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pivotTables/_rels/pivotTable12.xml.rels" ContentType="application/vnd.openxmlformats-package.relationships+xml"/>
  <Override PartName="/xl/pivotTables/_rels/pivotTable13.xml.rels" ContentType="application/vnd.openxmlformats-package.relationships+xml"/>
  <Override PartName="/xl/pivotTables/_rels/pivotTable11.xml.rels" ContentType="application/vnd.openxmlformats-package.relationships+xml"/>
  <Override PartName="/xl/pivotTables/_rels/pivotTable9.xml.rels" ContentType="application/vnd.openxmlformats-package.relationships+xml"/>
  <Override PartName="/xl/pivotTables/_rels/pivotTable14.xml.rels" ContentType="application/vnd.openxmlformats-package.relationships+xml"/>
  <Override PartName="/xl/pivotTables/_rels/pivotTable1.xml.rels" ContentType="application/vnd.openxmlformats-package.relationships+xml"/>
  <Override PartName="/xl/pivotTables/_rels/pivotTable4.xml.rels" ContentType="application/vnd.openxmlformats-package.relationships+xml"/>
  <Override PartName="/xl/pivotTables/_rels/pivotTable2.xml.rels" ContentType="application/vnd.openxmlformats-package.relationships+xml"/>
  <Override PartName="/xl/pivotTables/_rels/pivotTable5.xml.rels" ContentType="application/vnd.openxmlformats-package.relationships+xml"/>
  <Override PartName="/xl/pivotTables/_rels/pivotTable3.xml.rels" ContentType="application/vnd.openxmlformats-package.relationships+xml"/>
  <Override PartName="/xl/pivotTables/_rels/pivotTable6.xml.rels" ContentType="application/vnd.openxmlformats-package.relationships+xml"/>
  <Override PartName="/xl/pivotTables/_rels/pivotTable10.xml.rels" ContentType="application/vnd.openxmlformats-package.relationships+xml"/>
  <Override PartName="/xl/pivotTables/_rels/pivotTable8.xml.rels" ContentType="application/vnd.openxmlformats-package.relationships+xml"/>
  <Override PartName="/xl/pivotTables/_rels/pivotTable7.xml.rels" ContentType="application/vnd.openxmlformats-package.relationships+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10.xml" ContentType="application/vnd.openxmlformats-officedocument.spreadsheetml.pivotTable+xml"/>
  <Override PartName="/xl/pivotTables/pivotTable7.xml" ContentType="application/vnd.openxmlformats-officedocument.spreadsheetml.pivotTable+xml"/>
  <Override PartName="/xl/pivotTables/pivotTable11.xml" ContentType="application/vnd.openxmlformats-officedocument.spreadsheetml.pivotTable+xml"/>
  <Override PartName="/xl/pivotTables/pivotTable8.xml" ContentType="application/vnd.openxmlformats-officedocument.spreadsheetml.pivotTable+xml"/>
  <Override PartName="/xl/pivotTables/pivotTable12.xml" ContentType="application/vnd.openxmlformats-officedocument.spreadsheetml.pivotTable+xml"/>
  <Override PartName="/xl/pivotTables/pivotTable9.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nal VPPE Cordillera" sheetId="1" state="visible" r:id="rId2"/>
    <sheet name="Hoja2" sheetId="2" state="visible" r:id="rId3"/>
    <sheet name="Hoja1" sheetId="3" state="hidden" r:id="rId4"/>
  </sheets>
  <externalReferences>
    <externalReference r:id="rId5"/>
  </externalReferences>
  <definedNames>
    <definedName function="false" hidden="true" localSheetId="0" name="_xlnm._FilterDatabase" vbProcedure="false">'Final VPPE Cordillera'!$A$1:$AH$195</definedName>
    <definedName function="false" hidden="false" name="Estado" vbProcedure="false">hoja1!#ref!</definedName>
    <definedName function="false" hidden="false" name="EstadoCdeA" vbProcedure="false">Hoja1!$A$1:$A$2</definedName>
    <definedName function="false" hidden="false" name="FinalSimin" vbProcedure="false">Hoja1!$A$23:$A$24</definedName>
    <definedName function="false" hidden="false" name="SIMIN" vbProcedure="false">Hoja1!$A$4:$A$5</definedName>
    <definedName function="false" hidden="false" name="StatusCtto" vbProcedure="false">Hoja1!$A$1:$A$2</definedName>
    <definedName function="false" hidden="false" name="TipoESED" vbProcedure="false">Hoja1!$C$2:$C$3</definedName>
    <definedName function="false" hidden="false" name="vas" vbProcedure="false">[1]Hoja1!$A$1:$A$2</definedName>
    <definedName function="false" hidden="false" name="Vigencia" vbProcedure="false">Hoja1!$A$16:$A$20</definedName>
    <definedName function="false" hidden="false" name="VP" vbProcedure="false">Hoja1!$A$7:$A$13</definedName>
  </definedNames>
  <calcPr iterateCount="100" refMode="A1" iterate="false" iterateDelta="0.0001"/>
  <pivotCaches>
    <pivotCache cacheId="1" r:id="rId7"/>
  </pivotCaches>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T2" authorId="0">
      <text>
        <r>
          <rPr>
            <sz val="11"/>
            <color rgb="FF000000"/>
            <rFont val="Calibri"/>
            <family val="2"/>
            <charset val="1"/>
          </rPr>
          <t xml:space="preserve">clb:
</t>
        </r>
        <r>
          <rPr>
            <sz val="9"/>
            <color rgb="FF000000"/>
            <rFont val="Tahoma"/>
            <family val="2"/>
            <charset val="1"/>
          </rPr>
          <t xml:space="preserve">Si de una revisión a otra no hay avance, o es muy poco, indicar en Observaciones para tomar contacto con quien corresponda.</t>
        </r>
      </text>
    </comment>
    <comment ref="X2" authorId="0">
      <text>
        <r>
          <rPr>
            <sz val="11"/>
            <color rgb="FF000000"/>
            <rFont val="Calibri"/>
            <family val="2"/>
            <charset val="1"/>
          </rPr>
          <t xml:space="preserve">Para respaldo de Simin vincular  el Link  al reservorio disco G (permite a Barbara no envíe respaldo más de una vez, especialmente en cambios de turno.)</t>
        </r>
      </text>
    </comment>
    <comment ref="Z2" authorId="0">
      <text>
        <r>
          <rPr>
            <sz val="11"/>
            <color rgb="FF000000"/>
            <rFont val="Calibri"/>
            <family val="2"/>
            <charset val="1"/>
          </rPr>
          <t xml:space="preserve">Indicar avance a la fecha de revisión por parte de ICRP, según última versión del formulario de requisitos legales. (Obligatiorio que revisiones e ingreso a SIMIN quede en disco G.) Si se ingresa a SIMIN con % inferior a 100 indicar quién autorizó.</t>
        </r>
      </text>
    </comment>
  </commentList>
</comments>
</file>

<file path=xl/sharedStrings.xml><?xml version="1.0" encoding="utf-8"?>
<sst xmlns="http://schemas.openxmlformats.org/spreadsheetml/2006/main" count="3560" uniqueCount="1098">
  <si>
    <t xml:space="preserve">INFORMACIÓN GENERAL</t>
  </si>
  <si>
    <t xml:space="preserve">ESTADO DE AVANCE CARPETA DE ARRANQUE</t>
  </si>
  <si>
    <t xml:space="preserve">CONTRATOS Y OS</t>
  </si>
  <si>
    <t xml:space="preserve">E (Esporádica) / P (Permanente)</t>
  </si>
  <si>
    <t xml:space="preserve">VP</t>
  </si>
  <si>
    <t xml:space="preserve">Gerencia</t>
  </si>
  <si>
    <t xml:space="preserve">Superintendencia</t>
  </si>
  <si>
    <t xml:space="preserve">Nombre de Empresa con Contrato Principal </t>
  </si>
  <si>
    <t xml:space="preserve">ESED Subcontrato u OS</t>
  </si>
  <si>
    <t xml:space="preserve">N° de Contrato / Subcontrato /OS</t>
  </si>
  <si>
    <t xml:space="preserve">Descripción del Contrato</t>
  </si>
  <si>
    <t xml:space="preserve">Dotación</t>
  </si>
  <si>
    <t xml:space="preserve">Inicio 
Ctto</t>
  </si>
  <si>
    <t xml:space="preserve">Término Ctto</t>
  </si>
  <si>
    <t xml:space="preserve">ICRP CMDIC (Solicitante) = Link a documento o e-mail</t>
  </si>
  <si>
    <t xml:space="preserve">Adm CMDIC</t>
  </si>
  <si>
    <t xml:space="preserve">Adm ESED</t>
  </si>
  <si>
    <t xml:space="preserve">cel Adm ESED</t>
  </si>
  <si>
    <t xml:space="preserve">e - mail Adm ESED</t>
  </si>
  <si>
    <t xml:space="preserve">Equipo ICPR Asignado</t>
  </si>
  <si>
    <t xml:space="preserve">Fecha Contacto MAS+C Con ESED</t>
  </si>
  <si>
    <t xml:space="preserve">Fecha revisión C de A </t>
  </si>
  <si>
    <t xml:space="preserve">N°de revisión</t>
  </si>
  <si>
    <t xml:space="preserve">% avance  C de A</t>
  </si>
  <si>
    <t xml:space="preserve">Evidencia de Aprobación CA, Formularios con firmas de 2 Adm.)</t>
  </si>
  <si>
    <t xml:space="preserve">Fecha envío SIMIN</t>
  </si>
  <si>
    <t xml:space="preserve">ID de Ingreso SIMIN (Status)</t>
  </si>
  <si>
    <t xml:space="preserve">Estado de CA</t>
  </si>
  <si>
    <t xml:space="preserve">Observaciones (Continuidad Operacional)</t>
  </si>
  <si>
    <t xml:space="preserve">UBICACIÓN </t>
  </si>
  <si>
    <t xml:space="preserve">MUTUALIDAD</t>
  </si>
  <si>
    <t xml:space="preserve">días para vencimiento  ctto / OS (Vencido = Rojo =&gt; Proceso Finalizado)</t>
  </si>
  <si>
    <t xml:space="preserve">Ingreso a SIMIN</t>
  </si>
  <si>
    <t xml:space="preserve">Status Ctto u OS (VIGENCIA)</t>
  </si>
  <si>
    <t xml:space="preserve">Estado Final ante SIMIN</t>
  </si>
  <si>
    <t xml:space="preserve">ID de Cierre de actividades</t>
  </si>
  <si>
    <t xml:space="preserve">Observaciones finales</t>
  </si>
  <si>
    <t xml:space="preserve">Esporadica</t>
  </si>
  <si>
    <t xml:space="preserve">VPPE Cordillera</t>
  </si>
  <si>
    <t xml:space="preserve">PROYEC. EJEC.</t>
  </si>
  <si>
    <t xml:space="preserve">INFRAESTRUCTURA</t>
  </si>
  <si>
    <t xml:space="preserve">ABB</t>
  </si>
  <si>
    <t xml:space="preserve">PRC 20015</t>
  </si>
  <si>
    <t xml:space="preserve">Servicio de Configuración y Soporte a Proyectos para DCS</t>
  </si>
  <si>
    <t xml:space="preserve">Victor Aravena</t>
  </si>
  <si>
    <t xml:space="preserve">Samuel Peña</t>
  </si>
  <si>
    <t xml:space="preserve">Patricio Muñoz</t>
  </si>
  <si>
    <t xml:space="preserve">patricio.munoz.a@cl.abb.com</t>
  </si>
  <si>
    <t xml:space="preserve">KS/RP</t>
  </si>
  <si>
    <t xml:space="preserve">SI</t>
  </si>
  <si>
    <t xml:space="preserve">22-09-2020 VM: Se realiza 3ra revision de CA con un 40% de cumplimiento, se entrega las observaciones para posterior envio de correcion de estas.
06-11-2020 CG se revisa CA se baja % debido a la expiración de los certificados
02-07-2020 Se realiza segunda revisión 40%                                                                                                                                                                                                                       17-01-2021 Se envia correo indicando cual es el estatus de los hallazgos.
18-02-2021 FO: Realiza revisión de carpeta alcanzando un 40%
19-02-2021 Se actuliza fecha de inicio y termino en control de contratos.
15-03-2021: DA  de acuerdo a lo indicado por ADC Cmdic Pablo Carvajal, carpeta queda stand by, ya que fechas de contratos estan caducas, se esta gestionando nuevas fechas 
04-04-2021: TG se realiza revisión 2 con 60% de cumplimiento.
09-04-2021: DA Se realiza revision Nª5 con 77% de cumplimiento.
12-04-2021: Se aprueba CA, pendiente envio de contratos de trabajo.</t>
  </si>
  <si>
    <t xml:space="preserve">CORDILLERA</t>
  </si>
  <si>
    <t xml:space="preserve">MUTUAL C.CH.C.</t>
  </si>
  <si>
    <t xml:space="preserve">Permanente</t>
  </si>
  <si>
    <t xml:space="preserve">PROYECTO</t>
  </si>
  <si>
    <t xml:space="preserve">ESINEL</t>
  </si>
  <si>
    <t xml:space="preserve">PRI 2009F</t>
  </si>
  <si>
    <t xml:space="preserve">Ingenieria Fel 3 by pass 23 KV deposito relaves</t>
  </si>
  <si>
    <t xml:space="preserve">Mauricio Malebran</t>
  </si>
  <si>
    <t xml:space="preserve">Maximo Perez</t>
  </si>
  <si>
    <t xml:space="preserve">Andre Silva</t>
  </si>
  <si>
    <t xml:space="preserve">DA/TG</t>
  </si>
  <si>
    <t xml:space="preserve">24-09-2021: DA revision N°1 con 36% de cumplimiento
28-09-2021: DA se aprueba CA. A la espera de documentos para gestionar simin.
04-10-21: TG se envian documentos para ingreso a SIMIN</t>
  </si>
  <si>
    <t xml:space="preserve">Achs</t>
  </si>
  <si>
    <t xml:space="preserve">TODO ACERO </t>
  </si>
  <si>
    <t xml:space="preserve">TRANSPORTES SAN ANTONIO</t>
  </si>
  <si>
    <t xml:space="preserve">PRC 20018</t>
  </si>
  <si>
    <t xml:space="preserve">Construcción cajon Bi Pass 180-DI-2830</t>
  </si>
  <si>
    <t xml:space="preserve">Victor Aravena/Mauricio Malebran</t>
  </si>
  <si>
    <t xml:space="preserve">Juan Francisco Otelo</t>
  </si>
  <si>
    <t xml:space="preserve">Pedro San Martin</t>
  </si>
  <si>
    <t xml:space="preserve">psanmartin@todoacero.cl</t>
  </si>
  <si>
    <t xml:space="preserve">23-02-2021 Se recibe carpeta de arranque, revisión a cargo de katalina oyarce
24-02-2021 Se realiza revisión 1 , 80% de cumplimiento.
05-03-2021 Se realiza revisión 2 de CA, alcanzando 100% de cumplimiento, se solicita documentación para gestión en simin.
09-03-2021 Se gestiona ingreso a SIMIN ID:275507
09-03-2021 Se gestiona ingreso a SIMIN ID:275507
22-09-2021 TG se realiza gestión de extensión de contrato hasta el 28-02-2022. ID 301939
01-03-2022 PR Se realiza extensión de contrato en SIMIN ID: 322218-322215
02-06-2022 PR: Se realiza extensión de contrato en SIMIN ID: 332764</t>
  </si>
  <si>
    <t xml:space="preserve">TRANSPORTES CRUZERO</t>
  </si>
  <si>
    <t xml:space="preserve">23-02-2021 Se recibe carpeta de arranque, revisión a cargo de katalina oyarce
24-02-2021 Se realiza revisión 1 , 60% de cumplimiento.
10-03-2021 Se realiza revisión 2 de CA alcanzando un 100%, se solicita documentación para ingreso a SIMIN.
22-09-2021 TG se realiza gestión de extensión de contrato hasta el 28-02-2022. ID 301941
01-03-2022 PR Se realiza extensión de contrato en SIMIN ID: 322217
02-06-2022 PR: Se realiza extensión de contrato en SIMIN ID: 332761
03-08-2022 PR: Se realiza extensión de contrato en SIMIN ID: 341766</t>
  </si>
  <si>
    <t xml:space="preserve">TRANSMIN </t>
  </si>
  <si>
    <t xml:space="preserve">Priscilla Palacios</t>
  </si>
  <si>
    <t xml:space="preserve">Claudio Contreras</t>
  </si>
  <si>
    <t xml:space="preserve">23-06-2021: DA se realiza revision 1 y 2 de CA. A la espera de documentos para gestionar ingreso a Simin. ID289730-289731-289733
22-11-2021 T. se genera extensión de contrato hasta el 06-03-22
01-03-2022 PR Se realiza extensión de contrato en SIMIN ID: 322215
02-06-2022 PR: Se realiza extensión de contrato en SIMIN ID: 332762
03-08-2022 PR: Se realiza extensión de contrato en SIMIN ID: 341769
</t>
  </si>
  <si>
    <t xml:space="preserve">PRC 21038</t>
  </si>
  <si>
    <t xml:space="preserve">Obras tempranas nuevo analizador courier 30</t>
  </si>
  <si>
    <t xml:space="preserve">Patricio Urzua</t>
  </si>
  <si>
    <t xml:space="preserve">23-06-2021: DA se realiza revision Nº1 con 79% de cumplimiento
25-06-2021: TG se realiza revision Nº2 con 100% de cumplimiento, a la espera de documentos para ingreso a SIMIN.
27-07-2021: TG Se realiza extensión hasta el 15-09-21
20-09-2021: TG Se realiza extensión hasta el 31-10-21
09-11-2021: TG Se realiza extensión hasta el 31-12-21
29-12-2021 KL: Se realiza extensión de contrato con nueva fecha de termino 28-02-2022 folio 314465                                                                                                                                                          06-02-2022 JV: Se realiza extension de contrato ingresa SIMIN ID 319279
05-06-2022 PR: Se ingresa extensión de contrato en SIMIN ID 329987
21-06-2022 PR: Se ingresa extensión de contrato en SIMIN ID: 335039                                                                                                                                                                                        27-07-2022 JV: Se ingresa extensión de contrato en SIMIN ID: 341235</t>
  </si>
  <si>
    <t xml:space="preserve">Transporte de personal</t>
  </si>
  <si>
    <t xml:space="preserve">Cesar Faundez</t>
  </si>
  <si>
    <t xml:space="preserve">cesar.faundez@busescruzerochile.cl</t>
  </si>
  <si>
    <t xml:space="preserve">05-07-2021: DA: revision N1 con 71% de cumplimiento
19-07-2021: DA revision N°2 con 93% de cumplimiento.
19-07-2021: DA Revision N°3 con 100% de cumplimiento. A la espera de documentos para gestionar Simin.
22-07-2021: TG, se envian documentos para ingreso a SIMIN 
27-07-2021: TG Se realiza extensión hasta el 15-09-21
20-09-2021: TG Se realiza extensión hasta el 31-10-21
09-11-2021: TG Se realiza extensión hasta el 31-12-21
29-12-2021 KL: Se realiza extensión de contrato con nueva fecha de termino 28-02-2022 folio 314464
13-03-2022: PR Se realiza extensión de contrato con nueva fecha de término 02-05-2022 ID: 
05-06-2022 PR: Se ingresa extensión de contrato en SIMIN ID 329986
21-06-2022 PR: Se ingresa extensión de contrato en SIMIN ID: 335037                                                                                                                                                                               27-07-2022 JV: Se ingresa extensión de contrato en SIMIN ID: 341234</t>
  </si>
  <si>
    <t xml:space="preserve">PRC 22039</t>
  </si>
  <si>
    <t xml:space="preserve">Transporte de Personal PRC 22039 “Reparación Revestimiento planta concentradora, área 24 celdas"</t>
  </si>
  <si>
    <t xml:space="preserve">Karl Schelechter / Ximena Silva</t>
  </si>
  <si>
    <t xml:space="preserve">German Puebla</t>
  </si>
  <si>
    <t xml:space="preserve">Nicole Pizarro / Pablo Reveco</t>
  </si>
  <si>
    <t xml:space="preserve">341771 - 341772 - 341773</t>
  </si>
  <si>
    <t xml:space="preserve">28-07-2022 PR: Se realiza segunda revisión de CA con un 100% de cumplimiento. A la espera de envío de documentación para ingreso a SIMIN
03-08-2022 PR: Se ingresa a SIMIN ID#341771 IA, #341772 MR, #341773 PROG.PREV
30-08-2022 PR: Se realiza extensión de contrato en SIMIN ID: 347064</t>
  </si>
  <si>
    <t xml:space="preserve">PRC 21177</t>
  </si>
  <si>
    <t xml:space="preserve">Cambio y Montajes de Nuevas Bombas Lavado de Pebbles</t>
  </si>
  <si>
    <t xml:space="preserve">Karl Schelechter / Tannia Giovines</t>
  </si>
  <si>
    <t xml:space="preserve">334281 - 334282 - 334283</t>
  </si>
  <si>
    <t xml:space="preserve">04-06-2022 PR: Se realiza primera revisión de CA con un 73% de cumplimiento.
08-06-2022 PR: Se realiza segunda revisión de CA con un 80% de cumplimiento.
11-06-2022 NP: Se realiza tercera revisión con un 93% de cumplimiento
13-06-2022 NP: Se realiza cuarta revisión con un 100% de cumplimiento, a la espera de los documentos para inicio de actividades 
16-06-2022 PR: Se ingresa a SIMIN inicio de actividades</t>
  </si>
  <si>
    <t xml:space="preserve">Transporte de Carga</t>
  </si>
  <si>
    <t xml:space="preserve">PATRICIO URZUA</t>
  </si>
  <si>
    <t xml:space="preserve">RRHH@TRANSPORTESSANANTONIO.CL</t>
  </si>
  <si>
    <t xml:space="preserve">336155 - 336157 - 336158</t>
  </si>
  <si>
    <t xml:space="preserve">04-07-2022 PR: Se realiza primera revisión de CA con un 73% de cumplimiento
05-07-2022 PR: Se realiza segunda revisión de CA con un 100% de cumplimiento. A la espera de envío de documentación para ingreso a SIMIN
06-07-2022 PR: Se ingresa a SIMIN inicio de actividades.</t>
  </si>
  <si>
    <t xml:space="preserve">MORKEN CHILE</t>
  </si>
  <si>
    <t xml:space="preserve">PRI 22048</t>
  </si>
  <si>
    <t xml:space="preserve">Levantamiento en Terreno Estado Acueducto Michincha-QB</t>
  </si>
  <si>
    <t xml:space="preserve">karl schlechter / Ximena Silva</t>
  </si>
  <si>
    <t xml:space="preserve">Pablo Hormazabal Meza</t>
  </si>
  <si>
    <t xml:space="preserve">02-22428727</t>
  </si>
  <si>
    <t xml:space="preserve">chile@morkengroup.com</t>
  </si>
  <si>
    <t xml:space="preserve">Pablo Reveco / Nicole Pizarro</t>
  </si>
  <si>
    <t xml:space="preserve">350589 -350590 - 350591</t>
  </si>
  <si>
    <t xml:space="preserve">04-09-2022 RB: Realiza primera revisión con un 19%
14-09-2022 PR: Se realiza segunda revisión de CA con un 33% de cumplimiento.                                                                                                                                                              18-09-2022 JV: Se realiza tercera revisión de CA con un 71% de cumplimiento.
22-09-2022 PR: Se realiza cuarta revisión de CA con un 100% de cumplimiento. A la espera de envío de documentación
03- 09-2022 JA: Se informa a SIMMIN inicio de actividades ID 350589, M.R. ID 350590, Prog. P.R. ID 350591</t>
  </si>
  <si>
    <t xml:space="preserve">ACHS</t>
  </si>
  <si>
    <t xml:space="preserve">PROYEC. 5to molino</t>
  </si>
  <si>
    <t xml:space="preserve">SIGDO KOPPERS</t>
  </si>
  <si>
    <t xml:space="preserve">TRANSMIN</t>
  </si>
  <si>
    <t xml:space="preserve">PRC 21162</t>
  </si>
  <si>
    <t xml:space="preserve">Transporte de Personal Interno</t>
  </si>
  <si>
    <t xml:space="preserve">Humberto ansieta</t>
  </si>
  <si>
    <t xml:space="preserve">Jaime Velásquez / Pablo Reveco</t>
  </si>
  <si>
    <t xml:space="preserve">353584 - 353585 - 353586 </t>
  </si>
  <si>
    <t xml:space="preserve">21-10-2022 PR: Se realiza primera revisión de CA con un 33% de cumplimiento.
23-10-2022 PR: Se realiza segunda revisión de CA con un 80% de cumplimiento.
24-10-2022 PR: Se realiza tercera revisión de CA con un 100% de cumplimiento. A la espera del envío de documentación para ingreso a SIMIN.
26-10-2022 PR: Se realiza inicio de actividades en SIMIN.</t>
  </si>
  <si>
    <t xml:space="preserve">CONIC-BF</t>
  </si>
  <si>
    <t xml:space="preserve">PRI 2024C</t>
  </si>
  <si>
    <t xml:space="preserve">Servicio de ingenieria multidisiplinaria</t>
  </si>
  <si>
    <t xml:space="preserve">Victor Aravena/Fernando Varas</t>
  </si>
  <si>
    <t xml:space="preserve">Rodrigo Castillo</t>
  </si>
  <si>
    <t xml:space="preserve">Carlos ortega</t>
  </si>
  <si>
    <t xml:space="preserve">cortega@conicbf.cl</t>
  </si>
  <si>
    <t xml:space="preserve">MAS+C</t>
  </si>
  <si>
    <t xml:space="preserve">KS: 29-11-2020 Se realiza primera revision con un 33%
PR: 05-12-2020 Se realiza segunda revisión con un 73%                                                                                                         
08-12-2020 se realiza tercera revisión con un 100% de cumplimiento, a la espera de documentos de inicio de actividades para ingeso en SIMIN 
10-12-2020 Se ingresa inicio de actividades en SIMIN
20-08-2021: Se genera extensión de contrato hasta el 21-02-22
21-10-2022 PR: Se realiza extensión de contrato en SIMIN ID: 353344</t>
  </si>
  <si>
    <t xml:space="preserve">EL TOQUI</t>
  </si>
  <si>
    <t xml:space="preserve">PRC 22089</t>
  </si>
  <si>
    <t xml:space="preserve">Montaje y Puesta en Servicio Canchas Paddle</t>
  </si>
  <si>
    <t xml:space="preserve">Karl Schlecheter</t>
  </si>
  <si>
    <t xml:space="preserve">Pedro zantibañez</t>
  </si>
  <si>
    <t xml:space="preserve">CARLOS HERNÁNDEZ </t>
  </si>
  <si>
    <t xml:space="preserve">maedo@eltoqui.cl</t>
  </si>
  <si>
    <t xml:space="preserve">FELIPE ORTIZ/RICARDO BRUNA</t>
  </si>
  <si>
    <t xml:space="preserve">353814 - 353815 - 353816</t>
  </si>
  <si>
    <t xml:space="preserve">21-10-2022 KS: Se realiza primera revisión de CA con un 33% de cumplimiento
25-10-2022 PR: Se realiza segunda revisión de CA con un 86% de cumplimiento
26-10-2022 PR: Se realiza tercera revisión de CA con un 100% de cumplimiento. A la espera de envío de documentación para ingreso a SIMIN.
27-10-2022 PR: Se ingresa a SIMIN inicio de actividades.</t>
  </si>
  <si>
    <t xml:space="preserve">14-01-2023 PR: Se ingresa a SIMIN término de actividades</t>
  </si>
  <si>
    <t xml:space="preserve">TRANSCGAL</t>
  </si>
  <si>
    <t xml:space="preserve">Servicio de Traslado de Personal</t>
  </si>
  <si>
    <t xml:space="preserve">SOLANGE VEGA GARCIA</t>
  </si>
  <si>
    <t xml:space="preserve">c.ig.gaalleguillos@transcgal.cl</t>
  </si>
  <si>
    <t xml:space="preserve">356179 - 356180 - 356181</t>
  </si>
  <si>
    <t xml:space="preserve">25-10-2022 PR: Se realiza primera revisión de CA con un 53% de cumplimiento.
03-11-2022 PR: Se realiza segunda revisión de CA con un 80% de cumplimiento.
06-11-2022 PR: Se realiza tercera revisión de CA con un 100% de cumplimiento. A la espera de envío de documentación para ingreso a SIMIN.
22-11-2022 PR: Se ingresa a SIMIN inicio de actividades.</t>
  </si>
  <si>
    <t xml:space="preserve">HINTEK</t>
  </si>
  <si>
    <t xml:space="preserve">PRC 22112</t>
  </si>
  <si>
    <t xml:space="preserve">Instalación de Pararrayos Casino Parinas Rosario</t>
  </si>
  <si>
    <t xml:space="preserve">Ximena Silva/Karl Schelechter</t>
  </si>
  <si>
    <t xml:space="preserve">Carlos Valenzuela</t>
  </si>
  <si>
    <t xml:space="preserve">Mario Maragaño</t>
  </si>
  <si>
    <t xml:space="preserve">S/I</t>
  </si>
  <si>
    <t xml:space="preserve">mario@hintek.cl</t>
  </si>
  <si>
    <t xml:space="preserve">358906 - 358907 - 358908</t>
  </si>
  <si>
    <t xml:space="preserve">24-12-2022 JV: Se realiza revisión de CA Rev1 con un 47% cumplimiento
28-12-2022 JV: Se realiza revisión de CA Rev1 con un 100% cumplimiento
28-12-2022 JV: A la espera de documentación firmada para subir a SIMIN
29-12-2022 PR: Se ingresa a SIMIN inicio de actividades.</t>
  </si>
  <si>
    <t xml:space="preserve">15-01-2023 PR: Se ingresa a SIMIN término de actividades</t>
  </si>
  <si>
    <t xml:space="preserve">PRC 21178</t>
  </si>
  <si>
    <t xml:space="preserve">Servicio electrico e instrumentación Pozo MTP17</t>
  </si>
  <si>
    <t xml:space="preserve">Carlos Maragaño</t>
  </si>
  <si>
    <t xml:space="preserve">Carlos@hintek.cl</t>
  </si>
  <si>
    <t xml:space="preserve">RP/CA</t>
  </si>
  <si>
    <t xml:space="preserve">333225-26-27</t>
  </si>
  <si>
    <t xml:space="preserve">03-06-2022 PR: Se realiza primera revisión de CA con un 33% de cumplimiento
08-06-2022 PR: Se realiza segunda revisión de CA con un 100% de cumplimiento. A la espera de envío de documentación para ingreso a SIMIN
09-06-2022 NP: Se incorpora gestión de inicio de actividades realizada por Pablo Reveco, folio 333225-26-27
07-10-2022 PR: Se ingresa extensión de contrato a SIMIN ID: 350983
05-11-2022 PR: Se realiza extensión de contrato en SIMIN ID: 354339
21-12-2022 PR: Se realiza extensión de contrato en SIMIN ID: 358006</t>
  </si>
  <si>
    <t xml:space="preserve">Traslado de personal interior y exterior faena para "Servicio electrico e instrumentación Pozo MTP17"</t>
  </si>
  <si>
    <t xml:space="preserve">Oscar Pizarro Rojas</t>
  </si>
  <si>
    <t xml:space="preserve">334277 - 334278 - 334279</t>
  </si>
  <si>
    <t xml:space="preserve">12-06-2022 NP: Se realiza primera revisión de carpeta de arranque con un 93% de cumplimiento
15-06-2022 NP: Se realiza segunda revisión con un 100% de cumplimiento, a la espera de los documentos para inicio de actividades 
16-06-2022 PR: Se ingresa a SIMIN inicio de actividades
07-10-2022 PR: Se ingresa extensión de contrato a SIMIN ID: 350985
05-11-2022 PR: Se realiza extensión de contrato en SIMIN ID: 354340
18-12-2022 PR: Se realiza extensión de contrato en SIMIN ID: 357791</t>
  </si>
  <si>
    <t xml:space="preserve">17-01-2023 PR: Se ingresa a SIMIN termino de actividades</t>
  </si>
  <si>
    <t xml:space="preserve">TRANSPORTES SAN LUIS</t>
  </si>
  <si>
    <t xml:space="preserve">TRANSPORTE DE PERSONAL</t>
  </si>
  <si>
    <t xml:space="preserve">336121 - 336122 - 336123 - 350810</t>
  </si>
  <si>
    <t xml:space="preserve">21-06-2022 PR: Se realiza primera revisión de CA con un 13% de cumplimiento
01-07-2022 PR: Se realiza segunda revisión de CA con un 73% de cumplimiento.
05-07-2022 PR: Se realiza tercera revisión de CA con un 73% de cumplimiento. Sin avance.
06-07-2022 PR: Se realiza cuarta revisión de CA con un 93% de cumplimiento.
06-07-2022 PR: Se realiza quinta revisión de CA con un 100% de cumplimiento. A la espera de envío de documentación para ingreso a SIMIN
06-07-2022 PR: Se ingresa a SIMIN inicio de actividades.
05-10-2022 JA: Ingreso a SIMIN extensión de CTTO ID 350810
08-11-2022 PR: Se realiza extensión de contrato en SIMIN ID: 355089
19-12-2022 PR: Se realiza extensión de contrato en SIMIN ID: 357847
</t>
  </si>
  <si>
    <t xml:space="preserve">TRANSPORTE DE MAQUINARIA</t>
  </si>
  <si>
    <t xml:space="preserve">335569 - 335570 - 335571</t>
  </si>
  <si>
    <t xml:space="preserve">19-06-2022 PR: Se realiza primera revisión de CA con un 87% de cumplimiento
28-06-2022 NP: Se incorpora segunda revisión realizada por Jaime Velasquez con un 100% de cumplimiento, a la espera de los documentos para inicio de actividades en SIMIN                                                                                                                                                                                                                                                                         
30-06-2022 PR: Se ingresa a SIMIN inicio de actividades                                                                                                                                                                                                                10-07-2022 JV: Se realiza ingreso a SIMIN ID 335569 29-06-2022
07-10-2022 PR: Se ingresa extensión de contrato a SIMIN ID: 350984
08-11-2022 PR: Se realiza extensión de contrato en SIMIN ID: 355088
20-12-2022 PR: Se realiza extensión de contrato en SIMIN ID: 357976</t>
  </si>
  <si>
    <t xml:space="preserve">MCN</t>
  </si>
  <si>
    <t xml:space="preserve">PRC 22086</t>
  </si>
  <si>
    <t xml:space="preserve">Construcción Cachimba San Daniel</t>
  </si>
  <si>
    <t xml:space="preserve">Humberto Ansieta </t>
  </si>
  <si>
    <t xml:space="preserve">Marcos Poblete</t>
  </si>
  <si>
    <t xml:space="preserve">mpoblete@mcnltda.cl</t>
  </si>
  <si>
    <t xml:space="preserve">Fabiola Rojas</t>
  </si>
  <si>
    <t xml:space="preserve">353674 - 353675 - 353676</t>
  </si>
  <si>
    <t xml:space="preserve">25-10-2022 PR: Se realiza primera revisión de CA con un 67% de cumplimiento
25-10-2022 PR: Se realiza segunda revisión de CA con un 100% de cumplimiento. A la espera de envío de documentación para ingreso a SIMIN
26-10-2022 PR: Se realiza inicio de actividades en SIMIN.
05-12-2022 PR: Se ingresa a SIMIN extensión de contrato ID: 35696029
29-12-2022 PR: Se ingresa a SIMIN extensión de contrato ID: 358297
03-01-2023 PR: Se ingresa a SIMIN extensión de contrato ID: 360083
12-01-2023 PR: Se ingresa a SIMIN extensión de contrato ID: 361320</t>
  </si>
  <si>
    <t xml:space="preserve">16-01-2023 PR: Se ingresa a SIMIN término de actividades.</t>
  </si>
  <si>
    <t xml:space="preserve">ELECCON MAQUINARIAS</t>
  </si>
  <si>
    <t xml:space="preserve">TRANSPORTES YURIS</t>
  </si>
  <si>
    <t xml:space="preserve">PRC 22049</t>
  </si>
  <si>
    <t xml:space="preserve">Trasporte de personal</t>
  </si>
  <si>
    <t xml:space="preserve">Victor Zelada</t>
  </si>
  <si>
    <t xml:space="preserve">Dynko Liubetic</t>
  </si>
  <si>
    <t xml:space="preserve">55-2832898</t>
  </si>
  <si>
    <t xml:space="preserve">dynco@pulmayuris.cl</t>
  </si>
  <si>
    <t xml:space="preserve">Jaime Velasquez / Pablo Reveco</t>
  </si>
  <si>
    <t xml:space="preserve">346047 - 346048 - 346049</t>
  </si>
  <si>
    <t xml:space="preserve">14-08-2022 PR: se realiza primera revisión de CA con un 67% de cumplimiento                                                                                                                                                            
20-08-2022 JV: se realiza 2da revisión de CA con un 67% de cumplimiento
24-08-2022 FO: se realiza tercera revisión de CA con un 100% de cumplimiento
24-08-2022 FO: Se ingresa inicio de actividades a SIMIN      
15-11-2022 JV: Se ingresa extensión de contrato a SIMIN ID: 355489  
29-12-2022 PR: Se realiza extensión de contrato en SIMIN ID: 358711
25-01-2023 JA: Se realiza extensión de contrato en SIMIN ID: 358711</t>
  </si>
  <si>
    <t xml:space="preserve">IST</t>
  </si>
  <si>
    <t xml:space="preserve">PRC 22075</t>
  </si>
  <si>
    <t xml:space="preserve">Servicio de Ejecución y Compra de Materiales Para Tie in en Bandeja Eléctrica Instrumental CV-1001</t>
  </si>
  <si>
    <t xml:space="preserve">Patricia García/Juan Barnao</t>
  </si>
  <si>
    <t xml:space="preserve">Aldo Tosetti</t>
  </si>
  <si>
    <t xml:space="preserve">348301 - 348302 - 348303</t>
  </si>
  <si>
    <t xml:space="preserve">NORTE LAB</t>
  </si>
  <si>
    <t xml:space="preserve">PRC 21129</t>
  </si>
  <si>
    <t xml:space="preserve">Contrato Vertical Electromecánico 5°MOLINO </t>
  </si>
  <si>
    <t xml:space="preserve">Pedro Sanhueza</t>
  </si>
  <si>
    <t xml:space="preserve">pedro.sanhueza@nortelab.cl</t>
  </si>
  <si>
    <t xml:space="preserve">ICRP 5to molino</t>
  </si>
  <si>
    <t xml:space="preserve">351048 - 351049 - 351050</t>
  </si>
  <si>
    <t xml:space="preserve">20-08-2022 JV: Se revisa caperta por 1era vez, quedando en un 71% de avance</t>
  </si>
  <si>
    <t xml:space="preserve">CONSTRUCCION</t>
  </si>
  <si>
    <t xml:space="preserve">INCA</t>
  </si>
  <si>
    <t xml:space="preserve">PRI 2024B</t>
  </si>
  <si>
    <t xml:space="preserve">Proyecto P253 – Contratos Transversales 2020
Contrato N° PRI2024B “Servicios de Ingeniería Multidisciplinaria”</t>
  </si>
  <si>
    <t xml:space="preserve">PROPIO</t>
  </si>
  <si>
    <t xml:space="preserve">14-12-2020 Se realiza primera revisión con un 53% de cumplimiento                                                                                                                                                                                     01-01-2021 se realiza segunda revisión con un 80% de cumplimiento
31-01-2021: DA se realiza 3 revisión de carpeta de arranque, alcanzando 86 % de cumplimiento, se envian comentarios a empresa.
01-02-201: DA . se apruaba carpeta de arranque, a la espera de documentos para gestionar Simin.
02-02-2021: DA se gestiona ingreso a Simin ID 272262
25-10-2021: TG se gestiona extensión de contrato hasta el 18-02-2022
25-05-2022 PR: Se realiza extensión de contrato en SIMIN ID 331177
31-08-2022 PR: Se realiza extensión de contrato en SIMIN ID 347195
09-11-2022 PR: Se realiza extensión de contrato en SIMIN ID: 355184
</t>
  </si>
  <si>
    <t xml:space="preserve">PRC 21088</t>
  </si>
  <si>
    <t xml:space="preserve">TRUCK SHOP ROSARIO</t>
  </si>
  <si>
    <t xml:space="preserve">KARL SCHLECHTER</t>
  </si>
  <si>
    <t xml:space="preserve">MARCO POBLETE VALDERRAMA</t>
  </si>
  <si>
    <t xml:space="preserve">vsandoval@mcnltda.cl</t>
  </si>
  <si>
    <t xml:space="preserve">Janeth Aguilar/Jaime Velásquez</t>
  </si>
  <si>
    <t xml:space="preserve">20-02-2022 JV: Se ingresa extension en SIMIN 20-02-2022
16-03-2022: PR Se ingresa extensión de contrato en SIMIN ID: 324324
24-03-2022: PR Se ingresa extensión de contrato en SIMIN ID: 326306
09-04-2022: PR Se ingresa extensión de contrato en SIMIN ID: 327544
29-04-2022 NP: Se incorpora gestión de extensión de contrato realizada por Karl Schlechter, nueva fecha de termino 29/05/2022. Folio 329475
30-06-2022 NP: se incirpora gestión de extensión de contrato hasta el 27-07-2022, folio 332341
08-09-2022: PR Se ingresa extensión de contrato en SIMIN ID: 347730
29-11-22 DO Se ingresa extensión de contrato hasta 26-12-22 en SIMIN ID:356564
29-12-2022: PR Se ingresa extensión de contrato en SIMIN ID: 358438</t>
  </si>
  <si>
    <t xml:space="preserve">01-03-2023 PR: Se ingresa a SIMIN término de actividades</t>
  </si>
  <si>
    <t xml:space="preserve">METACONTROL</t>
  </si>
  <si>
    <t xml:space="preserve">PRI 22035</t>
  </si>
  <si>
    <t xml:space="preserve">Inspección, Análisis y Control de Riesgos Estructurales de CMDIC</t>
  </si>
  <si>
    <t xml:space="preserve">JAZER ESPINOZA MIRANDA</t>
  </si>
  <si>
    <t xml:space="preserve">carmen.alonso@metacontrol.cl</t>
  </si>
  <si>
    <t xml:space="preserve">10-05-2022 PR: Se realiza primera revisión de CA con un 33% de cumplimiento
14-05-2022 NP: Se incorpora segunda revisión realizada por Karl Schlechter con un 100% de cumplimiento, a la espera de los documentos para inicio de actividades
16-05-2022 NP: Se realiza inicio de actividades en SIMIN, folio 330577-78-79
12-01-2023 PR: Se realiza extenisón de contrato en SIMIN ID: 361052</t>
  </si>
  <si>
    <t xml:space="preserve">TRANSPORTES BELLO</t>
  </si>
  <si>
    <t xml:space="preserve">Servicio de “Transporte de Grúa Manitowoc 1800” 22407-02</t>
  </si>
  <si>
    <t xml:space="preserve">LUIS BELLO</t>
  </si>
  <si>
    <t xml:space="preserve">(2) 27386289</t>
  </si>
  <si>
    <t xml:space="preserve">TRANSPORTES ISAVER</t>
  </si>
  <si>
    <t xml:space="preserve">Prestaciones de servicio de transporte de personal</t>
  </si>
  <si>
    <t xml:space="preserve">Oscar Henriquez Saavedra</t>
  </si>
  <si>
    <t xml:space="preserve">Iesteban@isaver.cl</t>
  </si>
  <si>
    <t xml:space="preserve">351044 - 351045 - 351046</t>
  </si>
  <si>
    <t xml:space="preserve">28-09-2022 PR: Se realiza primera revisión de CA con un 60% de cumplimiento.
04-10-2022 JA:  Se realiza segunda revisión de CA con un 100% de cumplimiento, pendiente ingreso a SIMIN
07-10-2022 PR: Se ingresa a SIMIN inicio de actividades.
18-12-2022 PR: Se ingresa extensión de contrato a SIMIN ID: 357271
29-12-2022 PR: Se ingresa extensión de contrato a SIMIN ID: 358895</t>
  </si>
  <si>
    <t xml:space="preserve">PRC 22085</t>
  </si>
  <si>
    <t xml:space="preserve">Transporte de personal exterior e interior faena</t>
  </si>
  <si>
    <t xml:space="preserve">08-11-2022 PR: Se realiza primera revisión de CA con un 47% de cumplimiento.
</t>
  </si>
  <si>
    <t xml:space="preserve">Solicitar información</t>
  </si>
  <si>
    <t xml:space="preserve">EXCON</t>
  </si>
  <si>
    <t xml:space="preserve">REST 911</t>
  </si>
  <si>
    <t xml:space="preserve">PRC 21081</t>
  </si>
  <si>
    <t xml:space="preserve">SERVICIO DE AMBULANCIA</t>
  </si>
  <si>
    <t xml:space="preserve">PAARAYA@COLLAHUASI.CL</t>
  </si>
  <si>
    <t xml:space="preserve">humberto ansieta</t>
  </si>
  <si>
    <t xml:space="preserve">ABELARDO MARIN</t>
  </si>
  <si>
    <t xml:space="preserve">330701 - 330702 - 330703 - 350717 - 353820</t>
  </si>
  <si>
    <t xml:space="preserve">24-04-2022 PR: Se realiza primera revisión de CA con un 29% de cumplimiento.
29-04-2022 NP: Se realiza segunda revisión con un 86% de cumplimiento
13-05-2022 NP: Se incorpora tercera revisión realizada por Karl Schlechter con un 100%, a la espera de los documentos para inicio en SIMIN
19-05-2022 PR: Se ingresa inicio de contrato a SIMIN
25-08-2022 PR: Se ingresa extensión de contrato a SIMIN ID: 346169
04-10-2022 JA: Se ingresa extensión de contrato a SIMIN ID: 350717
30-10-2022 JA: Se ingresa a SIMIN extensión de contrato ID: 353820
05-12-2022 PR: Se ingresa extensión de contrato a SIMIN ID: 356964
03-01-2023 PR: Se ingresa extensión de contrato a SIMIN ID: 360085
28-01-2023 PR: Se ingresa a SIMIN extensión de contrato ID: 363112</t>
  </si>
  <si>
    <t xml:space="preserve">25-02-2023 PR: Se realiza cierre de contrato en SIMIN</t>
  </si>
  <si>
    <t xml:space="preserve">Recuperación de la capa de rodador y estandarización seguridad vial ruta A65 A97-B”. PRC-22049</t>
  </si>
  <si>
    <t xml:space="preserve">CRISTIAN MONTENEGRO</t>
  </si>
  <si>
    <t xml:space="preserve">juan.naveas@eleccon.cl</t>
  </si>
  <si>
    <t xml:space="preserve">344069 - 344072 - 344074 - 362775 - 363728</t>
  </si>
  <si>
    <t xml:space="preserve">13-08-2022 PR: Se realiza primera revisión de CA con un 53% de cumplimiento.
15-08-2022 PR: Se realiza segunda revisión de CA con un 100% de cumplimiento. A la espera de envío de documentación para ingreso a SIMIN.
16-08-2022 PR: Se ingresa a SIMIN inicio de actividades
29-12-2022 PR: Se realiza extensión de contrato en SIMIN ID: 358713
25-01-2023 JA: Se realiza extensión de contrato en SIMIN ID: 362775
03-02-2023 JA: Se realiza extensión de contrato en SIMIN ID: 363728</t>
  </si>
  <si>
    <t xml:space="preserve">PRC 22097</t>
  </si>
  <si>
    <t xml:space="preserve">Servicio habilitación de contenedores Patio 1003</t>
  </si>
  <si>
    <t xml:space="preserve">Jose Miranda </t>
  </si>
  <si>
    <t xml:space="preserve">jmiranda@hintek.cl</t>
  </si>
  <si>
    <t xml:space="preserve">Javier Alcayaga / Pablo Reveco</t>
  </si>
  <si>
    <t xml:space="preserve">356956 - 356957 - 356958</t>
  </si>
  <si>
    <t xml:space="preserve">29-11-22 DO: Primera revisión de CA quedando con un 40% de aprobación. 
01-12-2022 PR: Se realiza segunda revisión de CA con un 87% de cumplimiento.
03-12-2022 PR: Se realiza tercera revisión de CA con un 100% de cumplimiento. A la espera de envío de documentación para ingreso a SIMIN.
05-12-2022 PR: Se ingresa a SIMIN inicio de actividades.
20-12-2022 PR: Se ingresa extensión de contrato a SIMIN ID: 357974
15-01-2023 PR: Se realiza extensión de contrato en SIMIN ID: 362004</t>
  </si>
  <si>
    <t xml:space="preserve">08-03-2023 JV: Se ingresa a SIMIN término de actividades</t>
  </si>
  <si>
    <t xml:space="preserve">PRC 22103</t>
  </si>
  <si>
    <t xml:space="preserve">Servicio de habilitación calefactores y mecanización manual de portones de acceso a bodega 5to Molino</t>
  </si>
  <si>
    <t xml:space="preserve">Patricia Garcia/Juan Barnao</t>
  </si>
  <si>
    <t xml:space="preserve">DIEGO ORELLANA/ RENE INFANTE</t>
  </si>
  <si>
    <t xml:space="preserve">356275 - 356276 - 356277</t>
  </si>
  <si>
    <t xml:space="preserve">23-11-22 AP ultima revisión de CA quedando aprobada y se ingresa a SIMIN.
04-12-2022 PR: Se realiza extensión de contrato en SIMIN ID: 356698
18-12-2022 PR: Se realiza extensión de contrato en SIMIN ID: 357642
15-01-2023 PR: Se realiza extensión de contrato en SIMIN ID: 362003</t>
  </si>
  <si>
    <t xml:space="preserve">INGEMARS</t>
  </si>
  <si>
    <t xml:space="preserve">SERVICIO DE LABORATORIO DE SUELO Y HORMIGONES EN OBRA</t>
  </si>
  <si>
    <t xml:space="preserve">330240 - 330242 - 330243 - 353818</t>
  </si>
  <si>
    <t xml:space="preserve">22-04-2022 PR: Se realiza primera revisión de CA con un 57% de cumplimiento
26-04-2022 PR: Se realiza segunda revisión de CA con un 79% de cumplimiento
27-04-2022 PR: Se realiza tercera revisión de CA con un 100% de cumplimiento. A la espera de envío de documentación para ingreso a SIMIN.
10-05-2022 PR: Se ingresa a SIMIN inicio de actividades
15-08-2022 PR: Se ingresa a SIMIN extensión de contrato ID: 343329
31-08-2022 PR: Se ingresa a SIMIN extensión de contrato ID: 347277                                                                                                                                                                                                                                                                                                                        30-09-2022 JV: Se ingresa a SIMIN extensión de contrato ID: 350523
30-10-2022 JA: Se ingresa a SIMIN extensión de contrato ID: 353818
02-12-2022 PR: Se ingresa a SIMIN extensión de contrato ID: 356891
28-01-2023 PR: Se ingresa a SIMIN extensión de contrato ID: 363110
24-02-2023 PR: Se ingresa a SIMIN extensión de contrato ID: 367339</t>
  </si>
  <si>
    <t xml:space="preserve">28-02-2023 PR: Se ingresa a SIMIN término de actividades</t>
  </si>
  <si>
    <t xml:space="preserve">PRC 22036</t>
  </si>
  <si>
    <t xml:space="preserve">Saneamiento Interior Ujina</t>
  </si>
  <si>
    <t xml:space="preserve">357246-357247-357248 - 362571 </t>
  </si>
  <si>
    <t xml:space="preserve">22-11-2022 PR: Se realiza primera revisión de CA con un 27% de cumplimiento.
02-12-2022 PR: Se realiza segunda revisión de CA con un 87% de cumplimiento.
03-12-2022 PR: Se realiza tercera revisión de CA con un 100% de cumplimiento. A la espera de envío de documentación para ingreso a SIMIN.                                                                               
17-12-2022 JV: Se realiza ingreso documentación a SIMIN IA357246   IC 357247   PROG 357248
22-01-2023 JA: Se realiza ingreso documentación a SIMIN 362571 extension de ctto.</t>
  </si>
  <si>
    <t xml:space="preserve">22-02-2023 JA: Se ingresa a SIMIN término de actividades</t>
  </si>
  <si>
    <t xml:space="preserve">TRANSPORTES VYV</t>
  </si>
  <si>
    <t xml:space="preserve">TANNIA GIOVINES</t>
  </si>
  <si>
    <t xml:space="preserve">Laleshka Valencia</t>
  </si>
  <si>
    <t xml:space="preserve"> LALESHKA.VALENCIA@TRANSPORTESVYV.CL</t>
  </si>
  <si>
    <t xml:space="preserve">26-03-2022 PR: Se realiza primera revisión de CA con un 20% de cumplimiento.
13-06-2022 NP: Empresa mandante indica mediante correo que no se acredita subcobtrato, por lo que no se continuará con movilización</t>
  </si>
  <si>
    <t xml:space="preserve">ISL</t>
  </si>
  <si>
    <t xml:space="preserve">13-06-2022 NP: Empresa mandante indica mediante correo que no se acredita subcobtrato, por lo que no se continuará con movilización</t>
  </si>
  <si>
    <t xml:space="preserve">Proceso Transporte de Carga</t>
  </si>
  <si>
    <t xml:space="preserve">KHSCHLEC@collahuasi.cl</t>
  </si>
  <si>
    <t xml:space="preserve">MIGUEL LETELIER</t>
  </si>
  <si>
    <t xml:space="preserve">327587 - 327588 - 327589 - 353893</t>
  </si>
  <si>
    <t xml:space="preserve">2.-JV:seguda revision 86% aprobacion 
3.- JV: tercera revision 100% aprobacion  a la espera de de aprobacion de SIMIN
10-04-2022 PR: Se ingresa inicio de actividades a SIMIN
16-08-2022 PR: Se ingresa extensión de contrato a SIMIN ID: 344147
31-08-2022 PR: Se ingresa a SIMIN extensión de contrato ID: 347244
30-09-2022 JV: Se ingresa a SIMIN extensión de contrato ID: 350526
02-11-2022 JA: Se ingresa a SIMIN extensión de contrato ID: 353893
02-12-2022 PR: Se ingresa a SIMIN extensión de contrato ID: 356882
28-01-2023 PR: Se ingresa a SIMIN extensión de contrato ID: 363109
28-02-2023 PR: Se ingresa a SIMIN extensión de contrato ID: 368302</t>
  </si>
  <si>
    <t xml:space="preserve">CONSTRUCCION DIQUES ROSARIO Y MANEJO DE AGUA</t>
  </si>
  <si>
    <t xml:space="preserve">319780 - 353892</t>
  </si>
  <si>
    <t xml:space="preserve">1.- JV: Primera revision 33%                                                                                                                                                                                                                                                      2.- JV: Segunda revision  98%                                                                                                                                                                                                                                                              3.- JV:Tercero revision 100%                                                                                                                                                                                                                                                               4.- JV: ingreso a SIMIN 319780 - INV CRITICOS 319781   - PROG DE PREVENCIO RIES  319782
14-08-2022 PR: Se realiza extensión de contrato en SIMIN ID: 343321
31-08-2022 PR: Se realiza extensión de contrato en SIMIN ID: 347272                                                                                                                                                                                                                                                                                        30-09-2022 JV: Se ingresa a SIMIN extensión de contrato ID: 350527
30-10-2022 JA: Se ingresa a SIMIN extensión de contrato ID: 353892
02-12-2022 PR: Se ingresa a SIMIN extensión de contrato ID: 356923
28-01-2023 PR: Se ingresa a SIMIN extensión de contrato ID: 363106
15-03-2023 PR: Se ingresa a SIMIN extensión de contrato ID: 469483</t>
  </si>
  <si>
    <t xml:space="preserve">TRANSPORTES GRAMAQ</t>
  </si>
  <si>
    <t xml:space="preserve">Transporte de Carga en General en Tracto Camion con Semiremolque</t>
  </si>
  <si>
    <t xml:space="preserve">330075 - 330076 - 330077 - 353819 </t>
  </si>
  <si>
    <t xml:space="preserve">21-04-2022 PR: Se realiza primera revisión con un 71% de cumplimiento
29-04-2022 NP: Se realiza segunda revisión con un 86% de cumplimiento
04-05-2022 NP Se realiza tercera revisión con un 100%, NOTA: Empresa baja dotación a 3, por lo se presenta un nuevo formulario de inicio
07-05-2022 PR: Se ingresa inicio de actividades a SIMIN
14-08-2022 PR: Se realiza extensión de contrato en SIMIN ID: 343322
31-08-2022 PR: Se ingresa a SIMIN extensión de contrato ID: 347250                                                                                                                                                                                                                                                                                              30-09-2022 JV: Se ingresa a SIMIN extensión de contrato ID: 350525       
30-10-2022 JA: Se ingresa a SIMIN extensión de contrato ID: 353819     
02-12-2022 PR: Se ingresa a SIMIN extensión de contrato ID: 356890  
28-01-2023 PR: Se ingresa a SIMIN extensión de contrato ID: 363107    
24-02-2023 PR: Se ingresa a SIMIN extensión de contrato ID: 367340    
28-02-2023 PR: Se ingresa a SIMIN extensión de contrato ID: 368305
14-03-2023 PR: Se ingresa a SIMIN extensión de contrato ID: 369374                                                 </t>
  </si>
  <si>
    <t xml:space="preserve">BSQC</t>
  </si>
  <si>
    <t xml:space="preserve">Inspección y Ensayos de Control a Impermebealiación con Geomembrana Bituminosa Coletanche</t>
  </si>
  <si>
    <t xml:space="preserve">NELSON SANTACRUZ</t>
  </si>
  <si>
    <t xml:space="preserve">bsantacruz@bsqc.cl</t>
  </si>
  <si>
    <t xml:space="preserve">355166 - 355167 - 355168</t>
  </si>
  <si>
    <t xml:space="preserve">20-10-2022 PR: Se realiza primera revisión de CA con un 40% de cumplimiento.
30-10-2022 JA: Se realiza segunda revisión de CA con un 55% de cumplimiento.
03-11-2022 PR: Se realiza tercera revisión de CA con un 73% de cumplimiento.
04-11-2022 PR: Se realiza cuarta revisión de CA con un 100% de cumplimiento. A la espera de envío de documentación para enviar a SIMIN.
08-11-2022 PR: Se ingresa inicio de actividades a SIMIN.
02-12-2022 PR: Se ingresa a SIMIN extensión de contrato ID: 356921
28-01-2023 PR: Se ingresa a SIMIN extensión de contrato ID: 363108
24-02-2023 PR: Se ingresa a SIMIN extensión de contrato ID: 367341
01-03-2023 PR: Se ingresa a SIMIN extensión de contrato ID: 368382
14-03-2023 PR: Se ingresa a SIMIN extensión de contrato ID: 369375</t>
  </si>
  <si>
    <t xml:space="preserve">319280 - 353817</t>
  </si>
  <si>
    <t xml:space="preserve">21-01-2022 NP: SE REALIZA PRIMERA REVISION CON UN 40%
28-01-2022 JA: SE REALIZA SEGUNDA REVISION CON UN 87%
31-01-2022 JA: SE REALIZA TERCERA REVISION CON UN 100%
02-02-2022 JA: SE REALIZA INICIO DE ACTIVIDADES CON FOLIOS 319280-319281-319282
02-04-2022 NP: Se incorpora gestión de cambio de administrador realizada por Karl Schlechter, nuevo administrador Abelardo Marin
09-04-2022 PR: Se ingresa aumento de dotación a SIMIN ID: 327545
11-08-2022 PR: Se ingresa a SIMIN extensión de contrato ID: 343060
25-08-2022 PR: Se ingresa extensión de contrato a SIMIN ID: 346152                                                                                                                                                                                                                                                                                                    30-09-2022 JV: Se ingresa a SIMIN extensión de contrato ID: 350524
30-10-2022 JA: Se ingresa a SIMIN extensión de contrato ID: 353817
02-12-2022 PR: Se ingresa a SIMIN extensión de contrato ID: 356889
28-01-2023 PR: Se ingresa a SIMIN extensión de contrato ID: 363111
24-02-2023 PR: Se ingresa a SIMIN extensión de contrato ID: 367339
28-02-2023 PR: Se ingresa a SIMIN extensión de contrato ID: 368301</t>
  </si>
  <si>
    <t xml:space="preserve">PRC 23002</t>
  </si>
  <si>
    <t xml:space="preserve">SERVICIO OVERHAUL SIN REPUESTOS 2 STACKER DE TRANSFERENCIA</t>
  </si>
  <si>
    <t xml:space="preserve">MASC</t>
  </si>
  <si>
    <t xml:space="preserve">22-03-2023 JA: Se realiza primera revisión de CA con un 53% de cumplimiento
                                   </t>
  </si>
  <si>
    <t xml:space="preserve"> </t>
  </si>
  <si>
    <t xml:space="preserve">INGSAL</t>
  </si>
  <si>
    <t xml:space="preserve">ISAVER LTDA </t>
  </si>
  <si>
    <t xml:space="preserve">PRC 22109</t>
  </si>
  <si>
    <t xml:space="preserve">Transporte  personal </t>
  </si>
  <si>
    <t xml:space="preserve">Oscar Henriquez</t>
  </si>
  <si>
    <t xml:space="preserve">contacto@isaver.cl</t>
  </si>
  <si>
    <t xml:space="preserve">Propio</t>
  </si>
  <si>
    <t xml:space="preserve">362175 - 362176 - 362177 - 377100</t>
  </si>
  <si>
    <t xml:space="preserve">10-01-2023 FO: Se realiza primera revisión de CA con un 35% de cumplimiento.
13-01-2023 PR: Se realiza segunda revisión de CA con un 87% de cumplimiento.
14-01-2023 PR: Se realiza tercera revisión de CA con un 100% de cumplimiento. A la espera de envío de documentación para ingreso a SIMIN.
17-01-2023 PR: Se ingresa a SIMIN inicio de actividades.
16-05-2023 PR: Se ingresa a SIMIN termino de actividades ID# 377100</t>
  </si>
  <si>
    <t xml:space="preserve">Se ingresa termino de actividades en SIMIN</t>
  </si>
  <si>
    <t xml:space="preserve">SELEB</t>
  </si>
  <si>
    <t xml:space="preserve">PRC 1998</t>
  </si>
  <si>
    <t xml:space="preserve">PRC 1998 "P990 SERVICIOS REPARACIONES Y PRUEBAS ELÉCTRICAS"</t>
  </si>
  <si>
    <t xml:space="preserve">Ivon Lara</t>
  </si>
  <si>
    <t xml:space="preserve">ivon.lara@seleb.cl</t>
  </si>
  <si>
    <t xml:space="preserve">MJR/MMR</t>
  </si>
  <si>
    <t xml:space="preserve">Extensión hasta 30-09-2020. Id: 240633
14-09-2020 VM: Se informa proximo vencimiento de contrato, se solicita carta conductora segun corresponda, para posterior gestion en SIMIN.
16-09-2020 VM: Se ingresa extension de contrato hasta el 31-12-2020 id. 252618
19-12-2020 Se notifica próximo vencimiento mediante correo electronico
24-12-2020 se realiza extension de contato ID 268108 hasta el 28-02-2021
18-02-2021 Se extiende contrato hasta el 31 de Mayo.
24-05-2021: DA se gestiona extension de contrato hasta el 30-06-2021 ID 284686.
24-06-2021: TG se gestiona extension de contrato hasta el 31-10-2021 ID 289837
06-12-2021 KE Se gestiona extensión de contrato hasta el 31-12-2021
22-12-2021 PR Se ingresa a SIMIN extensión de contrato ID: 313316
27-03-2022 PR: Se ingresa extensión de contrato en SIMIN ID: 326440
10-10-2022 PR: Se ingresa extensión de contrato a SIMIN ID: 350403
22-12-2022 JV: Se ingresa extensión de contrato a SIMIN ID: 358191 hasta al 31-01-2023
30-01-2023 JV: Se ingresa extensión de contrato a SIMIN ID: 363256 hasta al 28-02-2023
24-02-2023 PR: Se ingresa extensión de contrato a SIMIN ID: 367348</t>
  </si>
  <si>
    <t xml:space="preserve">Transporte de Personal Exterior Faena</t>
  </si>
  <si>
    <t xml:space="preserve">Cristian Cordero Goncalvez</t>
  </si>
  <si>
    <t xml:space="preserve">57-2-392121</t>
  </si>
  <si>
    <t xml:space="preserve">gerencia@pullmansanluis.cl</t>
  </si>
  <si>
    <t xml:space="preserve">355202 - 355203 - 355204</t>
  </si>
  <si>
    <t xml:space="preserve">21-10-2022 PR: Se realiza primera revisión de CA con un 40% de cumplimiento.
02-11-2022 JA: Se realiza segunda revisión de CA con un 57% de cumplimiento.
04-11-2022 PR: Se realiza tercera revisión de CA con un 100% de cumplimiento. A la espera de envío de documentación para ingreso a SIMIN.
09-11-2022 PR: Se ingresa a SIMIN inicio de actividades.
24-02-2023 PR: Se ingresa extensión de contrato a SIMIN ID: 367367
25-02-2023 PR: Se ingresa a SIMIN extensión de contrato ID: 367380</t>
  </si>
  <si>
    <t xml:space="preserve">Montaje Civil, Mecánico, Tuberías, Electricidad, Instrumentación Y Control Cambio Bomba De Pebbles</t>
  </si>
  <si>
    <t xml:space="preserve">353580 - 353582 - 353583</t>
  </si>
  <si>
    <t xml:space="preserve">21-10-2022 PR: Se realiza primera revisión de CA con un 100% de cumplimiento. A la espera de envío de documentación para ingreso a SIMIN.
25-10-2022 PR: Se realiza inicio de actividades en SIMIN.
31-01-2023 PR: Se ingresa a SIMIN extensión de contrato ID: 363346
25-02-2023 PR: Se ingresa a SIMIN extensión de contrato ID: 367379
04-04-2023 JV: Se gestiona el cierre de actividades en SIMIN
11-04-2023 JV: Se realiza el cierre de actividad en SIMIN ID# 375152</t>
  </si>
  <si>
    <t xml:space="preserve">Se realiza ingreso a SIMIN  termino de actividades</t>
  </si>
  <si>
    <t xml:space="preserve">PRC 22107</t>
  </si>
  <si>
    <t xml:space="preserve">11-02-2023 JV: Se realiza primera revisión de CA con un 79% de cumplimiento.
13-07-2032 JV: Se gestiona el  termino de actividades y a la espera de respaldo de SIMIN
14-07-2023 JV:Se ingresa termino de actividades en SIMIN</t>
  </si>
  <si>
    <t xml:space="preserve">14-07-2023 JV:Se ingresa termino de actividades en SIMIN</t>
  </si>
  <si>
    <t xml:space="preserve">12-02-2023 JV: Se realiza primera revisión de CA con un 86% de cumplimiento.
13-07-2032 JV: Se gestiona el  termino de actividades y a la espera de respaldo de SIMIN
14-07-2023 JV:Se ingresa termino de actividades en SIMIN</t>
  </si>
  <si>
    <t xml:space="preserve">Transporte de maquinaria a faena</t>
  </si>
  <si>
    <t xml:space="preserve">Pablo Reveco / Jaime Velasquez</t>
  </si>
  <si>
    <t xml:space="preserve">369448 - 369449 - 369450</t>
  </si>
  <si>
    <t xml:space="preserve">09-11-2022 PR: Se realiza primera revisión de CA con un 73% de cumplimiento.
18-11-2022 PR: Se realiza segunda revisión de CA con un 100% de cumplimiento. A la espera de envío de documentación para ingreso a SIMIN.
15-03-2023 PR: Se ingresa a SIMIN inicio de actividades.</t>
  </si>
  <si>
    <t xml:space="preserve">AVA MONTAJES</t>
  </si>
  <si>
    <t xml:space="preserve">PRC 22063</t>
  </si>
  <si>
    <t xml:space="preserve">Construcción Mejoramiento Descarga de Relaves PD00 y PD05</t>
  </si>
  <si>
    <t xml:space="preserve">SERGIO ROJAS SAN MARTIN</t>
  </si>
  <si>
    <t xml:space="preserve">alfredoandonaegui@ava.cl</t>
  </si>
  <si>
    <t xml:space="preserve">TG/DA</t>
  </si>
  <si>
    <t xml:space="preserve">si</t>
  </si>
  <si>
    <t xml:space="preserve">02 11 2022</t>
  </si>
  <si>
    <t xml:space="preserve">354079 - 354080 - 354081</t>
  </si>
  <si>
    <t xml:space="preserve">26-10-2022 PR: Se realiza primera revisión de CA con un 53% de cumplimiento.
28-10-2022 JA: Se realiza segunda revisión de CA con un 100% de cumplimiento, falta informacion para ingreso a SIMIN.
02-11-2022 JA: Se ingresa a SIMIN Inicio de actinidades ID 354079, MR ID 354080, P PR ID 354081
03-11-2022 PR: Se ingresa a SIMIN aumento de dotación ID: 354144
07-03-2023 JA: Se realiza extensión de contrato en SIMIN ID: 368892</t>
  </si>
  <si>
    <t xml:space="preserve">29-03-2023 JV: Se ingresa a SIMIN término de actividades</t>
  </si>
  <si>
    <t xml:space="preserve">PRC 1999</t>
  </si>
  <si>
    <t xml:space="preserve">Traslado de personal</t>
  </si>
  <si>
    <t xml:space="preserve">HUMBERTO ANSIETA</t>
  </si>
  <si>
    <t xml:space="preserve">SEBASTIAN CASTILLO</t>
  </si>
  <si>
    <t xml:space="preserve">057 2546200</t>
  </si>
  <si>
    <t xml:space="preserve">scastillo@pullmanyuris.cl</t>
  </si>
  <si>
    <t xml:space="preserve">362007 - 362008 - 362009 - 371520</t>
  </si>
  <si>
    <t xml:space="preserve">06-01-2023 JV: EnCA rev1 el cumplimiento de avance es de 71%
10-01-2023 FO: EnCA rev2 el cumplimiento de avance es de 92%
12-01-2023 PR: Se realiza tercera revisión de CA con un 100% de cumplimiento. A la espera de envío de documentación para ingreso a SIMIN. 
15-01-2023 PR: Se ingresa a SIMIN inicio de actividades.
31-03-2023 JV: Se realiza extensión de contrato en SIMIN ID: 371520
</t>
  </si>
  <si>
    <t xml:space="preserve">PRC 22048</t>
  </si>
  <si>
    <t xml:space="preserve">Estandarización Estructural Stock Pile Ujina</t>
  </si>
  <si>
    <t xml:space="preserve">352340 - 352341 - 352342 - 372047</t>
  </si>
  <si>
    <t xml:space="preserve">12-10-2022 PR: Se realiza primera revisión de CA con un 87% de cumplimiento.
12-10-2022 PR: Se realiza segunda revisión de CA con un 100% de cumplimiento. A la espera de envío de documentación para ingreso a SIMIN
17 10 2022 JA: Ingreso SIMIN Inicio de actividades ID 352340, Matriz de riesgos ID 352341, Programa P. de R. ID 352342 
03-04-2023 JV: Se gestiona extension de contrato hasta 12-04-2023 en SIMIN ID# 372047
12-06-2023 JV: se gestiona termino de actividades en SIMIN ID# 378959</t>
  </si>
  <si>
    <t xml:space="preserve">377331 - 378959</t>
  </si>
  <si>
    <t xml:space="preserve">23-05-2023 JV: Se ingresa a SIMIN término de actividades.
12-06-2023 JV: se gestiona termino de actividades en SIMIN ID# 378959</t>
  </si>
  <si>
    <t xml:space="preserve">Traslado de personal exterior e interior faena Cordillera CMDIC</t>
  </si>
  <si>
    <t xml:space="preserve">362317 - 362318 - 361319 - 373292</t>
  </si>
  <si>
    <t xml:space="preserve">31-12-2022 PR: Se realiza primera revisión de CA con un 87% de cumplimiento.
06-01-2023 JV: En segunda revisión de CA rev2 el cumplimiento de avance es de 93%
16-01-2023 PR: Se realiza tercera revisión de CA con un 100% de cumplimiento. A la espera de envío de documentación para ingreso a SIMIN
18-01-2023 PR: Se realiza inicio de actividades en SIMIN.
11-04-2023 JV: Se realiza termino de actividades en SIMIN
12-04-2023 JV: Se realiza ingreso en SIMIN de termino de actividades ID# 373292
</t>
  </si>
  <si>
    <t xml:space="preserve">12-04-2023 JV: Se ingresa a SIMIN término de actividades.</t>
  </si>
  <si>
    <t xml:space="preserve">PRC 23001</t>
  </si>
  <si>
    <t xml:space="preserve">Servicio de desmontaje y montaje Chute T07</t>
  </si>
  <si>
    <t xml:space="preserve">365075 - 365076 - 365077</t>
  </si>
  <si>
    <t xml:space="preserve">09-02-2023 JV: Se realiza primera revisión de CA con un 100% de cumplimiento. 
11-02-2023 JV: Ingresado a SIMIN IA 365075, IC 365076, PP 365077  (11-02-2023)
09-04-2023 PR: Se ingresa a SIMIN extensión de contrato ID: 373003</t>
  </si>
  <si>
    <t xml:space="preserve">20-05-2023 PR: Se ingresa a SIMIN término de actividades.</t>
  </si>
  <si>
    <t xml:space="preserve">PRC 22094</t>
  </si>
  <si>
    <t xml:space="preserve">Mejoramiento cubiertas Planta Sector 24 Celdas</t>
  </si>
  <si>
    <t xml:space="preserve">Valdir Roa </t>
  </si>
  <si>
    <t xml:space="preserve">vroa@mcnltda.cl</t>
  </si>
  <si>
    <t xml:space="preserve">358066 - 358067 - 358068 - 363654 - 371357</t>
  </si>
  <si>
    <t xml:space="preserve">16-12-2022 JV: Envió rev.1 Contrato PRC 22094 MCN “Mejoramiento de cubiertas Planta Sector 24 Celdas“ con un 57% de cumplimiento.  
20-12-2022 PR: Se realiza segunda revisión de CA con un 87% de cumplimiento.
21-12-2022 PR: Se realiza tercera revisión de CA con un 100% de cumplimiento. A la espera de envío de documentación para ingreso a SIMIN    
23-12-2022 JV: Se realiza ingreso a SIMIN IA 358066, MR 358067, PSSO 358068
02 -02-2023 JA: Se realiza ingreso a SIMIN extension ctto 363654
22-03-2023 JA: Se realiza ingreso a SIMIN extension ctto 370051
03-04-2023 JV: Se realiza ingreso a SIMIN extension ctto ID 371357</t>
  </si>
  <si>
    <t xml:space="preserve">02-05-2023 PR: Se ingresa a SIMIN término de actividades.</t>
  </si>
  <si>
    <t xml:space="preserve">PRC 22123</t>
  </si>
  <si>
    <t xml:space="preserve">Cambio Canaleta de Relaves Filas de Flotación Rougher 1, 2 y 3 y Reemplazo de Canaleta por Tubería O/F Celda 150FT048</t>
  </si>
  <si>
    <t xml:space="preserve">365083 - 365084 - 365085</t>
  </si>
  <si>
    <t xml:space="preserve">31-01-2023 PR: Se realiza primera revisión de CA con un 33% de cumplimiento.
05-02-2023 JA: Se realiza segunda revisión de CA con un 85% de cumplimiento.
07-02-2023 JA: Se realiza segunda revisión de CA con un 85% de cumplimiento.
09-02-2023 JV: Se realiza segunda revisión de CA con un 100% de cumplimiento.
12-02-2023 JV: Ingresado a SIMIN IA 365083, IC 365084, PP 365085  
09-04-2023 PR: Se ingresa a SIMIN extensión de contrato ID: 373002</t>
  </si>
  <si>
    <t xml:space="preserve">LEM</t>
  </si>
  <si>
    <t xml:space="preserve">Karl Schlecheter/Ximena Silva</t>
  </si>
  <si>
    <t xml:space="preserve">SEERGIO ROJAS SAN MARTIN</t>
  </si>
  <si>
    <t xml:space="preserve">357969 - 357970 - 357971</t>
  </si>
  <si>
    <t xml:space="preserve">25-11-22 DO Se realiza primera revisión de CA con 43% de aprobación 
05-12-2022 PR: Se realiza segunda revisión de CA con un 87% de cumplimiento.
13-12-2022 JA: Se realiza tercera revisión de CA con un 92% de cumplimiento                                                                                                                                                                                                                16-12-2022 JV: Se realiza cuarta revisión de CA con un 92% de cumplimiento                                                                                                                                                                                                                       17-12-2022 JV: Se realiza cuarta revisión de CA con un 100% de cumplimiento   
20-12-2022 PR: Se ingresa a SIMIN inicio de actividades.
15-02-2023 JV: EPF 6 queda con un avance de cumplimiento del 100%</t>
  </si>
  <si>
    <t xml:space="preserve">25-05-2023 JV: Se ingresaa SIMIN  termino de actividads</t>
  </si>
  <si>
    <t xml:space="preserve">EMIN</t>
  </si>
  <si>
    <t xml:space="preserve">PRC 22019</t>
  </si>
  <si>
    <t xml:space="preserve">Reparación Piscina de Emergencia Aguas Lluvias y Construcción Piscinas auxiliares</t>
  </si>
  <si>
    <t xml:space="preserve">PEDRO SANHUEZA LIBERONA</t>
  </si>
  <si>
    <t xml:space="preserve">MIGUEL.RIVAS@NORTELAB.CL</t>
  </si>
  <si>
    <t xml:space="preserve">354253 - 354254 - 354255</t>
  </si>
  <si>
    <t xml:space="preserve">24-09-2022 PR: Se realiza primera revisión de CA con un 60% de cumplimiento.
07-09-2022 PR: Se realiza segunda revisión de CA con un 80% de cumplimiento.
16-10-2022 JA: Se realiza tercera revisión de CA y para Punto 15, no se evidencia implementación de la lista de verificación del EPF 3.
Punto 14, para el desarrollo de matriz de riesgo no se cumple el procedimiento interno de confección de matriz de riesgos, al bajar la evaluación del riesgo residual sin aplicar controles duros, se mantiene cuplimiento del 80%
21-10-2022 PR: Se realiza cuarta revisión de CA con un 87% de cumplimiento.
26-10-2022 PR: Se realiza quinta revisión de CA con un 100% de cumplimiento. A la espera de envío de documentación para ingreso a SIMIN.
04-11-2022 PR: Se ingresa a SIMIN inicio de actividades.
01-02-2023 PR: Se realiza extensión de contrato en SIMIN ID: 363521</t>
  </si>
  <si>
    <t xml:space="preserve">24-05-2023  JV: Se ingresa a SIMIN termino de actividades</t>
  </si>
  <si>
    <t xml:space="preserve">Estandarización estacionamientos VP Mina</t>
  </si>
  <si>
    <t xml:space="preserve">Wilfredo Figueroa</t>
  </si>
  <si>
    <t xml:space="preserve">rodrigo@ingsal.cl</t>
  </si>
  <si>
    <t xml:space="preserve">Leonardo Rojas</t>
  </si>
  <si>
    <t xml:space="preserve">361191 - 361192 - 361193 - 372437 - 376453</t>
  </si>
  <si>
    <t xml:space="preserve">30-12-2022 PR: Se realiza primera revisión de CA con un 13% de cumplimiento.
31-12-2022 PR: Se realiza segunda revisión de CA con un 80% de cumplimiento.
03-01-2023 PR: Se realiza tercera revisión de CA con un 100% de cumplimiento. A la espera de envío de documentación para ingreso a SIMIN.
12-01-2023 PR: Se ingresa a SIMIN inicio de actividades.
07-04-2023 JV: Se realiza ingreso de extensión a SIMIN ID# 372437
11-05-2023 JV: Se realiza ingreso de termino de actividades en SIMIN # 376453</t>
  </si>
  <si>
    <t xml:space="preserve">Transportes Yanguas</t>
  </si>
  <si>
    <t xml:space="preserve">PRC 23019</t>
  </si>
  <si>
    <t xml:space="preserve">Gustavo Betancourt Oyarzún</t>
  </si>
  <si>
    <t xml:space="preserve">Jaime Velásquez Toro</t>
  </si>
  <si>
    <t xml:space="preserve">375342 - 375343 - 375344</t>
  </si>
  <si>
    <t xml:space="preserve">28-04-2023 JA: En REV1 el avance de cumplimiento es de un 93%
03-05-2023 JV: Se realiza segunda revisión de CA con un 100%.
04-05-2023 PR: Se ingresa a SIMIN inicio de actividades.</t>
  </si>
  <si>
    <t xml:space="preserve">23-05-2023 JV : Se realiza ingreso en SIMIN termino de actividades</t>
  </si>
  <si>
    <t xml:space="preserve">PRC 23040</t>
  </si>
  <si>
    <t xml:space="preserve">Reparación losa cuba 141-SU-1021</t>
  </si>
  <si>
    <t xml:space="preserve">Marcelo Gonzalez Valenzuela</t>
  </si>
  <si>
    <t xml:space="preserve">marcelo.gonzalez@eleccon.cl</t>
  </si>
  <si>
    <t xml:space="preserve">376341 -376342  -376343</t>
  </si>
  <si>
    <t xml:space="preserve">05-05-2023 PR: Se realiza primera revisión de CA dando un 100% de cumplimiento. A la espera de envío de documentación para ingreso a SIMIN
10-05-2023 JV: Se realiza ingreso en SIMIN ID# IA376341 -MR376342  - PPSO 376343</t>
  </si>
  <si>
    <t xml:space="preserve">Transportes YURIS</t>
  </si>
  <si>
    <t xml:space="preserve">PRC 23021</t>
  </si>
  <si>
    <t xml:space="preserve">DYNKO@PULLMANYURIS.CL</t>
  </si>
  <si>
    <t xml:space="preserve">373300-373301-373302</t>
  </si>
  <si>
    <t xml:space="preserve">04-04-2023 JV: En REV1 el avance de cumplimiento es de un 71%
07-04-2023 PR: Se realiza segunda revisión de CA con un 100% de cumplimiento. A la espera de envío de documentación para ingreso a SIMIN.
11-04-2023 JV: Se realiza ingreso a SIMIN estamos a la espera de ID
12-04-2023 JV: Se realiza ingreso en SIMIN IA373300  MR 373301 PSSO 373302</t>
  </si>
  <si>
    <t xml:space="preserve">Construcción Plataforma emplazamiento 7 nuevos Pabellones Pioneros</t>
  </si>
  <si>
    <t xml:space="preserve">contacto@eleccon.cl</t>
  </si>
  <si>
    <t xml:space="preserve">371162 -371163 -371164</t>
  </si>
  <si>
    <t xml:space="preserve">25-03-2023 PR: Se realiza primera revisión de CA con un 40% de cumplimiento.
27-03-2023 JV: Se realiza segunda revisión con un 100% de cumplimiento 
27-03-2023 JV: Se solicita docuemntación correspondiente para realizar ingreso en SIMIN
29-03-2023 JV: Se realiza ingreso en SIMIN  IA ID#371162  MR ID#371163  PSSO ID#371164</t>
  </si>
  <si>
    <t xml:space="preserve">PRC 22068</t>
  </si>
  <si>
    <t xml:space="preserve">Francisco Nuñez</t>
  </si>
  <si>
    <t xml:space="preserve">373289-373290-373291-374855 -377123</t>
  </si>
  <si>
    <t xml:space="preserve">24-03-2023 PR: Se realiza primera revisión de CA con un 73% de cumplimiento.
26-03-2023 PR: Se realiza segunda revisión de CA con un 100% de cumplimiento. 
12-04-2023 JV: Se realiza ingreso  a SIMIN IA 373289 - MR 373290 - PSSO 373291
27-04-2023 JV: Se realiza ingreso de extnsion de ctto ID# 374855
16-05-2023 JV: Se realiza ingreso de extension de ctto ID# 377123</t>
  </si>
  <si>
    <t xml:space="preserve">Se realiza ingreso en SIMIN Termino de actividades 24-05-2023</t>
  </si>
  <si>
    <t xml:space="preserve">TRANSRALC</t>
  </si>
  <si>
    <t xml:space="preserve">PRC 21067 </t>
  </si>
  <si>
    <t xml:space="preserve">Mantenimiento vial, rutas externas e internas CMDIC</t>
  </si>
  <si>
    <t xml:space="preserve">Pedro Zantibañez</t>
  </si>
  <si>
    <t xml:space="preserve">356307 - 356308 - 356309 </t>
  </si>
  <si>
    <t xml:space="preserve">14-11-2022 JA:  se realiza 1ra revisión con un 38% de aprobación
21-11-2022 PR: Se realiza segunda revisión con un 87% de cumplimiento.
22-11-2022 PR: Se realiza tercera revisión de CA con un 100% de cumplimiento. A la espera de envío de documentación para ingreso a SIMIN.
23-11-22 PR Se ingresa a Simin.
</t>
  </si>
  <si>
    <t xml:space="preserve">Reparación de insertos de soporte chute y reparación muro octagono chancador 4 Rosario</t>
  </si>
  <si>
    <t xml:space="preserve">375393 - 375394 - 375395 - 378150</t>
  </si>
  <si>
    <t xml:space="preserve">26-04-2023 JV: en REV1 el avance de cumplimiento es de un 35%
30-04-2023 JA: en REV2 el avance de cumplimiento es de un 71%
04-05-2023 JA: en REV3 el avance de cumplimiento es de un 93%
04-05-2023 JA: en REV4 el avance de cumplimiento es de un 100%
06-05-2023 PR: Se gestiona en SIMIN inicio de actividades.
23-05-2023 JV : Se realiza ingreso en SIMIN termino de actividades
31-05-2023 JV: Se realiza ingreso en SIMIN reapertura hasta 06 Junio</t>
  </si>
  <si>
    <t xml:space="preserve">PRC 22079</t>
  </si>
  <si>
    <t xml:space="preserve">Reparación de cárcavas HRT 3001</t>
  </si>
  <si>
    <t xml:space="preserve">19 01 2023</t>
  </si>
  <si>
    <t xml:space="preserve">362498 - 362499 - 362500 - 373154</t>
  </si>
  <si>
    <t xml:space="preserve">12-01-2023 PR: Se realiza primera revisión de CA con un 40% de cumplimiento.
17-01-2023 PR: Se realiza segunda revisión de CA con un 100% de cumplimiento. A la espera de envío de documentación para ingreso a SIMIN.
19-01-2023 JA: Ingreso a SIMIN, Inicio de Actividades 362498; MR 362499; Prog. PdeR 362500
11-04-2023 JV: Se realiza ingreso de extensión a SIMIN ID# 373154</t>
  </si>
  <si>
    <t xml:space="preserve">18-05-2023 PR: Se ingresa a SIMIN término de actividades</t>
  </si>
  <si>
    <t xml:space="preserve">366005 - 366006 - 366009 - 377323</t>
  </si>
  <si>
    <t xml:space="preserve">11-02-2023 JV: Se realiza primer revisión de CA con un 64% de cumplimiento.
12-02-2023 JV: Se realiza tercera revisión de CA con un 86% de cumplimiento. 
13-02-2023 JV: Se realiza tercera revisión de CA con un 100% de cumplimiento. 
15-02-2023 JV: Se realiza Ingreso a SIMIN IA 366005, IC 366006, PP 366009  
11-04-2023 JV: Se solicita ingreso de extensión en SIMIN
19-05-2023 JV: Se solicita ingreso de extensión en SIMIN
11-04-2023 JV: Se realiza Ingreso a SIMIN ID#  373155</t>
  </si>
  <si>
    <t xml:space="preserve">"Obras Eléctricas e Instrumentación Diques"</t>
  </si>
  <si>
    <t xml:space="preserve">367385 - 367386 - 365387 - 374424 - 374854 - 377122</t>
  </si>
  <si>
    <t xml:space="preserve">21-02-2023 JA: Se realiza primera revisión de CA con un 100% de cumplimiento
26-02-2023 PR: Se ingresa a SIMIN inicio de actividades.
21-04-2023 JV: Se realiza cambio de jefe dpto SSO ID 374424
27-04-2023 JV: Se realiza ingreso de extension de ctto ID# 374854
16-05-2023 JV: Se realiza ingreso de extension de ctto ID# 377122
05-06-2023 JV: Se reapertura CTTO en SIMIN ID# 378494 Hasta 10 Junio
</t>
  </si>
  <si>
    <t xml:space="preserve">377566 - 379199</t>
  </si>
  <si>
    <t xml:space="preserve">Se realiza ingreso en SIMIN Termino de actividades 24-05-2023
Se realiza ingreso en SIMIN termino de actividades 15-06-2023</t>
  </si>
  <si>
    <t xml:space="preserve">PRC 23035</t>
  </si>
  <si>
    <t xml:space="preserve">“Mejoramiento Hidráulico OF BHC 150CS005”</t>
  </si>
  <si>
    <t xml:space="preserve">Rodrigo Alarcon</t>
  </si>
  <si>
    <t xml:space="preserve">377724-377725-377726</t>
  </si>
  <si>
    <t xml:space="preserve">17-05-2023 JV: Se realiza REV1 con un vanace de cumplimineto 100%</t>
  </si>
  <si>
    <t xml:space="preserve">VILAS MOTORS</t>
  </si>
  <si>
    <t xml:space="preserve">PRC 21067</t>
  </si>
  <si>
    <t xml:space="preserve">Eduardo Vila Ramirez</t>
  </si>
  <si>
    <t xml:space="preserve">eduardo.vila@vilasmortor.cl</t>
  </si>
  <si>
    <t xml:space="preserve">363049 - 363050 - 363051 - 375333</t>
  </si>
  <si>
    <t xml:space="preserve">23-12-2022 JV: En CA rev1 el cumplimiento de avance es de 64%
07-01-2023 JV: En CA rev2 el cumplimiento de avance es de 93%
10-01-2023FO: En CA rev 3el cumplimiento de avance es de 93%
13-01-2023 PR: Se realiza cuarta revisión de CA con un 100% de cumplimiento. A la espera de envío de documentación para ingreso a SIMIN.
27-01-2023 PR: Se ingresa a SIMIN inicio de actividades.
10-03-2023 PR: Se realiza extensión de contrato en SIMIN ID: 369152
04-05-2023 PR: Se realiza extensión de contrato en SIMIN ID: 375333</t>
  </si>
  <si>
    <t xml:space="preserve">Se ingresa en SIMIN 04-07-2023</t>
  </si>
  <si>
    <t xml:space="preserve">DRA GLOBAL</t>
  </si>
  <si>
    <t xml:space="preserve">PRI 22023</t>
  </si>
  <si>
    <t xml:space="preserve">Repotenciamiento Bombas Bajo Molino L1 y L2</t>
  </si>
  <si>
    <t xml:space="preserve">Gabriel Rojas</t>
  </si>
  <si>
    <t xml:space="preserve">353220 - 353221 - 353222 - 371522- 377713</t>
  </si>
  <si>
    <t xml:space="preserve">20-09-2022 JV: En primera revision el estatus de avance de CA 50%
26-09-2022 PR: Se realiza segunda revisión de CA con un 100% de cumplimiento. A la espera de envío de documentación para ingreso a SIMIN.
20-10-2022 PR: Se ingresa inicio de actividades a SIMIN.
01-03-2023 PR: Se ingresa extensión de contrato en SIMIN ID: 368381
31-03-2023 JV: Se realiza extensión de contrato en SIMIN ID: 371522
25-04-2023 JV: Se realiza extensión de contrato en SIMIN ID:374611
25-05-2023 JV: Se realiza extensión de contrato en SIMIN ID: 377713</t>
  </si>
  <si>
    <t xml:space="preserve">TRANSPORTES LEON</t>
  </si>
  <si>
    <t xml:space="preserve">Traslado de personal para contrato “Reparación Piscina de Emergencia Aguas Lluvias y Construcción Piscinas auxiliares</t>
  </si>
  <si>
    <t xml:space="preserve">Cristopher Estay</t>
  </si>
  <si>
    <t xml:space="preserve">cestay@logisticaleon.cl</t>
  </si>
  <si>
    <t xml:space="preserve">340204-340205-340206</t>
  </si>
  <si>
    <t xml:space="preserve">29-06-2022 NP: Se realiza primera revisión con un 43% de cumplimiento
02-07-2022 PR: Se realiza segunda revisión de CA con un 87% de cumplimiento.
15-07-2022 PR: Se realiza tercera revisión de CA con un 100% de cumplimiento. A la espera de documentación para ingreso a SIMIN.                                                            23-07-2022 JV: Se realiza ingreso a SIMIN IA # 340204  MR# 340205   PGSS# 340206</t>
  </si>
  <si>
    <t xml:space="preserve">Se ingresa en SIMIN 08-06-2023</t>
  </si>
  <si>
    <t xml:space="preserve">341435 - 341436 - 341438</t>
  </si>
  <si>
    <t xml:space="preserve">23-07-2022 JV: Se realiza primera revisión con un 71% de cumplimiento
25-07-2022 JV: Se realiza primera revisión con un 100% de cumplimiento. A la espera de envío de documentación para ingreso a SIMIN
29-07-2022 PR: Se ingresa a SIMIN inicio de actividades.</t>
  </si>
  <si>
    <t xml:space="preserve">“Reparación Piscina de Emergencia Aguas Lluvias y Construcción Piscinas auxiliares</t>
  </si>
  <si>
    <t xml:space="preserve">Cristian Araya Segovia</t>
  </si>
  <si>
    <t xml:space="preserve">caraya@emin.cl </t>
  </si>
  <si>
    <t xml:space="preserve">337004 - 337005 - 337006 -  377098 - 377714</t>
  </si>
  <si>
    <t xml:space="preserve">25-06-2022 NP: Se incorpora primera revisión realizada por Jaime Velasquez con un 53% de cumpliento 
30-06-2022 PR: Se realiza segunda revisión de CA con un 87% de cumplimiento.
05-07-2022 PR: Se realiza tercera revisión de CA con un 100% de cumplimiento. A la espera de documentación para ingreso a SIMIN.
20-07-2022 PR: Se ingresa inicio de actividades a SIMIN
16-05-2023 JV: Se ingresa aumento de dotación en SIMIN  ID# 377098 (179 colaboradores)
25-05-2023 JV: Se ingresa en SIMIN cambio de Jefe departamental (X Leonardo A. Bernstein  )</t>
  </si>
  <si>
    <t xml:space="preserve">Servicio de transporte de carga terrestre</t>
  </si>
  <si>
    <t xml:space="preserve">356185 - 356188 - 356189</t>
  </si>
  <si>
    <t xml:space="preserve">04-11-2022 PR: Se realiza primera revisión de CA con un 40% de cumplimiento.
14-11-2022 JA: Se realiza segunda revisión de CA con un 33% de cumplimiento.
17-11-2022 PR: Se realiza tercera revisión de CA con un 100% de cumplimiento. A la espera de envío de documentación para ingreso a SIMIN.
22-11-2022 PR: Se ingresa a SIMIN inicio de actividades.</t>
  </si>
  <si>
    <t xml:space="preserve">MELON HORMIGONES</t>
  </si>
  <si>
    <t xml:space="preserve">SANTA ANGELA</t>
  </si>
  <si>
    <t xml:space="preserve">C08033</t>
  </si>
  <si>
    <t xml:space="preserve">SERVICIO TRASLADO DE PERSONAL FAENA COLLAHUASI</t>
  </si>
  <si>
    <t xml:space="preserve">IORGIO NAPOLI CORVALAN</t>
  </si>
  <si>
    <t xml:space="preserve">GIORGIO.NAPOLI@SANTAANGELA.CL</t>
  </si>
  <si>
    <t xml:space="preserve">Janeth Aguilar / Nicole Pizarro</t>
  </si>
  <si>
    <t xml:space="preserve">319784 - 362533 - 371521</t>
  </si>
  <si>
    <t xml:space="preserve">14-01-2022: 1ra REVISIÓN  
29-02-2022 JA: Realiza segunda revisión con un 79% de cumplimiento                                                                                                                                                                                                                                  06-02-2022 JV: Se realiza revision 3 con un 93% de cumplimiento
14-08-2022 PR: Se realiza extensión de contrato en SIMIN ID: 343323
31-03-2023 JV: Se realiza extensión de contrato en SIMIN ID: 371521
12-10-2022 PR: Se realiza extensión de contrato en SIMIN ID: 350528
20-01-2023 PR: Se realiza extensión de contrato en SIMIN ID: 362533
12-09-2023 JV: Se gestiona ingreso de extension en SIMIN ID 390108</t>
  </si>
  <si>
    <t xml:space="preserve">Diques Botadero Rosario y Manejo de Aguas, Segunda Etapa</t>
  </si>
  <si>
    <t xml:space="preserve">Cristian Olivares</t>
  </si>
  <si>
    <t xml:space="preserve">+56 9 90210848</t>
  </si>
  <si>
    <t xml:space="preserve">350002 - 350003 - 350004</t>
  </si>
  <si>
    <t xml:space="preserve">09-09-2022 PR: Se realiza primera revisión de CA con un 20% de cumplimiento                                                                                                                                                                17-09-2022 JV: Se realiza segunda revisión de CA con un 29% de cumplimiento                                                                                                                                                                21-09-2022 JV: Se realiza tercera revisión de CA con un 79% de cumplimiento
22-09-2022 PR: Se realizar cuarta revisión de CA con un 100% de cumplimiento. A la espera de envío de documentación para ingreso a SIMIN.
26-09-2022 PR: Se ingresa a SIMIN inicio de actividades.
18-10-2022 PR: Se realiza en SIMIN aumento de dotación y actualización de experto en prevención de riesgos ID: 353099 - 353100</t>
  </si>
  <si>
    <t xml:space="preserve">PRC 23024</t>
  </si>
  <si>
    <t xml:space="preserve">“HABILITACIÓN ELÉCTRICA E INSTRUMENTACIÓN BUNKER”</t>
  </si>
  <si>
    <t xml:space="preserve">Diego Carrasco</t>
  </si>
  <si>
    <t xml:space="preserve">RODRIGO CONEJERO </t>
  </si>
  <si>
    <t xml:space="preserve">rconejeros@hintek.cl</t>
  </si>
  <si>
    <t xml:space="preserve">374995-374996-374997</t>
  </si>
  <si>
    <t xml:space="preserve">24-04-2023 JV: Se realiza primera revisión de CA con un 86% de cumplimiento
26-04-2023 JV: Se realiza segunda revisión de CA con un 100% de cumplimiento. 
29-04-2023 JV: Se realiza ingreso en SIMIN ID# 374995-374996-374997
15-06-2023  JV: Se ingresa extension de contrato 3792250</t>
  </si>
  <si>
    <t xml:space="preserve">30-06-2023 PR: Se ingresa a SIMIN término de actividades</t>
  </si>
  <si>
    <t xml:space="preserve">Transportes San Antonio</t>
  </si>
  <si>
    <t xml:space="preserve">TRANSPORTES DE MAQUINARIAS E INSUMOS A FAENA COLLAHUASI SECTOR MANTENCION OFICINAS UJINA</t>
  </si>
  <si>
    <t xml:space="preserve">Jaime Velásquez</t>
  </si>
  <si>
    <t xml:space="preserve">377563-377564-377565</t>
  </si>
  <si>
    <t xml:space="preserve">15-05-2023 JV: Se realiza primera revisión de CA con un 100% de cumplimiento
16-06-2023  JV: Se ingresa extension de contrato 379251</t>
  </si>
  <si>
    <t xml:space="preserve">TMS</t>
  </si>
  <si>
    <t xml:space="preserve">PRC 22102</t>
  </si>
  <si>
    <t xml:space="preserve">“Mejoramiento de infraestructura menor oficinas wash shop, taller deneumáticos y salas decambio truck shop rosario”</t>
  </si>
  <si>
    <t xml:space="preserve">FRANCISCO JAVIER LOPEZ VELIZ</t>
  </si>
  <si>
    <t xml:space="preserve">07-02.-2022</t>
  </si>
  <si>
    <t xml:space="preserve">07-02.-2023</t>
  </si>
  <si>
    <t xml:space="preserve">366005 - IC 366006 - PP 366009 </t>
  </si>
  <si>
    <t xml:space="preserve">07-02-2023 JA: Se realiza Rev. N° 1 CA 46% de cumplimiento
09-02-2023 JV: Se realiza segunda revisión de CA con un 71% de cumplimiento.
09-02-2023 JV: Se realiza tercera revisión de CA con un 100% de cumplimiento. 
12-02-2023 JV: Se gestiona ingreso a SIMIN y estamos a la espera de ID
13-02-2023 JV: Se realiza ingreso a SIMIN IA 366005, IC 366006, PP 366009  
15-05-2023 JV: Se realiza cambio de adm.contrato (Sr. FRANCISCO JAVIER LOPEZ VELIZ)  ID# 377054
</t>
  </si>
  <si>
    <t xml:space="preserve">TRANSP.ALVIMAR</t>
  </si>
  <si>
    <t xml:space="preserve">Traslado de personal exterior faena</t>
  </si>
  <si>
    <t xml:space="preserve">Alvaro Muñoz</t>
  </si>
  <si>
    <t xml:space="preserve">365613 - 365315 - 365316 - 377054</t>
  </si>
  <si>
    <t xml:space="preserve">09-02-2023 JV: Se realiza primer revisión de CA con un 79% de cumplimiento.
09-02-2023 JV: Se realiza cuarta revisión de CA con un 100% de cumplimiento. 
14-02-2023 JV: Se realiza ingeso a SIMIN ID IA 365613- IC 365315 - PP 365316 
</t>
  </si>
  <si>
    <t xml:space="preserve">TRANSP.ISAVER</t>
  </si>
  <si>
    <t xml:space="preserve">Traslado de personal exterior/interior faena</t>
  </si>
  <si>
    <t xml:space="preserve"> 365613 - 365315 - 365316</t>
  </si>
  <si>
    <t xml:space="preserve">09-02-2023 JV: Se realiza primer revisión de CA con un 56% de cumplimiento.
09-02-2023 JV: Se realiza segunda revisión de CA con un 93% de cumplimiento.
10-02-2023 JV: Se realiza tercera revisión de CA con un 93% de cumplimiento. 
10-02-2023 JV: Se realiza cuarta revisión de CA con un 100% de cumplimiento. 
13-02-2023 JV: Se realiza ingreso a SIMIN ID IA 365613- IC 365315 - PP 365316 </t>
  </si>
  <si>
    <t xml:space="preserve">GRUAS VARGAS</t>
  </si>
  <si>
    <t xml:space="preserve">PRC 21063</t>
  </si>
  <si>
    <t xml:space="preserve">Servicios transversales de gruas </t>
  </si>
  <si>
    <t xml:space="preserve">Ximena Silva/Karl Schlecheter</t>
  </si>
  <si>
    <t xml:space="preserve">Mario briones</t>
  </si>
  <si>
    <t xml:space="preserve">m.briones@gruasvargas.cl</t>
  </si>
  <si>
    <t xml:space="preserve">06-08-2021 : TG  se realiza revision N°1 con 60 %
09-08-2021: TG se realiza revisión N°2 alcanzando un 100%, se solicita documentación para ingreso a SIMIN.
11-08-2021: TG se envian documentos para ingreso a SIMIN, a la espera de ID.                                                                                                                                                                                                                                     01-03-2022: JV se ingresa extension a SIMIN 
10-03-2022: PR Se ingresa a SIMIN extensión de contrato ID 323064
29-12-2022 PR: Se ingresa a SIMIN extensión de contrato ID: 358707 hasta el 31-12-2023
08-02-2023 JV: Se realiza ingreso SIMIN PSSO ID 364018
17-03-2023 JV: Se realiza aumento de dotación ID# 369639
15-06-2023 JV: Se gestiona extension de contrato en SIMIN y a la espera de ID#</t>
  </si>
  <si>
    <t xml:space="preserve">19-07-2023 JV:Se realiza ingreso de termino de actividades en SIMIN</t>
  </si>
  <si>
    <t xml:space="preserve">ISAVER</t>
  </si>
  <si>
    <t xml:space="preserve">296746 377326</t>
  </si>
  <si>
    <t xml:space="preserve">11-08-2021: TG  Se recibe CA, se deja en cambio de turno para revisión de DA.
12-08-2021: DA revision Nº1 CA con 93% de cumplimiento.
13-08-2021: DA revision Nº 2 se aprueba CA, a la espera de documentos para gestionar Simin. ID 296746-296747-296748
01-03-2022 PR: Se realiza extensión de contrato en SIMIN ID: 322223
22-04-2022 PR: Se ingresa extensión de contrato en SIMIN ID 328804
19-05-2023 JV: Se solicita ingreso de extensión en SIMIN
14-06-2023 JV: se realiza extension en SIMIN ID # 379147</t>
  </si>
  <si>
    <t xml:space="preserve">25-07-2023 JV:Se realiza ingreso de termino de actividades en SIMIN</t>
  </si>
  <si>
    <t xml:space="preserve">SERVICIO RETIRO DE FILTRO ARMONICO Y TRABAJOS SALA ELECTRICA GIS OBRAS TEMPRANAS 5to MOLINO</t>
  </si>
  <si>
    <t xml:space="preserve">17 11 2022</t>
  </si>
  <si>
    <t xml:space="preserve">06 12 2022</t>
  </si>
  <si>
    <t xml:space="preserve">357210 - 357211 - 357212 - 371519-376217</t>
  </si>
  <si>
    <t xml:space="preserve">08-12-2022 JA: Se realiza ingreso SIMIN ID: 357210 inicio de acrividades - 357211 MR - 357212 Prog P. de R.
18-12-2022 PR: Se ingresa extensión de contrato a SIMIN ID: 357641
31-03-2023 JV: Se realiza extensión de contrato en SIMIN ID: 371519
09-05-2023 JV: Se realiza extensión de contrato en SIMIN ID: 376217
13-07-2032 JV: Se gestiona el  termino de actividades y a la espera de respaldo de SIMIN
14-07-2023 JV:Se ingresa termino de actividades en SIMIN</t>
  </si>
  <si>
    <t xml:space="preserve">FLESAN</t>
  </si>
  <si>
    <t xml:space="preserve">PRC 22104</t>
  </si>
  <si>
    <t xml:space="preserve">Desarme Linea 220 Kv</t>
  </si>
  <si>
    <t xml:space="preserve">Humberto Ansieta</t>
  </si>
  <si>
    <t xml:space="preserve">Jose Soriano</t>
  </si>
  <si>
    <t xml:space="preserve">jose.soriano@flesan.cl</t>
  </si>
  <si>
    <t xml:space="preserve">376005 - 376006 - 376007</t>
  </si>
  <si>
    <t xml:space="preserve">01-05-2023 JA: En REV1 el cumplimineto de avance es de 40%
02-05-2023 JV: En REV2 el cumplimineto de avance es de 100%
07-05-2023 PR: Se ingresa a SIMIN inicio de actividades.</t>
  </si>
  <si>
    <t xml:space="preserve">Transportes GRAMAQ</t>
  </si>
  <si>
    <t xml:space="preserve">Trasnportes de cargas varias tracto camion c/ semiremolque</t>
  </si>
  <si>
    <t xml:space="preserve">376008 - 376009 - 376010</t>
  </si>
  <si>
    <t xml:space="preserve">02-05-2023 JV: En REV1 el cumplimineto de avance es de 93%
07-05-2023 PR: Se ingresa a SIMIN inicio de actividades.</t>
  </si>
  <si>
    <t xml:space="preserve">PRC 22018</t>
  </si>
  <si>
    <t xml:space="preserve">Servicio transversal y Termino Montaje Eléctrico 6 Extractores</t>
  </si>
  <si>
    <t xml:space="preserve">329272 - 329273 - 329274 - 350529</t>
  </si>
  <si>
    <t xml:space="preserve">25-04-2022 PR: Se realiza primera revisión de CA con un 86% de cumplimiento
26-04-2022 PR: Se realiza segunda revisión de CA con un 100% de cumplimiento. A la espera de envío de documentación para ingreso a SIMIN
27-04-2022 PR: Se ingresa inicio de actividades a SIMIN
04-10-2022 JA: Se ingresa a SIMIN carta de extension de ctto ID 350529
29-12-2022 PR: Se ingresa a SIMIN carta de extension de ctto ID 358910</t>
  </si>
  <si>
    <t xml:space="preserve">27-01-2023 PR: Se ingresa a SIMIN término de actividades</t>
  </si>
  <si>
    <t xml:space="preserve">Traslado de personal interior y exterior faena para Servicio transversal y Termino Montaje Eléctrico 6 Extractores</t>
  </si>
  <si>
    <t xml:space="preserve">330219 - 330221 - 330222 - 350531</t>
  </si>
  <si>
    <t xml:space="preserve">¿</t>
  </si>
  <si>
    <t xml:space="preserve">30-07-2023 PR: Se gestiona en SIMIN termino de actividades</t>
  </si>
  <si>
    <t xml:space="preserve">330451-52-53 - 350532</t>
  </si>
  <si>
    <t xml:space="preserve">08-05-2022 PR: Se realiza primera revisión de CA con un 73% de cumplimiento
10-05-2022 PR: Se realiza segunda revisión de CA con un 93% de cumplimiento
11-05-2022 PR: Se realiza tercera revisión de CA con un 100% de cumplimiento. A la espera de envío de documentación para ingreso a SIMIN.
13-05-2022 NP: Se incorpora gestión de inicio de actividades realizada por Karl Schlechter folio 330451-52-53
04-10-2022 JA: Se ingresa a SIMIN carta de extension de ctto ID 350532
04-01-2023 PR: Se realiza extensión de contrato en SIMIN ID: 360240</t>
  </si>
  <si>
    <t xml:space="preserve">GALLMAX</t>
  </si>
  <si>
    <t xml:space="preserve">Servicio de Montaje y Conexionado de Conectores Tipo Connex Size 3 y Servicio de Prueba Eléctricas de
Comisionamiento (Prueba Resistencia Aislación y Prueba de Tensión Aplicada Corriente Continua)</t>
  </si>
  <si>
    <t xml:space="preserve">Jaime Estaban Sáez Guajardo</t>
  </si>
  <si>
    <t xml:space="preserve">380422 - 380423  - 380424 </t>
  </si>
  <si>
    <t xml:space="preserve">27-06-2023: PG: Se realiza REV1 con un avance de cumplimijeto 100%
27-06-2023: JV: Se ingresa CA #ID  IA 380422 MR 380423  PSSO  380424 en  SIMIN</t>
  </si>
  <si>
    <t xml:space="preserve">PRC 22111</t>
  </si>
  <si>
    <t xml:space="preserve">Renovación Barandas y escaleras Planta Concentradora</t>
  </si>
  <si>
    <t xml:space="preserve">Rodrigo Alarcón</t>
  </si>
  <si>
    <t xml:space="preserve">362332 - 362333 - 362334 - 377178</t>
  </si>
  <si>
    <t xml:space="preserve">13-01-2023 PR: Se realiza tercera revisión de CA con un 100% de cumplimiento. A la espera de envío de documentación para ingreso a SIMIN.
18-01-2023 PR: Se ingresa a SIMIN inicio de actividades.
29-03-2023 JV: se realiza extension en SIMIN ID# 371156
18-05-2023 JV: se realiza extension en SIMIN ID # 377178
14-06-2023 JV: se realiza extension en SIMIN ID # 379148</t>
  </si>
  <si>
    <t xml:space="preserve">31-07-2023 JV: Se envia carta conductora para termino de activiadades en SIMIN</t>
  </si>
  <si>
    <t xml:space="preserve">PRC 22110</t>
  </si>
  <si>
    <t xml:space="preserve">Renovación de Grating Planta Concentradora</t>
  </si>
  <si>
    <t xml:space="preserve">362328 - 362329 - 362330 - 377180</t>
  </si>
  <si>
    <t xml:space="preserve">13-01-2023 PR: Se realiza segunda revisión de CA con un 100% de cumplimiento. A la espera de envío de documentación para ingreso a SIMIN.
18-01-2023 PR: Se ingresa a SIMIN inicio de actividades.
29-03-2023 JV: se realiza extension en SIMIN ID# 371155
17-05-2023 JV: Se realiza extension en SIMIN ID# 377180
14-06-2023 JV: se realiza extension en SIMIN ID # 379149</t>
  </si>
  <si>
    <t xml:space="preserve">Victor Sandoval</t>
  </si>
  <si>
    <t xml:space="preserve">373293-373294-373295-377222</t>
  </si>
  <si>
    <t xml:space="preserve">22-04-2023 JA: Se realiza Rev 1 de CA con un 35,7% de cumplimiento.
28-03-2023 JV: Se realiza segunda revisión con un 79% de cumplimiento 
04-04-2023 JV: Se realiuza REV3 con un avance de 100%
15-06-2023  JV: Se ingresa extension de contrato 379253
04-04-2023 JV: Se solicita la documentación correspondiente para realizar el ingreso en SIMIN
12-04-2023 JV: Se realiza ingreso a SIMIN IA# 373293 MR#373294  PSSO#373295
17-05-2023 JV: Se realiza ingreso de extension en SIMIN ID# 377222</t>
  </si>
  <si>
    <t xml:space="preserve">x</t>
  </si>
  <si>
    <t xml:space="preserve">LYJ</t>
  </si>
  <si>
    <t xml:space="preserve">servicio de transporte de carga</t>
  </si>
  <si>
    <t xml:space="preserve">Lino Mamani Choque</t>
  </si>
  <si>
    <t xml:space="preserve">+56 9 32640921</t>
  </si>
  <si>
    <t xml:space="preserve">serviciosmineroslyj@gmail.com</t>
  </si>
  <si>
    <t xml:space="preserve">MMF / KSV</t>
  </si>
  <si>
    <t xml:space="preserve">29-01-2023 PR: Se realiza primera revisión de CA con un 73% de cumplimiento.
27-02-2023 PR: Se realiza segunda revisión de CA con un 80% de cumplimiento.
11-03-2023 PR: Se realiza tercera revisión de CA con un 87% de cumplimiento.
10-04-2023 JV: Se realiza cuarta revisión de CA con un 100% de cumplimiento.
A la espera de documentacion para realizar ingreso a SIMIN</t>
  </si>
  <si>
    <t xml:space="preserve">PRC 23056</t>
  </si>
  <si>
    <t xml:space="preserve">Serv.campamento Pionero con Identificaciuón, Interferencia de alcantarillado</t>
  </si>
  <si>
    <t xml:space="preserve">Luis Araos</t>
  </si>
  <si>
    <t xml:space="preserve">380600-380601-380602</t>
  </si>
  <si>
    <t xml:space="preserve">26-06-2023 NP: Se realiza primera revisión de CA con un 57% de cumplimiento.
28-06-2023 JV: en REV2 CA queda con un 100% de cumplimiento
29-06-2023 JV: Se solicita información para hacer ingreso de SIMIN
29-06-2023 JV: Se ingresa a SIMIN ID IA380600-MR380601-PPSO38</t>
  </si>
  <si>
    <t xml:space="preserve">07-08-2023 JV:Se ingresa termino de actividades en SIMIN</t>
  </si>
  <si>
    <t xml:space="preserve">ATCO SABINCO</t>
  </si>
  <si>
    <t xml:space="preserve">PRC 22047</t>
  </si>
  <si>
    <t xml:space="preserve">Transporte Pasajeros </t>
  </si>
  <si>
    <t xml:space="preserve">VICTOR ZELADA</t>
  </si>
  <si>
    <t xml:space="preserve">57-2524500</t>
  </si>
  <si>
    <t xml:space="preserve">ccontreras@transmin.cl</t>
  </si>
  <si>
    <t xml:space="preserve">363078 - 363079 - 363080</t>
  </si>
  <si>
    <t xml:space="preserve">10-01-2023 FO: Se realiza primera revisión de CA con un 50% de cumplimiento.
16-01-2023 PR: Se realiza segunda revisión de CA con un 80% de cumplimiento.
17-01-2023 PR: Se realiza tercera revisión de CA con un 100% de cumplimiento. A la espera de documentación para ingreso a SIMIN. 
27-01-2023 PR: Se ingresa a SIMIN inicio de actividades.
</t>
  </si>
  <si>
    <t xml:space="preserve">PRC 23054</t>
  </si>
  <si>
    <t xml:space="preserve">“Construcción de cruces para comunidades sector Coposa”</t>
  </si>
  <si>
    <t xml:space="preserve">Victor Zelada </t>
  </si>
  <si>
    <t xml:space="preserve">382265-382266-382267</t>
  </si>
  <si>
    <t xml:space="preserve">25-06-2023 FO: en REV1 CA queda con un 46% de cumplimiento
29-06-2023 JV: en REV2 CA queda con un 100% de cumplimiento
13-07-2023 JV: Se ingresa en SIMIN CA ID# IA 382265-MR 382266 - PSSO 382267
03-08-2023 JV: Se ingresa extension de contrato ID# 384845</t>
  </si>
  <si>
    <t xml:space="preserve">15-08-2023 JV:Se envia carta por termino de actividades a SIMIN</t>
  </si>
  <si>
    <t xml:space="preserve">Servicio de traslado de personal interior faena CMDIC;Servicio de traslado de personal iquique a faena cmdic campamento pioneros y viceversa</t>
  </si>
  <si>
    <t xml:space="preserve">383296-383297-383298</t>
  </si>
  <si>
    <t xml:space="preserve">03-07-2023 JV: en REV1 CA queda con un 71% de cumplimiento
18-07-2023 JV: en REV2 CA queda con un cumplimineto de 100%
03-08-2023 JV: Se gestiona extension de contrato a la espera de ID# (12-08-2023)
</t>
  </si>
  <si>
    <t xml:space="preserve">Solicitar información </t>
  </si>
  <si>
    <t xml:space="preserve">RYQ</t>
  </si>
  <si>
    <t xml:space="preserve">PRC 22021</t>
  </si>
  <si>
    <t xml:space="preserve">Supervisión Trabajos Eléctricos e Instrumentación Coposa-Ujina-Rosario</t>
  </si>
  <si>
    <t xml:space="preserve">Horacio Goldmish </t>
  </si>
  <si>
    <t xml:space="preserve">Cristian Tapia Ugarte</t>
  </si>
  <si>
    <t xml:space="preserve">consultora@ryq.cl</t>
  </si>
  <si>
    <t xml:space="preserve">349218 - 349219 - 349220</t>
  </si>
  <si>
    <t xml:space="preserve">11-09-2022 PR: Se realiza primera revisión de CA con un 67% de cumplimiento                                                                                                                                                                       
20-09-2022 JV: Se realiza N° 2 revisión de CA con un 93% de cumplimiento.                                                                                                                                                                    
21-09-2022 JV: Se realiza N° 3 revisión de CA con un 100% de cumplimiento. Estamos a la espera de dumentacion para hacer ingreso a SIMIN
22-09-2022 PR: Se ingresa inicio de actividades a SIMIN</t>
  </si>
  <si>
    <t xml:space="preserve">17-08-2023 JV:se ingresa termino de actividades en SIMIN</t>
  </si>
  <si>
    <t xml:space="preserve">PRC 23058</t>
  </si>
  <si>
    <t xml:space="preserve">Servicio plan accion control derrame edificio traspaso CV043 y VC044</t>
  </si>
  <si>
    <t xml:space="preserve">385269-385270-385271</t>
  </si>
  <si>
    <t xml:space="preserve">07-08-2023 JV: Se realiza REV1 de CA con un avance de cumplimiento de 50%
08-08-2023 JV: Se realiza REV2 de CA con un avance de cumplimiento de 100%
10-08-2023 JV: Se realiza ingreso en SIMIN ID IA385269-MR385270-PSSO385271</t>
  </si>
  <si>
    <t xml:space="preserve">29-08-2023 JV: Se ingresa en SIMIN el termino de actividades ID# 388190</t>
  </si>
  <si>
    <t xml:space="preserve">TRANSPORTES DE MAQUINARIAS A FAENA COLLAHUASI SECTOR MANTENCION ROSARIO</t>
  </si>
  <si>
    <t xml:space="preserve">374845 - 374846 - 374847 - 376455</t>
  </si>
  <si>
    <t xml:space="preserve">26-03-2023 PR: Se realiza primera revisión de CA con un 87% de cumplimiento.
28-03-2023 JV: Se realiza segunda revisión con un 100% de cumplimiento 
28-03-2023 JV: Se solicita documentacion correspondiente para realizar el ingreso en SIMIN
27-04-2023 JV: Se reazaliza ingreso a SIMIN ID# 374845 - 374846 - 374847
11-05-2023 JV: Se ingresa a SIMIN extensión de contrato ID: 376455
30-06-2023 PR: Se ingresa a SIMIN extensión de contrato ID: 380785
25-06-2023 JV: Se ingresa en SIMIN extension de contrato ID#384242
05-08-2023 JV: se gestiona carta para termino de actividades en SIMIN</t>
  </si>
  <si>
    <t xml:space="preserve">389505/390126</t>
  </si>
  <si>
    <t xml:space="preserve">05-08-2023 JV: se ingresa termino de actividades en SIMIN ID#389506
12-09-2023 JV: se rectifica ingreso de termino de actividad en SIMIN por error de tipeo al momento de ingresar en SIMIN</t>
  </si>
  <si>
    <t xml:space="preserve">PRC 1994</t>
  </si>
  <si>
    <t xml:space="preserve">Traslado Personal Terrestre </t>
  </si>
  <si>
    <t xml:space="preserve">Cristian Sepulveda </t>
  </si>
  <si>
    <t xml:space="preserve">csepulveda@ryq.cl</t>
  </si>
  <si>
    <t xml:space="preserve">Se genera ingreso a SIMIN  Y SE CIERRA EL Ciclo, empresa corresponde a Puerto.
03-01-2023 JV: Se realiza ingreso a SIMIN ID 360392
04-04-2023 JV: Se realiza extension de contrato en SIMIN ID 372085
29-06-2023 JV:Se realiza extension de contrato en SIMIN ID 380588
29-07-2023 PR: Se ingresa a SIMIN extensión de contrato ID: 384454</t>
  </si>
  <si>
    <t xml:space="preserve">12-10-2023: Se realiza ingreso de término en SIMIN</t>
  </si>
  <si>
    <t xml:space="preserve">Servicios externos para gestión de proyectos </t>
  </si>
  <si>
    <t xml:space="preserve">273665 - 350784 - 350785 -372023</t>
  </si>
  <si>
    <t xml:space="preserve">Con fecha 03-07-2020 se verifica status de contrato en SIMIN
05 10 2022 JA: Se actualiza dotación en SIMIN ID: 350784 - 350785
04-01-2023 PR: Se realiza extensión de contrato en SIMIN ID: 360234
04-04-2023 JV: Se realiza extension de contrato en SIMIN ID 372023
29-06-2023 JV: Se realiza extension de contrato en SIMIN ID 380590
29-07-2023 PR: Se ingresa a SIMIN extensión de contrato ID: 384452
04-09-2023 JV: se realiza ingreso de termino de actividades en SIMIN ID 389425 (Faena Cordillera)
05-08-2023 JV: se gestiona carta para termino de actividades en SIMIN</t>
  </si>
  <si>
    <t xml:space="preserve">04-09-2023 JV: se realiza ingreso de termino de actividades en SIMIN ID 389425 (Faena Cordillera)</t>
  </si>
  <si>
    <t xml:space="preserve">365170- IC 365171 - PP 365172 - 374423- 376454</t>
  </si>
  <si>
    <t xml:space="preserve">04-02-2023 JA: Se realiza primera revisión de CA con un 50% de cumplimiento
10-02-2023 JV: Se realiza primera revisión de CA con un 71% de cumplimiento
12-02-2023 JV: Se realiza primera revisión de CA con un 100% de cumplimiento
13-02-2023 JV: Se realiza ingeso a SIMIN ID IA 365170- IC 365171 - PP 365172 
24-03-2023 PR: Se ingresa a SIMIN extensión de contrato ID: 370495.
21-04-2023 JV: Se realiza cambio de jefe dpto SSO ID 374423
11-05-2023 JV: Se ingresa a SIMIN extensión de contrato ID: 376454
30-06-2023 PR: Se ingresa a SIMIN extensión de contrato ID: 380784
25-06-2023 JV: Se ingresa en SIMIN extension de contrato ID#384243
                                                                                                                                                                         </t>
  </si>
  <si>
    <t xml:space="preserve">389506/390125</t>
  </si>
  <si>
    <t xml:space="preserve">05-08-2023 JV: se ingresa termino de actividades en SIMIN ID#389505
12-09-2023 JV: se rectifica ingreso de termino de actividad en SIMIN por error de tipeo al momento de ingresar en SIMIN</t>
  </si>
  <si>
    <t xml:space="preserve">SOTRAMAC</t>
  </si>
  <si>
    <t xml:space="preserve">Transporte de carga y áridos</t>
  </si>
  <si>
    <t xml:space="preserve">Fernando Varas</t>
  </si>
  <si>
    <t xml:space="preserve">sotramaqspa @gmail.com</t>
  </si>
  <si>
    <t xml:space="preserve">francisco.ruiz@melonhormigones.cl</t>
  </si>
  <si>
    <t xml:space="preserve">2 - 362532- 371523</t>
  </si>
  <si>
    <t xml:space="preserve">Ingresado en SIMIN desde 27-08-2019
19-12-2020 se notifica próximo vencimiento mediante correo electronico
22-12-2020 se ingresa extensión de contrato con nueva fecha de termino 31-12-2021
14-03-2022 PR: Se ingresa extensión de contrato a SIMIN hasta el 31-12-2022 ID: 324030
20-01-2023 PR: Se realiza extensión de contrato en SIMIN ID: 362532
31-03-2023 JV: Se realiza extensión de contrato en SIMIN ID:  371523
12-09-2023 JV: Se gestiona ingreso de extension en SIMIN ID 390109</t>
  </si>
  <si>
    <t xml:space="preserve">PRC 1945</t>
  </si>
  <si>
    <t xml:space="preserve">Servicio de transporte de carga terrestre.</t>
  </si>
  <si>
    <t xml:space="preserve">Horacio Golmish </t>
  </si>
  <si>
    <t xml:space="preserve">Ricardo Bello.</t>
  </si>
  <si>
    <t xml:space="preserve">iquique@transportesbello.com</t>
  </si>
  <si>
    <t xml:space="preserve">2 - 357434 - 372199</t>
  </si>
  <si>
    <t xml:space="preserve">Empresa ingresada en SIMIN 15-10-2019
31-08-2022 PR: Se ingresa extensión de contrato a SIMIN ID: 347196
14-12-2022 JA: Se ingresa extensión de contrato a SIMIN ID: 357434
04-04-2023 JV: Se gestiona extension de contratoen SIMIN 30-06-2023 ID# 372199</t>
  </si>
  <si>
    <t xml:space="preserve">376011 - 376012 - 376013</t>
  </si>
  <si>
    <t xml:space="preserve">01-05-2023 JA: En REV1 el cumplimineto de avance es de 86%
07-05-2023 PR: Se ingresa a SIMIN inicio de actividades.
</t>
  </si>
  <si>
    <t xml:space="preserve">PRC 23032</t>
  </si>
  <si>
    <t xml:space="preserve">Cuadrilla de Avance Metalmecánico y Normalización de estructuras edificio 5to Molino"</t>
  </si>
  <si>
    <t xml:space="preserve">377781-377777-377779</t>
  </si>
  <si>
    <t xml:space="preserve">                                                                                                                                                                                                                                                                                                                                                                                                                                                                                                                                                                                                                                                                                                                                                                                                                                                                                                                                                                                                                                                                                                              
</t>
  </si>
  <si>
    <t xml:space="preserve">29-08-2023 JV: Se ingresa en SIMIN el termino de actividades ID# 388189</t>
  </si>
  <si>
    <t xml:space="preserve">FERROVIAL</t>
  </si>
  <si>
    <t xml:space="preserve">Transporte de Carga General y Sobredimensionada desde sus puntos de origen</t>
  </si>
  <si>
    <t xml:space="preserve">Hella Focacci Huentupil</t>
  </si>
  <si>
    <t xml:space="preserve">356163 - 356165 - 356166</t>
  </si>
  <si>
    <t xml:space="preserve">05-11-2022 PR: Se realiza primera revisión de CA con un 53% de cumplimiento.
19-11-2022 PR: Se realiza segunda revisión de CA con un 93% de cumplimiento.
21-11-2022 PR: Se realiza tercera revisión de CA con un 100% de cumplimiento. A la espera del envío de documentación para ingreso a SIMIN.
22-11-2022 PR: Se ingresa a SIMIN inicio de actividades.</t>
  </si>
  <si>
    <t xml:space="preserve">PRC 23067</t>
  </si>
  <si>
    <t xml:space="preserve">389278- 389279- 389280</t>
  </si>
  <si>
    <t xml:space="preserve">19-08-2023 JA: en rev1 el avance de cumplimiento es de 79%
23-08-2023 JV: En rev 2 el avance de cumplimeinto es de 100%
31-08-2023 JV: Se realiza ingreso en SIMIN ID# IA 389278  MR 389279  PSSO 389280
12-09-2023 JV: Se realiza ingreso de extension ctto en SIMIN ID 390117</t>
  </si>
  <si>
    <t xml:space="preserve">IMPERIAL</t>
  </si>
  <si>
    <t xml:space="preserve">PRC 23042</t>
  </si>
  <si>
    <t xml:space="preserve">Servicio de aseo industrial</t>
  </si>
  <si>
    <t xml:space="preserve">Matias Reyes Alfaro</t>
  </si>
  <si>
    <t xml:space="preserve">18-07-2021 PR: Se realiza rev.1 correspondiente a CA alcanzando un  21%
</t>
  </si>
  <si>
    <t xml:space="preserve">BUILDTEK</t>
  </si>
  <si>
    <t xml:space="preserve">PRC 22020</t>
  </si>
  <si>
    <t xml:space="preserve">Construcción y Montaje del Proyecto Nuevo TK-3560 Coposa Norte</t>
  </si>
  <si>
    <t xml:space="preserve">Victor Valesh</t>
  </si>
  <si>
    <t xml:space="preserve">Victor.valech@buildtek.cl</t>
  </si>
  <si>
    <t xml:space="preserve">363750 - 363751 - 363752</t>
  </si>
  <si>
    <t xml:space="preserve">26-01-2023 PR: Se realiza primera revisión de CA con un 33% de cumplimiento.
31-01-2023 PR: Se realiza segunda revisión de CA con un 87% de cumplimiento.
31-01-2023 PR: Se realiza tercera revisión de CA con un 100% de cumplimiento. A la espera de envío de documentación para ingreso a SIMIN.
04-02-2023 PR: Se realiza ingreso a SIMIN, Inicio act. 363750, Prog PR 363751, MR 363752</t>
  </si>
  <si>
    <t xml:space="preserve">Pullman Yuris</t>
  </si>
  <si>
    <t xml:space="preserve">Transporte de Personal al exterior e interior faena cordillera</t>
  </si>
  <si>
    <t xml:space="preserve">368196 - 368197 - 368198</t>
  </si>
  <si>
    <t xml:space="preserve">22-02-2023 JA: Se realiza primera revisión de CA con un 71% de cumplimiento.
24-02-2023 PR: Se realiza segunda revisión de CA con un 93% de cumplimiento.
24-02-2023 PR: Se realiza tercera revisión de CA con un 100% de cumplimiento. A la espera de envío de documentación para ingreso a SIMIN.
28-03-2023 PR: Se ingresa a SIMIN inicio de actividades.
</t>
  </si>
  <si>
    <t xml:space="preserve">YURIS</t>
  </si>
  <si>
    <t xml:space="preserve">PRC 23008</t>
  </si>
  <si>
    <t xml:space="preserve">380112 - 380113  - 380114
EXT: 393774</t>
  </si>
  <si>
    <t xml:space="preserve">19-06-2023: JV: Se ingresa CA #ID  IA 380112 MR 380113  PSSO  380114 en  SIMIN</t>
  </si>
  <si>
    <t xml:space="preserve">Construccion manifold piscina P3</t>
  </si>
  <si>
    <t xml:space="preserve">380136  380137   380138
EXT: 393735</t>
  </si>
  <si>
    <t xml:space="preserve">20-06-2023: JV: Se ingresa CA #ID  IA 380136 MR 380137  PSSO  380138 en  SIMIN</t>
  </si>
  <si>
    <t xml:space="preserve">303066 - 375329</t>
  </si>
  <si>
    <t xml:space="preserve">05-09-2021: TG se realiza 1ra revisión con un 13% de aprobación
08-09-2021: TG: Karl  Schlecheter, indica que contrato no subira a faena, no se debe continuar con revisión.
09-09-2021: MJ indica que se debe enviar revision a empresa, se realiza revision Nº2 con 87% de cumplimiento.
10-09-2021: DA se aprueba carpeta de arranque, a la espera de documentos para gestionar ingreso a Simin.
02-10-2021: TG se gestiona ingreso a SIMIN, 303066
06-04-2022: PR Se realiza extensión de contrato en SIMIN ID: 327437
26-06-2022 NP: Se incorpora gestión de extensión de contrato con nueva fecha de termino 30/09/2022, folio 335293                                                                                                  20-09-2022: JV Se realiza extensión de contrato en SIMIN ID: 349054
10-03-2023 PR: Se realiza extensión de contrato en SIMIN ID: 369148
04-05-2023 PR: Se realiza extensión de contrato en SIMIN ID: 375329
11-09-2023 JV: Se gestiona carta conductora por termino de actividades a la espara de ingreso en SIMIN ID#</t>
  </si>
  <si>
    <t xml:space="preserve">303076 -375332</t>
  </si>
  <si>
    <t xml:space="preserve">06-09-2021: TG  se realiza 1ra revisión con un 66% de aprobación
08-09-2021: TG: Karl  Schlecheter, indica que contrato no subira a faena, no se debe continuar con revisión.
10-09-2021: DA se aprueba carpeta de arranque, a la espera de documentos para gestionar ingreso a Simin.
03-10-2021: TG TG se gestiona ingreso a SIMIN.
07-04-2022: PR Se realiza extensión de contrato en SIMIN ID: 327516 
26-06-2022 NP: Se incorpora gestión de extensión de contrato con nueva fecha de termino 30/09/2022, folio 335295                                                                                        20-09-2022: JV Se realiza extensión de contrato en SIMIN ID: 349055
10-03-2023 PR: Se realiza extensión de contrato en SIMIN ID: 369151
04-05-2023 PR: Se realiza extensión de contrato en SIMIN ID: 375332
11-09-2023 JV: Se gestiona carta conductora por termino de actividades a la espara de ingreso en SIMIN ID#</t>
  </si>
  <si>
    <t xml:space="preserve">TRANSPORTES OXA</t>
  </si>
  <si>
    <t xml:space="preserve">“Servicios integrales interior y exterior Faena CMDIC”</t>
  </si>
  <si>
    <t xml:space="preserve">Karl Schlechter</t>
  </si>
  <si>
    <t xml:space="preserve">Miguel Oxa</t>
  </si>
  <si>
    <t xml:space="preserve">transportes@oxa.cl</t>
  </si>
  <si>
    <t xml:space="preserve">NP/TG</t>
  </si>
  <si>
    <t xml:space="preserve">310443-375330</t>
  </si>
  <si>
    <t xml:space="preserve">13-11-21 NP Se realiza Rev. N° 1 alcanzando un 47% de cumplimiento 
19-11-21 TG Se realiza Rev. N° 2 alcanzando un 100% de cumplimiento, se solicitan documentos para igreso a SIMIN
24-11-21 TG Se ingresa contrato a SIMN
20-04-2022 NP: Se incorpora gestión de extensión de contrato realizada por Karl Schlechter, nueva fecha de termino 24-06-2022 Follio 328706
26-06-2022 NP: Se incorpora gestión de extensión de contrato con nueva fecha de termino 30/09/2022, folio 335294                                                                                                     20-09-2022: JV Se realiza extensión de contrato en SIMIN ID: 349057
10-03-2023 PR: Se realiza extensión de contrato en SIMIN ID: 369149
04-05-2023 PR: Se realiza extensión de contrato en SIMIN ID: 375330
11-09-2023 JV: Se gestiona carta conductora por termino de actividades a la espara de ingreso en SIMIN ID#</t>
  </si>
  <si>
    <t xml:space="preserve">PULLMAN SAN LUIS</t>
  </si>
  <si>
    <t xml:space="preserve">363501 - 363502 - 363503-375331</t>
  </si>
  <si>
    <t xml:space="preserve">20-01-2023 JA:  se realiza 1ra revisión con un 28% de aprobación
28-01-2023 PR: Se realiza segunda revisión de CA con un 100% de cumplimiento. A la espera de envío de documentación para ingreso a SIMIN.
01-02-2023 PR: Se ingresa a SIMIN inicio de actividades.
10-03-2023 PR: Se realiza extensión de contrato en SIMIN ID: 369150
04-05-2023 PR: Se realiza extensión de contrato en SIMIN ID: 375331
11-09-2023 JV: Se gestiona carta conductora por termino de actividades a la espara de ingreso en SIMIN ID#</t>
  </si>
  <si>
    <t xml:space="preserve">380161 - 380164  - 380165 </t>
  </si>
  <si>
    <t xml:space="preserve">21-06-2023: JV: Se ingresa CA #ID  IA 380161 MR 380164  PSSO  380165 en  SIMIN
19-07-2023 JV: Se ingresa aumento de dotación ID# 383181
17-08-2023 JV: se ingresa aumento de dotacion en SIMIN a total 25 colaboradores ID# 386320
</t>
  </si>
  <si>
    <t xml:space="preserve">PRI 22087</t>
  </si>
  <si>
    <t xml:space="preserve">P244 Servicio de Inspección, Análisis y Control de Riesgos Estructurales de CMDIC</t>
  </si>
  <si>
    <t xml:space="preserve">363249 - 363250 - 363251</t>
  </si>
  <si>
    <t xml:space="preserve">27-01-2023 PR: Se realiza primera revisión de CA con un 93% de cumplimiento
29-01-2023 PR: Se realiza segunda revisión de CA con un 100% de cumplimiento. A la espera de documentación para ingreso a SIMIN.
30-01-2023 PR: Se ingresa a SIMIN inicio de actividades.
</t>
  </si>
  <si>
    <t xml:space="preserve">Remodelación de salas de cambio VPMINA</t>
  </si>
  <si>
    <t xml:space="preserve">385256-385257-385258</t>
  </si>
  <si>
    <t xml:space="preserve">06-08-2023 NP: se realiza REV1 CA con un avance de cumplimiento de 40%
08-08-2023 JV: se realiza REV2 CA con un avance de cumplimiento de 76%
09-08-2023 JV: se realiza REV3 CA con un avance de cumplimiento de 100%
10-08-2023 JV: Se realiza el ingreso en SIMIN ID IA385256-MR385257-PSSO 385258
12-09-2023 JV: Se realiza ingreso de extension ctto en SIMIN ID 390116</t>
  </si>
  <si>
    <t xml:space="preserve">PRC 23050</t>
  </si>
  <si>
    <t xml:space="preserve">Suministro y montaje de partidores de bombas y enlace de FO PLC nuevo Courrier con DCS</t>
  </si>
  <si>
    <t xml:space="preserve">384000-384001-384002</t>
  </si>
  <si>
    <t xml:space="preserve">11-07-2023 JV: Se realiza primera revisión de CA con un 64% de cumplimiento
13-07-2023 JV: Se realiza segunda revisión de CA con un 100% de cumplimiento. A la espera de envío de documentación para ingreso a SIMIN
24-07-2023 JV: Se ingresa CA a SIMIN ID# IA 384000-MR 384001-PSSO 384002
22-07-2023 JV: Se ingresa extension de contrato en SIMIN ID# 387130
12-09-2023 JV: Se gestiona en SIMIN extension de contrato ID#390114</t>
  </si>
  <si>
    <t xml:space="preserve">RRHH 0328</t>
  </si>
  <si>
    <t xml:space="preserve">375345 - 375346 - 375347</t>
  </si>
  <si>
    <t xml:space="preserve">02-05-2023 JV: en REV1 CA queda con un 100% de cumplimiento
04-05-2023 JV: Se ingresa a SIMIN inicio de actividades.</t>
  </si>
  <si>
    <t xml:space="preserve">Servicio de Construcción 3ra celda de Residuos Domiciliarios</t>
  </si>
  <si>
    <t xml:space="preserve">Roberto Silva</t>
  </si>
  <si>
    <t xml:space="preserve">374988-374989-374990</t>
  </si>
  <si>
    <t xml:space="preserve">22-04-2023 PR: Se realiza primera revisión de CA con un 40% de cumplimiento.
27-04-2023 JV: en REV2 CA queda con un 100% de cumplimiento
27-04-2023 JV: Se solicita información para hacer ingreso de SIMIN
29-04-2023 jv: Se ingresa a SIMIN ID IA374988-MR374989-PPSO374990</t>
  </si>
  <si>
    <t xml:space="preserve">340073 - 340074 - 340075</t>
  </si>
  <si>
    <t xml:space="preserve">12-01-2023 PR: Se gestiona aumento de dotación en SIMIN ID: 361450</t>
  </si>
  <si>
    <t xml:space="preserve">PRC 23012</t>
  </si>
  <si>
    <t xml:space="preserve">Transversal de Ejecucion </t>
  </si>
  <si>
    <t xml:space="preserve">JORGE ORTIZ</t>
  </si>
  <si>
    <t xml:space="preserve">jorgeortiz@ava.cl</t>
  </si>
  <si>
    <t xml:space="preserve">04 03-2023</t>
  </si>
  <si>
    <t xml:space="preserve">06 03 2023</t>
  </si>
  <si>
    <t xml:space="preserve">3/8/2023
06/10/2023</t>
  </si>
  <si>
    <t xml:space="preserve">EXT: IA 368991 - MR 368992 - PSSO 368993 - 377715
EXT:393404</t>
  </si>
  <si>
    <t xml:space="preserve">06-03-2023 JA: Se realiza primera revisión de CA con un 73,3% de cumplimiento.
08-03-2023 JA: Se realiza segunda revisión de CA con un 100% de cumplimiento. A la espera de envío de documentación para ingreso a SIMIN.
09-08-2023 PR: Se ingresa a SIMIN inicio de actividades.
08-03-2023 JV: Se ingresa extension de contrato 13-OCT-2023
20-05-2023 PR: Se ingresa a SIMIN aumento de dotación.
25-05-2023 PR: Se ingresa a SIMIN aumento de dotación.
</t>
  </si>
  <si>
    <t xml:space="preserve">374121
EXT: 393737</t>
  </si>
  <si>
    <t xml:space="preserve">04-04-2023 JV: En REV1 el avance de cumplimiento es de un 71%</t>
  </si>
  <si>
    <t xml:space="preserve">Extensión  393619</t>
  </si>
  <si>
    <t xml:space="preserve">FERROMINNING</t>
  </si>
  <si>
    <t xml:space="preserve">TRANSPORTES YANGUAS</t>
  </si>
  <si>
    <t xml:space="preserve">PRC 22066</t>
  </si>
  <si>
    <t xml:space="preserve">Transporte de Pasajeros desde Ciudad de Origen a faena Cordillera (Pioneros)</t>
  </si>
  <si>
    <t xml:space="preserve">Philip.evans@yanguas.cl</t>
  </si>
  <si>
    <t xml:space="preserve">356434-356435-356436</t>
  </si>
  <si>
    <t xml:space="preserve">18-11-2022 PR: Se realiza primera revisión de CA con un 53% de cumplimiento.
22-11-2022 PR: Se realiza segunda revisión de CA con un 87% de cumplimiento.
23-11-2022 PR: Se realiza revisión de CA con un 100% de cumplimiento. A la espera de envío de documentación para ingreso a SIMIN.</t>
  </si>
  <si>
    <t xml:space="preserve">Suministro, Diseño e implementación portones truck shop Rosario.</t>
  </si>
  <si>
    <t xml:space="preserve">Wladimir Maureira</t>
  </si>
  <si>
    <t xml:space="preserve">wmaureira@ferromining.com</t>
  </si>
  <si>
    <t xml:space="preserve">355090 - 355091 - 355092</t>
  </si>
  <si>
    <t xml:space="preserve">25-08-2022 PR: Se realiza primera revisión de CA con un 27% de cumplimiento.
10-10-2022 PR: Se realiza segunda revisión de CA con un 87% de cumplimiento.
11-10-2022 PR: Se realiza tercera revisión de CA con un 100% de cumplimiento. A la espera de envío de documentación para ingreso a SIMIN
08-11-2022 PR: Se ingresa inicio de actividades a SIMIN.
09-06-2022 JV : Se realiza modificación de Adm.Contrato ID # 378872</t>
  </si>
  <si>
    <t xml:space="preserve">Obras Civiles, Geomembrana y Malla Tierra Piscina P3</t>
  </si>
  <si>
    <t xml:space="preserve">LUIS ARAOS</t>
  </si>
  <si>
    <t xml:space="preserve">358008 - 358009 - 358010</t>
  </si>
  <si>
    <t xml:space="preserve">17-12-2022 PR: Se realiza primera revisión de CA con un 53% de cumplimiento.
19-12-2022 PR: Se realiza segunda revisión de CA con un 100% de cumplimiento. A la espera de envío de documentación para ingreso a SIMIN.
21-12-2022 PR: Se ingresa a SIMIN inicio de actividades.
29-06-2023 JV: Se ingresa extensión de contrato ID# 380595
</t>
  </si>
  <si>
    <t xml:space="preserve">Transportes ISAVER</t>
  </si>
  <si>
    <t xml:space="preserve">PRC 22118</t>
  </si>
  <si>
    <t xml:space="preserve">Prestación de servicio de transportes de empresas HINTEK</t>
  </si>
  <si>
    <t xml:space="preserve">IA 378877 - PSSO 378878 - INV 378879</t>
  </si>
  <si>
    <t xml:space="preserve">07-06-2023 JV: Se realiza primera revisión de CA con un 86% de cumplimiento
08-06-2023 JV: Se realiza segunda revisión de CA con un 100% de cumplimiento
12-06-2023 JV: Se ingreso en SIMIN IA 378877 - PSSO 378878 - INV 378879
16-06-2023  JV: Se ingresa extension de contrato 379292
30-08-2023: JV. Se ingresa extensión en SIMIN ID# 389004</t>
  </si>
  <si>
    <t xml:space="preserve">Montaje y 
conexionado Filtro Armónico y alimentación eléctrica TR2 Coposa Norte 2”,</t>
  </si>
  <si>
    <t xml:space="preserve">371249 - 371251 - 371253</t>
  </si>
  <si>
    <t xml:space="preserve">29-03-2023 JB: Se realiza segunda revisión con un 100% de cumplimiento 
29-04-2023 JB: Se realiza ingreso de documentacion  en SIMIN IA 371249 - MR 371251- PSSO 371253
16-06-2023  JV: Se ingresa extension de contrato 379291
30-08-2023: JV. Se ingresa extensión en SIMIN ID# 389003</t>
  </si>
  <si>
    <t xml:space="preserve">375029 - 375030 - 375031</t>
  </si>
  <si>
    <t xml:space="preserve">18-04-2023 JV: Se realiza REV1 con un avance de cumplimiento  de 64%
24-04-2023 JV: Se realiza REV2 con un avance de cumplimiento  de 100%
25-04-2023 JV: Se solicita documentación para realizar ingreso a SIMIN Correspondiente
01-05-2023 JV: Se ingresa a SIMIN ID# 375029 - 375030 - 375031
16-06-2023  JV: Se ingresa extension de contrato 379294
30-08-2023: JV. Se ingresa extensión en SIMIN ID# 389005</t>
  </si>
  <si>
    <t xml:space="preserve">TRANSPORTE DE PERSONAL EXTERIOR FAENA (MODALIDAD 5X2) Y TRANSPORTE DE PERSONAL INTERIOR FAENA 
(MODALIDAD 14X14). </t>
  </si>
  <si>
    <t xml:space="preserve">18-04-2023 JV: Se realiza primera revisión de CA con un 93% de cumplimiento
24-04-2023 JV: Se realiza segunda revisión de CA con un 100% de cumplimiento
24-04-2023 JV: Se solicita documentación para hacer ingreso en SIMIN
16-06-2023  JV: Se ingresa extension de contrato 379295
30-08-2023: JV. Se ingresa extensión en SIMIN ID# 389006</t>
  </si>
  <si>
    <t xml:space="preserve">Servicio de montaje conexionado de conectores tipo connex  size 3 -s|</t>
  </si>
  <si>
    <t xml:space="preserve">381312-381314-381315</t>
  </si>
  <si>
    <t xml:space="preserve">04-07-2023: JV: Se realiza REV1 con un avance de cumplimiento 64%
06-07-2023: JV: Se realiza REV2 con un avance de cumplimiento 100%
07-06-2023: JV: Se ingresa CA #ID  IA 381312 MR 381313  PSSO  381314 en  SIMIN
18-07-2023 JV: Se realiza extension de contrato en SIMIN ID#  383152
28-07-2023 JV: Se realiza extension de contrato en SIMIN ID#  384412</t>
  </si>
  <si>
    <t xml:space="preserve">TRANSPORTES ALVIMAR</t>
  </si>
  <si>
    <t xml:space="preserve">Ronny Artigas Gaete </t>
  </si>
  <si>
    <t xml:space="preserve">385165-385166-385167</t>
  </si>
  <si>
    <t xml:space="preserve">26-07-2023 JV: Se realiza primera revisión de CA con un 51% de cumplimiento.
31-07-2023 JV: Se realiza segunda revisión de CA con un 93% de cumplimiento
02-08-2023 JV: Se realiza segunda revisión de CA con un 100% de cumplimiento
09-08-2023 JV: Se ingresa a SIMIN ID# IA385165-MR385166-PSSO385167
</t>
  </si>
  <si>
    <t xml:space="preserve">REMODELACIÓN DE 8 PABELLONES WORKER CAMPAMENTO PIONERO</t>
  </si>
  <si>
    <t xml:space="preserve">Jose Ignacio Salgado Silva</t>
  </si>
  <si>
    <t xml:space="preserve">mbauza@atcosabinco.com</t>
  </si>
  <si>
    <t xml:space="preserve">361137 - 361138 - 361139</t>
  </si>
  <si>
    <t xml:space="preserve">20-12-2022 PR: Se realiza primera revisión de CA con un 20% de cumplimiento.
25-12-2022 JV: Se realiza segunda revisión de CA con un 47% de cumplimiento.
30-12-2022 PR: Se realiza tercera revisión de CA con un 80% de cumplimiento.
04-01-2023 PR: Se realiza cuarta revisión de CA con un 100% de cumplimiento. A la espera de envío de documentación para ingreso a SIMIN.
10-01-2023 JA: Se ingresa a SIMIN inicio de actividades.
08-08-2023 JV: Se gestiona ingreso en SIMIN por extension hasta 07-noviembre-2023</t>
  </si>
  <si>
    <t xml:space="preserve">AMARO LTDA</t>
  </si>
  <si>
    <t xml:space="preserve">Reynaldo Challapa Amaro</t>
  </si>
  <si>
    <t xml:space="preserve">362162 - 362163 - 362164</t>
  </si>
  <si>
    <t xml:space="preserve">27-12-2022 JV: Se realiza la 1era REV de CA, alcanzando 57% cumplimiento
29-12-2022 PR: Se realiza segunda revisión de CA con un 73% de cumplimiento.
10-01-2023 FO: Se realiza tercera revisión de CA con un 79% de cumplimiento.
13-01-2023 PR: Se realiza cuarta revisión de CA con un 100% de cumplimiento. A la espera de documentación para ingreso a SIMIN.  
17-01-2023 PR: Se ingresa a SIMIN inicio de actividades.
08-08-2023 JV: Se gestiona ingreso en SIMIN por extension hasta 07-noviembre-2023</t>
  </si>
  <si>
    <t xml:space="preserve">PRC 23039</t>
  </si>
  <si>
    <t xml:space="preserve">Conexión de By pass a líneas de sistema de enfriamiento, Conexión de By
pass a líneas de agua fresca, Conexión a Red contra Incendios</t>
  </si>
  <si>
    <t xml:space="preserve">383178-383179-383180</t>
  </si>
  <si>
    <t xml:space="preserve">06-07-2023 JV: Se realiza primera revisión de CA con un 86% de cumplimiento. 
09-07-2023 JV: Se realiza segunda revisión de CA con un 100% de cumplimiento. 
10-07-2023 PR: Continuamos a la espera de ingreso a SIMIN inicio de actividades.
19-07-2023 JV: Se ingrea carpeta de arranque  en SIMIN ID# IA383178-MR383179-PSSO 383180
30-08-2023 JV:Se realiza cambio en SIMIN ID# 389022  de jefe departamental a Freddy Soto 
22-08-2023 LR: Se realiza primera revisión de EPF5 con un 71% de cumplimiento y de EPF6 con un 67% de cumplimiento. se informa Esed.</t>
  </si>
  <si>
    <t xml:space="preserve">Transp.ISAVER</t>
  </si>
  <si>
    <t xml:space="preserve">Traslado de personal exterior e interior faena</t>
  </si>
  <si>
    <t xml:space="preserve">385176-385177-385178</t>
  </si>
  <si>
    <t xml:space="preserve">03-08-2023 JV: Se realiza segunda revisión de CA con un 100% de cumplimiento. 
09-08-2023 JV: Se ingresa a SIMIN ID# IA385176-MR385177-PSSO385178
</t>
  </si>
  <si>
    <t xml:space="preserve">PRC 23062</t>
  </si>
  <si>
    <t xml:space="preserve">Karl Schelechter  / Ximena Silva</t>
  </si>
  <si>
    <t xml:space="preserve">Dynko Lyubetic</t>
  </si>
  <si>
    <t xml:space="preserve">389039-389040-389041</t>
  </si>
  <si>
    <t xml:space="preserve">25-08-2023 LR: se realiza rev1 con un avance de cumplimiento de 100%
30-08-2023 JV: Se ingresa en SIMIN ID# IA 389039  MR 389040  PSSO 389041</t>
  </si>
  <si>
    <t xml:space="preserve">EXT DOTACIÓN 11-10-2023: Se ingresa a SIMIN aumento de dotación.</t>
  </si>
  <si>
    <t xml:space="preserve">Extension red de agua potable y alcantarillado ampliación servicios de campamento Pionero</t>
  </si>
  <si>
    <t xml:space="preserve">Luis Araos Castillo</t>
  </si>
  <si>
    <t xml:space="preserve">383300-383301-383302</t>
  </si>
  <si>
    <t xml:space="preserve">18-07-2023 JV: En proceso  de revision
19-07-2023 JV: En Rev1 el avance de cumplimiento es de 100%
20-07-2023 JV: Se ingresa en SIMIN IA383300-MR383301-PSSO383302</t>
  </si>
  <si>
    <t xml:space="preserve">PRC 23043</t>
  </si>
  <si>
    <t xml:space="preserve">Traslado de personal exterior e interior faena turno 7x7 </t>
  </si>
  <si>
    <t xml:space="preserve">Karl Schlechter/Ximena Silva</t>
  </si>
  <si>
    <t xml:space="preserve">09-09-2023 LR: se realiza rev1 con un avance de 100%
13-09-2023 JV: Se gestiona ingreso en SIMIN a la espera de ID#</t>
  </si>
  <si>
    <t xml:space="preserve">Esporádica</t>
  </si>
  <si>
    <t xml:space="preserve">GRAMAQ</t>
  </si>
  <si>
    <t xml:space="preserve">Transporte de carga tracto camión</t>
  </si>
  <si>
    <t xml:space="preserve">Dulia Mamani Mamani</t>
  </si>
  <si>
    <t xml:space="preserve">Leonardo Rojas Garcia</t>
  </si>
  <si>
    <t xml:space="preserve">27/09/23</t>
  </si>
  <si>
    <t xml:space="preserve">392294 - 392295 - 332296</t>
  </si>
  <si>
    <t xml:space="preserve">24-09-2023 LR: Se genera continuidad en revision 3° dejada por contraturno en 95%, actualemnte llega al 100%, quedando a la espera de ingreso en SIMIN.
27-09-2023 LR: Se realiza ingreso a SIMIN , ID# 392294 -392295- 392296.</t>
  </si>
  <si>
    <t xml:space="preserve">Suministro y construccion restitucion de JACHUCOPOSA</t>
  </si>
  <si>
    <t xml:space="preserve">Christian Ian Leyton 
Moya</t>
  </si>
  <si>
    <t xml:space="preserve">jmiranda@hintek,cl</t>
  </si>
  <si>
    <t xml:space="preserve">387020-397021-387022</t>
  </si>
  <si>
    <t xml:space="preserve">17-08-2023 JV: en rev1 el avance cumplimineto es de un 100%
23-08-2023 JV: se realiza odi a (6 colaboradores) PROYECTO-COLLAHUASI
12-09-2023 JV: Se gestiona en SIMIN cambio de Adm.Contrato Christian Ian Leyton 
Moya a la espera de ID#</t>
  </si>
  <si>
    <t xml:space="preserve">PRC 23074</t>
  </si>
  <si>
    <t xml:space="preserve">Normalizacion estructura Tripper carro correa 143CV041</t>
  </si>
  <si>
    <t xml:space="preserve">Pedro Santibañez</t>
  </si>
  <si>
    <t xml:space="preserve">Jose Miranda Días</t>
  </si>
  <si>
    <t xml:space="preserve">11-09-2023 JV: En rev1 el avance de cumplimiento es de 50% </t>
  </si>
  <si>
    <t xml:space="preserve">PRC 23051</t>
  </si>
  <si>
    <t xml:space="preserve">Mejoramiento de infraestructura Menor Oficinas Estación GHEO Ujina</t>
  </si>
  <si>
    <t xml:space="preserve">Rodrigo Conejeros</t>
  </si>
  <si>
    <t xml:space="preserve"> 389590- 389591 -389592</t>
  </si>
  <si>
    <t xml:space="preserve">26-08-2023 KR: en rev1 el avance de cumplimiento es de 71%
31-08-2023 JV: En rev2 el avance de cumplimiento esde 100%
06-09-2023 JV: Se ingresa en SIMIN ID# IA 389590  MR 389591  PSSO 389592</t>
  </si>
  <si>
    <t xml:space="preserve">TRANSPORTES ZAMORA</t>
  </si>
  <si>
    <t xml:space="preserve">Tralado de carga con tracto camion , rampla y cama baja</t>
  </si>
  <si>
    <t xml:space="preserve">LUIS FELIPE ZAMORA</t>
  </si>
  <si>
    <t xml:space="preserve">377354-377353-377356</t>
  </si>
  <si>
    <t xml:space="preserve">14-05-2023 JA: Envío Rev.1 de CA Sub ctto. Transportes Zamora PRC 23012 con un 36% de cumplimiento.
17-05-2023 JV: Envio REV2 de CA Sub ctto. Transportes Zamora PRC 23012 con un 86% de cumplimiento.
19-05-2023 JV: Envio REV3 de CA Sub ctto. Transportes Zamora PRC 23012 con un 100% de cumplimiento.</t>
  </si>
  <si>
    <t xml:space="preserve">TECNO FAST</t>
  </si>
  <si>
    <t xml:space="preserve">PRC 22015</t>
  </si>
  <si>
    <t xml:space="preserve"> "Ingeniería, suministro y construcción Pabellones Pioneros".</t>
  </si>
  <si>
    <t xml:space="preserve">Cristian Guerrero</t>
  </si>
  <si>
    <t xml:space="preserve">cguerrero@tecnofast.cl</t>
  </si>
  <si>
    <t xml:space="preserve">374476 - 374477 - 374478</t>
  </si>
  <si>
    <t xml:space="preserve">29-03-2023 JV: en rev1 el avance de cumplimiento de CA es de un 43%
05-04-2023 JV: en rev2 el avance de cumplimiento de CA es de un 86%
10-04-2023 JV: en rev3 el avance de cumplimiento de CA es de un 100%
A la espera de documentación para realizar ingreso a SIMIN 
23-04-2023 PR: Se gestiona en SIMIN inicio de actividades
19-07-2023 JV: Se gestiona aumento de dotacion en SIMINID# 383145
04-09-2023 JV: Se genera aumento de dotación (4 colaboradores)</t>
  </si>
  <si>
    <t xml:space="preserve">Ingeneria CG Montajes</t>
  </si>
  <si>
    <t xml:space="preserve">INSTALACIONES ELECTRICAS BT / MT Y URBANIZACION ELERCTRICA CAMPAMENTO PIONERO</t>
  </si>
  <si>
    <t xml:space="preserve">Pedro Padilla Carriel</t>
  </si>
  <si>
    <t xml:space="preserve">ppadilla@icgsa.cl</t>
  </si>
  <si>
    <t xml:space="preserve">374486 - 374487 - 374488</t>
  </si>
  <si>
    <t xml:space="preserve">20-04-2023 JV: en REV1 el avance de cumplimiento es de un 76%
21-04-2023 PR: Se realiza segunda revisión de CA con un 100% de cumplimiento. A la espera de envío de documentación para ingreso a SIMIN.
23-04-2023 PR: Se gestiona en SIMIN inicio de actividades
21-07-2023 JV: Se ingrea aumento de dotación en SIMIN ID# 383434</t>
  </si>
  <si>
    <t xml:space="preserve">HUALPEN</t>
  </si>
  <si>
    <t xml:space="preserve">Transporte de Personal</t>
  </si>
  <si>
    <t xml:space="preserve">Felipe Chavez Valdebenito</t>
  </si>
  <si>
    <t xml:space="preserve">daniel.gonzalez@buseshualpen.cl</t>
  </si>
  <si>
    <t xml:space="preserve">374482 - 374483 - 374484</t>
  </si>
  <si>
    <t xml:space="preserve">21-04-2023 PR: Se realiza primera revisión de CA con un 27% de cumplimiento
22-04-2023 PR: Se realiza segunda revisión de CA con un 100% de cumplimiento. A la espera de envío de documentación para ingreso a SIMIN.
23-04-2023 PR: Se gestiona en SIMIN inicio de actividades</t>
  </si>
  <si>
    <t xml:space="preserve">CR</t>
  </si>
  <si>
    <t xml:space="preserve">Renato Gonzalez Morales</t>
  </si>
  <si>
    <t xml:space="preserve">13.04-2023</t>
  </si>
  <si>
    <t xml:space="preserve">374479 - 374480 - 374481</t>
  </si>
  <si>
    <t xml:space="preserve">20-04-2023 JV: en REV1 el avance de cumplimiento es de un 64%
21-04-2023 PR: Se realiza segunda revisión de CA con un 100% de cumplimiento. A la espera de envío de documentación para ingreso a SIMIN.
23-04-2023 PR: Se gestiona en SIMIN inicio de actividades</t>
  </si>
  <si>
    <t xml:space="preserve">Tralado de carga </t>
  </si>
  <si>
    <t xml:space="preserve">VIVIAN ACUÑA VILLALOBOS</t>
  </si>
  <si>
    <t xml:space="preserve">376379-376380-376381</t>
  </si>
  <si>
    <t xml:space="preserve">08-05-2023 JV:  En REV1 se deja un avance de cumplimiento 79%
10-05-2023 JV: en REV" se deja un avance de cumplimiento de 100%
11-05-2023 JV: Se ingresa a SIMIN ID# IA376379-MR376380-PSSO376381</t>
  </si>
  <si>
    <t xml:space="preserve">Ingeneria, suministro y construccion de Pabellones Pioneros</t>
  </si>
  <si>
    <t xml:space="preserve">Pedro Sanhueza Liberona</t>
  </si>
  <si>
    <t xml:space="preserve">380152- 380153 - 380154</t>
  </si>
  <si>
    <t xml:space="preserve">21-06-2023: JV: Se ingresa CA #ID  IA 380152MR 380153  PSSO  380154 en  SIMIN</t>
  </si>
  <si>
    <t xml:space="preserve">Traslado de personal exterior faena Collahuasi -Iquique</t>
  </si>
  <si>
    <t xml:space="preserve">385390-385391-385392</t>
  </si>
  <si>
    <t xml:space="preserve">24-07-2023 JV: en rev1 el avance de cumplimiento de CA es de un 35%
01-08-2023 JV: en rev2 el avance de cumplimiento de CA es de un 64%
08-08-2023 JV: en rev3 el avance de cumplimiento de CA es de un 100%
13-08-2023 JV:Se ingresa en SIMIN ID IA385390-IC385391-PSSO 385392</t>
  </si>
  <si>
    <t xml:space="preserve">PRC 23055</t>
  </si>
  <si>
    <t xml:space="preserve">Alimentación Eléctrica Nuevos pabellones, Etapa 1</t>
  </si>
  <si>
    <t xml:space="preserve">Percy Galleguillos</t>
  </si>
  <si>
    <t xml:space="preserve">384645-384646-384647</t>
  </si>
  <si>
    <t xml:space="preserve">14-07-2023 PR: Se realiza primera revisión de CA con un 80% de cumplimiento.
24-07-2023 JV: Se realiza REV2 con avance de cumplimiento de 100%
02-08-2023 JV: Se ingresa en SIMIN ID# IA384645-MR384646-PSSO384647
30-08-2023 JV:Se realiza  cambio de administrador ID SIMIN # 389024 de contrato Percy Galleguillos
08-09-2023 JV: Se ingresa extensión de contrato en SIMIN ID# 389771</t>
  </si>
  <si>
    <t xml:space="preserve">PRC 23030</t>
  </si>
  <si>
    <t xml:space="preserve">Reemplazo de Plataformas SAG 1 y 2 - Brazo Robótico</t>
  </si>
  <si>
    <t xml:space="preserve">+56 9 9988 9778</t>
  </si>
  <si>
    <t xml:space="preserve">IA 378961- MR 378962-PSSO 378963</t>
  </si>
  <si>
    <t xml:space="preserve">03-06-2023 PR: Se realiza primera revisión de CA con un 87% de cumplimiento.
03-06-2023 PR: Se realiza segunda revisión de CA con un 100% de cumplimiento. A la espera de envío de documentación para ingreso a SIMIN.
12-06-2023 JV:Se realiza ingreso en SIMIN IA 378961- MR 378962-PSSO 378963
30-08-2023 JV:Se realiza cambio en SIMIN ID# 389023  de jefe departamental a Freddy Soto </t>
  </si>
  <si>
    <t xml:space="preserve">TRANSP. ISAVER</t>
  </si>
  <si>
    <t xml:space="preserve">Prestacionesdeservicio de transporte de personal de empresaMCN</t>
  </si>
  <si>
    <t xml:space="preserve">11-06-2023 JA: Se realiza primera revisión de CA con un 64% de cumplimiento.
24-06-2023 JV: Se realiza psegunda revisión de CA con un 86% de cumplimiento.
05-07-2023 JV: Se realiza REV4 con avance de 100%
13-09-2023 JV: Se envia documentación para ingres en SIMIN </t>
  </si>
  <si>
    <t xml:space="preserve">PRI 2247A</t>
  </si>
  <si>
    <t xml:space="preserve">Servicios de Ingeniería Proyectos SIB B y C</t>
  </si>
  <si>
    <t xml:space="preserve">Francisco Gonzalez Miranda</t>
  </si>
  <si>
    <t xml:space="preserve">368081 - 368082 - 368084</t>
  </si>
  <si>
    <t xml:space="preserve">03-12-2022 PR: Se realiza primera revisión de CA con un 33% de cumplimiento.
10-01-2023 FO: Se realiza segunda revisión de CA con un 38% de cumplimiento.
13-01-2023 PR: Se realiza tercera revisión de CA con un 80% de cumplimiento.
25-01-2023 JA: Se realiza cuarta revisión de CA con un 100% de cumplimiento.
27-02-2023 PR: Se ingresa a SIMIN inicio de actividades.
24-08-2023 JV: se ingresa extension en SIMIN ID 387268</t>
  </si>
  <si>
    <t xml:space="preserve">EMERSON ELECTRIC</t>
  </si>
  <si>
    <t xml:space="preserve">INECO</t>
  </si>
  <si>
    <t xml:space="preserve">PRC 21084</t>
  </si>
  <si>
    <t xml:space="preserve">SERVICIOS DE CONFIGURACIÓN Y SOPORTE A PROYECTOS PARA DCS DELTA V</t>
  </si>
  <si>
    <t xml:space="preserve">Patricia Garcia / Juan Barnao</t>
  </si>
  <si>
    <t xml:space="preserve">Pablo Carvajal</t>
  </si>
  <si>
    <t xml:space="preserve">ENRIQUE MARTELLA</t>
  </si>
  <si>
    <t xml:space="preserve">387016-387017-387018</t>
  </si>
  <si>
    <t xml:space="preserve">10-08-2023 JB:se realiza REV1 con un avance de cumplimiento de 60%
17-08-2023 JV:Se realiza REV2 con un avance de cumplimiento de 60%
20-08-2023 PG: se realiza REV 3 con un 100% de cumplimiento
21-08-2023 JV: se ingresa en SIMIN </t>
  </si>
  <si>
    <t xml:space="preserve">Estandarización Vigas Planta Filtros</t>
  </si>
  <si>
    <t xml:space="preserve">Jose Abarca</t>
  </si>
  <si>
    <t xml:space="preserve">jose.abarca@emerson.com</t>
  </si>
  <si>
    <t xml:space="preserve">TG/PR</t>
  </si>
  <si>
    <t xml:space="preserve">24-10-2021 PR: Se realiza rev.1 correspondiente a CA alcanzando un 79%
26-10-2021 TG Se realiza rev.2 correspondiente a CA alcanzando un 100%, se solicitan documentos para ingreso a SIMIN.                                                                                 22-02-2022 JV: Se ingresa extension de contrato a SIMIN
05-09-2022 NP: Se realiza extensión de contrato en SIMIN ID: 347464</t>
  </si>
  <si>
    <t xml:space="preserve">Transporte de Personal Externo e Interno</t>
  </si>
  <si>
    <t xml:space="preserve">24-10-2022 PR: Se ingresa exttensión de contrato en SIMIN ID: 353390
05-12-2022 PR: Se ingresa a SIMIN extensión de contrato ID: 356961
31-12-2022 PR: Se ingresa a SIMIN extensión de contrato ID: 359036
30-04-2023 JV: Se ingresa a SIMIN extensión de contrato ID: 371528</t>
  </si>
  <si>
    <t xml:space="preserve">HABEKOST</t>
  </si>
  <si>
    <t xml:space="preserve">PRC 23057</t>
  </si>
  <si>
    <t xml:space="preserve"> “Servicios Específicos Eléctricos e I&amp;C GMD, Redes y DCS Transversales. Proyecto 5to. 
Molino”</t>
  </si>
  <si>
    <t xml:space="preserve">Rodrigo Luango</t>
  </si>
  <si>
    <t xml:space="preserve">380158 - 380159  -  380160</t>
  </si>
  <si>
    <t xml:space="preserve">21-06-2023: JV: Se ingresa CA #ID  IA 380158 MR 380159  PSSO  380160 en  SIMIN
19-07-2023 JV: Se ingresa aumento de dotación en SIMIN ID# 383222</t>
  </si>
  <si>
    <t xml:space="preserve">LEON</t>
  </si>
  <si>
    <t xml:space="preserve">Traslado de personal </t>
  </si>
  <si>
    <t xml:space="preserve">380251-380252-380253</t>
  </si>
  <si>
    <t xml:space="preserve">23-06-2023: JV: Se ingresa CA #ID  IA 380251-MR 3820252-  PSSO  390253 en  SIMIN
26-06-2023: NP: se da primera revision aumento dotacion y giro con traslado de carga obt. 46%
28-06-2023:  JV: se da segunda revision aumento dotacion y giro con traslado de carga obt. 100%</t>
  </si>
  <si>
    <t xml:space="preserve">Transporte de carga</t>
  </si>
  <si>
    <t xml:space="preserve">380800-380801-380802</t>
  </si>
  <si>
    <t xml:space="preserve">26-06-2023: NP: se da primera revision aumento dotacion y giro con traslado de carga obt. 46%
28-06-2023:  JV: se da segunda revision aumento dotacion y giro con traslado de carga obt. 100%</t>
  </si>
  <si>
    <t xml:space="preserve">Transporte de carga desde Iquique a Faena CMDIC y desde CMDIC a Iquique</t>
  </si>
  <si>
    <t xml:space="preserve">Brayan Reyes Llanes</t>
  </si>
  <si>
    <t xml:space="preserve">385168-385169-385170</t>
  </si>
  <si>
    <t xml:space="preserve">31-07-2023 JV: Se realiza primera revisión de CA con un 64% de cumplimiento.
02-07-2023 JV: Se realiza segunda revisión de CA con un 100% de cumplimiento
09-08-2023 JV: se ingresa a SIMINI IA385168-MR385169-PSSO385170</t>
  </si>
  <si>
    <t xml:space="preserve">H&amp;D</t>
  </si>
  <si>
    <t xml:space="preserve">Servicio de Traslado de Aridos</t>
  </si>
  <si>
    <t xml:space="preserve">Karl Schelechter</t>
  </si>
  <si>
    <t xml:space="preserve">HORACIO RAMIREZ</t>
  </si>
  <si>
    <t xml:space="preserve">hramirez@horpat.cl</t>
  </si>
  <si>
    <t xml:space="preserve">Janeth Aguilar / Jaime Velásquez</t>
  </si>
  <si>
    <t xml:space="preserve">26-08-2022 PR: Se realiza primera revisión de CA con un 47% de cumplimiento
30-10-2022 JA: Se realiza segunda revisión de CA con un 71% de cumplimiento
28-01-2023 PR: Se realiza tercera revisión de CA con un 80% de cumplimiento.
27-02-2023 PR: Se realiza cuarta revisión de CA con un 100% de cumplimiento. A la espera de envío de documentación para ingreso a SIMIN.</t>
  </si>
  <si>
    <t xml:space="preserve">ASEMAT </t>
  </si>
  <si>
    <t xml:space="preserve">PRC 19125</t>
  </si>
  <si>
    <t xml:space="preserve">Transferencia de Proyectos a Operacion  </t>
  </si>
  <si>
    <t xml:space="preserve">Empresa no ha sido ingresada a SIMIN. Revisar si empresa entra a faena o se consultor etc</t>
  </si>
  <si>
    <t xml:space="preserve">Empresa no sube a faena. Activación de proyectos</t>
  </si>
  <si>
    <t xml:space="preserve">SCS</t>
  </si>
  <si>
    <t xml:space="preserve">PRC 21172</t>
  </si>
  <si>
    <t xml:space="preserve">Servicios Transversales de Topográfia</t>
  </si>
  <si>
    <t xml:space="preserve">Luis Valdés Mora</t>
  </si>
  <si>
    <t xml:space="preserve">rcarreno@scsltda.cl</t>
  </si>
  <si>
    <t xml:space="preserve">329378-79-80
Cambbio ADM: 393747</t>
  </si>
  <si>
    <t xml:space="preserve">09-04-2022 PR: Se realiza primera revisión con un 33% de cumplimiento
20-04-2022 NP: Se realiza segunda revisión con un 71% de cumplimiento 
26-04-2022 PR: Se realiza tercera revisión con un 100% de cumplimiento. A la espera de envío de documentación para ingreso a SIMIN.
28-04-2022 NP: Se incorpora gestión de inicio de actividades realizada por Karl Schlchter, folio 329378-79-80</t>
  </si>
  <si>
    <t xml:space="preserve">CMDIC</t>
  </si>
  <si>
    <t xml:space="preserve">TRASPORTES YURIS</t>
  </si>
  <si>
    <t xml:space="preserve">PRC 23029</t>
  </si>
  <si>
    <t xml:space="preserve">IA 378874 - PSSO 378875 - INV 378876</t>
  </si>
  <si>
    <t xml:space="preserve">05-06-2023 PR: Se realiza primera revisión de CA con un 87% de cumplimiento.
06-06-2023 PR: Se realiza segunda revisión de CA con un 100% de cumplimiento. A la espera de envío de documentación para ingreso a SIMIN.
09-06-2023 JV:Se realiza ingreso en SIMIN IA 378961- MR 378962-PSSO 378963</t>
  </si>
  <si>
    <t xml:space="preserve">PRC 23007</t>
  </si>
  <si>
    <t xml:space="preserve">Personal y Equipos para Mantenciones Equipamiento eléctrico; Revisión Salas eléctricas; Pruebas eléctricas, 
Precomisionamiento y Comisionamiento eléctrico</t>
  </si>
  <si>
    <t xml:space="preserve">Andres Berrios</t>
  </si>
  <si>
    <t xml:space="preserve">371239 - 371240 - 371241</t>
  </si>
  <si>
    <t xml:space="preserve">21-03-2023 JA: Primera Rev 46, 1% 
27-03-2023 JV: Se realiza segunda revisión con un 64% de cumplimiento 
27-03-2023 JV: Se realiza tercera revisión con un 93% de cumplimiento 
28-03-2023 JV: Se realiza cuarta revisión con un 100% de cumplimiento 
28-03-2023 JV: Se solicita la documentación correspondiente para realizar el ingreso en SIMIN
29-03-2023 JV: Se realiza ingreso en SIMIN IA 371239 MR 371240 PSSO 371241</t>
  </si>
  <si>
    <t xml:space="preserve">PRC 23015</t>
  </si>
  <si>
    <t xml:space="preserve">383146-383147-383148</t>
  </si>
  <si>
    <t xml:space="preserve">09-07-2023 MC: Se realiza rev 1 con avnace de cumplimiento de 64%
13-07-2023 JV: Se realiza rev2 con avance de cumplimiento de 100%
19-07-2023 JV: Se ingresa en SIMIN CA ID# IA 383146-MR 383147- PSSO 383148</t>
  </si>
  <si>
    <t xml:space="preserve">383149-383150-383151</t>
  </si>
  <si>
    <t xml:space="preserve">09-07-2023 JA: Se realiza rev 1 con avnace de cumplimiento de 57%
13-07-2023 JV. Se realiza rev 2 con un avance de umplimiento de 100%
19-07-2023 JV: Se ingresa en SIMIN CA ID# IA 383149-MR 383150- PSSO 383151</t>
  </si>
  <si>
    <t xml:space="preserve">PRC 23006</t>
  </si>
  <si>
    <t xml:space="preserve"> “Mantenimiento vial ruta externa e interna CMDIC 2023”</t>
  </si>
  <si>
    <t xml:space="preserve"> 389625- 389626- 389327</t>
  </si>
  <si>
    <t xml:space="preserve">27-08-2023 LR: En REV1 el avance de cumplimiento es de 79%
02-09-2023 LR: En REV1 el avance de cumplimiento es de 93%
03-09-2023 LR: En REV1 el avance de cumplimiento es de 100%
06-09-2023 JV: se realiza ingreso de termino de actividades en SIMIN ID IA 389625- MR 389626- PSSO 389327</t>
  </si>
  <si>
    <t xml:space="preserve">Servicio de Traslado de Equipos y Carga, desde y hacia faena CMDIC</t>
  </si>
  <si>
    <t xml:space="preserve">EDUARDO VILA RAMIREZ</t>
  </si>
  <si>
    <t xml:space="preserve">356300 - 356301 - 356302</t>
  </si>
  <si>
    <t xml:space="preserve">25-10-2022 PR: Se realiza revisión de CA con un 33% de cumplimiento
03-11-2022 PR: Se realiza segunda revisión de CA con un 67% de cumplimiento.
14-11-2022 JA: Se realiza tercera revisión de CA con un 100% de cumplimiento.
23-11-2022 PR: Se ingresa a SIMIN inicio de actividades.</t>
  </si>
  <si>
    <t xml:space="preserve">CCTI</t>
  </si>
  <si>
    <t xml:space="preserve">PRC 22062</t>
  </si>
  <si>
    <t xml:space="preserve">Transporte Terrestre de carga estándar y sobredimensionado</t>
  </si>
  <si>
    <t xml:space="preserve">Victor Barrientos</t>
  </si>
  <si>
    <t xml:space="preserve">Victor Valderrama</t>
  </si>
  <si>
    <t xml:space="preserve">vvalderrama@ccti.cl</t>
  </si>
  <si>
    <t xml:space="preserve">378386 - 378387 - 378388</t>
  </si>
  <si>
    <t xml:space="preserve">29-05-2023 JV :En REV1 el avance de cumplimiento es de 46%
31-05-2023 JV: En REV2 el avance de cumplimiento es de 100%
03-06-2023 PR: Se ingresa a SIMIN inicio de actividades
</t>
  </si>
  <si>
    <t xml:space="preserve">PRC 22091</t>
  </si>
  <si>
    <t xml:space="preserve">Inspección tecnica de obras en terreno</t>
  </si>
  <si>
    <t xml:space="preserve">Rodrigo Yañez Ormeño</t>
  </si>
  <si>
    <t xml:space="preserve">rodrigo.yañez@ryq.cl</t>
  </si>
  <si>
    <t xml:space="preserve">389347-389348-389349</t>
  </si>
  <si>
    <t xml:space="preserve">31-08-2023 JV: Se realiza REV1 con un avance de 87%
29-07-2023 KF: Se realiza REV2 con un avance de 100%
01-09-2023 JV: se realiza ingreso de termino de actividades en SIMIN ID IA 389347- MR 389348- PSSO 389349</t>
  </si>
  <si>
    <t xml:space="preserve">Traslado Personal  exterior e interior faena, Turno 4x3 y 7x7 </t>
  </si>
  <si>
    <t xml:space="preserve">Gabriel Contreras Marin</t>
  </si>
  <si>
    <t xml:space="preserve">gabriel.marin@ryq.cl</t>
  </si>
  <si>
    <t xml:space="preserve"> 07-09-2023</t>
  </si>
  <si>
    <t xml:space="preserve">  389651- 389652- 389653</t>
  </si>
  <si>
    <t xml:space="preserve">31-08-2023 JV:Se realiza REV1 con un avance de 71%
04-09-2023 KF:Se realiza REV2 con un avance de 90%
06-09-2023 JV: se realiza ingreso de termino de actividades en SIMIN ID IA 389651- MR 389652- PSSO 389653</t>
  </si>
  <si>
    <t xml:space="preserve">Elaboración y Entrega de Hormigón en CMDIC</t>
  </si>
  <si>
    <t xml:space="preserve">Francisco Ruiz </t>
  </si>
  <si>
    <t xml:space="preserve">Ingresado en SIMIN desde 07.08.2019
30-08-2023 JV:Se realiza ingreso de extensión en SIMIN ID# 389140
</t>
  </si>
  <si>
    <t xml:space="preserve">MUTUAL ASESORIAS</t>
  </si>
  <si>
    <t xml:space="preserve">PRC 22022</t>
  </si>
  <si>
    <t xml:space="preserve">Apoyo de Gestión y Control de Riesgos  </t>
  </si>
  <si>
    <t xml:space="preserve">Patricio Rivero</t>
  </si>
  <si>
    <t xml:space="preserve">Victor Aravena Silva</t>
  </si>
  <si>
    <t xml:space="preserve">+56 9 5748 0115</t>
  </si>
  <si>
    <t xml:space="preserve">varavena@mutualasesorias.cl</t>
  </si>
  <si>
    <t xml:space="preserve">LEGRAND CHIC</t>
  </si>
  <si>
    <t xml:space="preserve">Lavandería</t>
  </si>
  <si>
    <t xml:space="preserve">VPProyCord</t>
  </si>
  <si>
    <t xml:space="preserve">TECHINT</t>
  </si>
  <si>
    <t xml:space="preserve">PRI 23024</t>
  </si>
  <si>
    <t xml:space="preserve">Propuesta proyecto P345, construcción hidrica</t>
  </si>
  <si>
    <t xml:space="preserve">victor Aravena</t>
  </si>
  <si>
    <t xml:space="preserve">Ricardo Yañes</t>
  </si>
  <si>
    <t xml:space="preserve">Jorge Donoso</t>
  </si>
  <si>
    <t xml:space="preserve">9 9 4199108</t>
  </si>
  <si>
    <t xml:space="preserve">jdonoso@techint.com</t>
  </si>
  <si>
    <t xml:space="preserve">Leonardo Rojas /kurl Freinkel</t>
  </si>
  <si>
    <t xml:space="preserve">26-09-2023 LR: 1° Revisión de Form.0011, con un cumplimiento de un 50%, quedadno a espera de normalizacion documental por parte de la Esed, para su visita a faena cordillera</t>
  </si>
  <si>
    <t xml:space="preserve">PRC 23083</t>
  </si>
  <si>
    <t xml:space="preserve">"Mejoramiento pista Aeródromo Coposa"</t>
  </si>
  <si>
    <t xml:space="preserve">wfigueroa@ingsal.cl</t>
  </si>
  <si>
    <t xml:space="preserve">Leonardo Rojas /Maria Vargas</t>
  </si>
  <si>
    <t xml:space="preserve">NO</t>
  </si>
  <si>
    <t xml:space="preserve">Pendiente información para ingreso a SIMIN</t>
  </si>
  <si>
    <t xml:space="preserve">Servicio de traslado de personal Exterior faena CMDIC</t>
  </si>
  <si>
    <t xml:space="preserve">kurl Freinkel/ Maria Vargas</t>
  </si>
  <si>
    <t xml:space="preserve">28/09/2023</t>
  </si>
  <si>
    <t xml:space="preserve">393304-393305-393306</t>
  </si>
  <si>
    <t xml:space="preserve">PRC 23018</t>
  </si>
  <si>
    <t xml:space="preserve"> Excavación de Calicatas Campaña Geotécnica</t>
  </si>
  <si>
    <t xml:space="preserve">Marcelo Gonzalez</t>
  </si>
  <si>
    <t xml:space="preserve">+56 956583254</t>
  </si>
  <si>
    <t xml:space="preserve">Axel Benavente/Maria Vargas</t>
  </si>
  <si>
    <t xml:space="preserve">14-10-2023: Se realiza REV2 con un avance de 80%, Pendiente levantamiento de Observaciones por parte de la Esed</t>
  </si>
  <si>
    <t xml:space="preserve">1. Se deben adjuntar inducciones CMDIC y del area del personal.          2. Segun procedimiento CMDIC en la creacion de matriz de riesgos es deficiente la evaluacion
 de Riesgo residual                                                                                                3. Adjuntar evidencia de capacitacion a trabajadores de pto 18.</t>
  </si>
  <si>
    <t xml:space="preserve">TRANSPORTES GRAMAG</t>
  </si>
  <si>
    <t xml:space="preserve">Transporte de carga (materiales varios ) por carretera en tracto camión.</t>
  </si>
  <si>
    <t xml:space="preserve">Leonardo Rojas/Maria vargas</t>
  </si>
  <si>
    <t xml:space="preserve">ID 393644 393645 393646</t>
  </si>
  <si>
    <t xml:space="preserve">PROYEC.EJEC</t>
  </si>
  <si>
    <t xml:space="preserve">SAN LUIS</t>
  </si>
  <si>
    <t xml:space="preserve">57-2392121</t>
  </si>
  <si>
    <t xml:space="preserve">27/9/2023</t>
  </si>
  <si>
    <t xml:space="preserve">ID 393639 393640 393641</t>
  </si>
  <si>
    <t xml:space="preserve">27-09-2023  LR: Se realiza 1° revisión con un avance de un 100%, </t>
  </si>
  <si>
    <t xml:space="preserve">Transporte de personal </t>
  </si>
  <si>
    <t xml:space="preserve">Kurt Santana/Maria vargas</t>
  </si>
  <si>
    <t xml:space="preserve">12-10-2023: Información pendiente por parte de la empresa.
14-10-2023 JA Rev 3 100% a la espera de informacion para ingreso a SIMIN
</t>
  </si>
  <si>
    <t xml:space="preserve">Suma de Dotación</t>
  </si>
  <si>
    <t xml:space="preserve">Cuenta de Nombre de Empresa con Contrato Principal </t>
  </si>
  <si>
    <t xml:space="preserve">- multiple -</t>
  </si>
  <si>
    <t xml:space="preserve">Filtro por vacías = Contrato</t>
  </si>
  <si>
    <t xml:space="preserve">Filtro con nombres en subcontrato = Subcontrato</t>
  </si>
  <si>
    <t xml:space="preserve">Data</t>
  </si>
  <si>
    <t xml:space="preserve">En Proceso</t>
  </si>
  <si>
    <t xml:space="preserve">Filtro Status En Proceso</t>
  </si>
  <si>
    <t xml:space="preserve">Cuenta de ESED Subcontrato u OS</t>
  </si>
  <si>
    <t xml:space="preserve">Ingresado</t>
  </si>
  <si>
    <t xml:space="preserve">Vencido</t>
  </si>
  <si>
    <t xml:space="preserve">FILTROS PARA STATUS VENCIDA</t>
  </si>
  <si>
    <t xml:space="preserve">Contrato En Curso</t>
  </si>
  <si>
    <t xml:space="preserve">FILTROS PARA VIGENTE (AGREGAR REALIZAR CIERRE)</t>
  </si>
  <si>
    <t xml:space="preserve">- all -</t>
  </si>
  <si>
    <t xml:space="preserve">Contrato Finalizado</t>
  </si>
  <si>
    <t xml:space="preserve">FILTROS PARA CERRADOS</t>
  </si>
  <si>
    <t xml:space="preserve">En Revisión</t>
  </si>
  <si>
    <t xml:space="preserve">Aprobado</t>
  </si>
  <si>
    <t xml:space="preserve">VPM</t>
  </si>
  <si>
    <t xml:space="preserve">VPP</t>
  </si>
  <si>
    <t xml:space="preserve">VPEO</t>
  </si>
  <si>
    <t xml:space="preserve">STAFF</t>
  </si>
  <si>
    <t xml:space="preserve">Puerto</t>
  </si>
  <si>
    <t xml:space="preserve">VPProyPuerto</t>
  </si>
  <si>
    <t xml:space="preserve">Vigente</t>
  </si>
  <si>
    <t xml:space="preserve">Cerrado</t>
  </si>
  <si>
    <t xml:space="preserve">Por Extender o Cerrar</t>
  </si>
  <si>
    <t xml:space="preserve">Vencida</t>
  </si>
  <si>
    <t xml:space="preserve">En Curso</t>
  </si>
  <si>
    <t xml:space="preserve">Ctto u OS Finalizado</t>
  </si>
</sst>
</file>

<file path=xl/styles.xml><?xml version="1.0" encoding="utf-8"?>
<styleSheet xmlns="http://schemas.openxmlformats.org/spreadsheetml/2006/main">
  <numFmts count="10">
    <numFmt numFmtId="164" formatCode="General"/>
    <numFmt numFmtId="165" formatCode="_-* #,##0.00_-;\-* #,##0.00_-;_-* \-??_-;_-@_-"/>
    <numFmt numFmtId="166" formatCode="m/d/yyyy"/>
    <numFmt numFmtId="167" formatCode="0;[RED]0"/>
    <numFmt numFmtId="168" formatCode="dd/mm/yyyy;@"/>
    <numFmt numFmtId="169" formatCode="dd/mm/yy;@"/>
    <numFmt numFmtId="170" formatCode="General"/>
    <numFmt numFmtId="171" formatCode="0_ ;[RED]\-0\ "/>
    <numFmt numFmtId="172" formatCode="0"/>
    <numFmt numFmtId="173" formatCode="dd\-mm\-yyyy;@"/>
  </numFmts>
  <fonts count="2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sz val="12"/>
      <color rgb="FFFFFFFF"/>
      <name val="Calibri"/>
      <family val="2"/>
      <charset val="1"/>
    </font>
    <font>
      <sz val="10"/>
      <color rgb="FF000000"/>
      <name val="Calibri"/>
      <family val="2"/>
      <charset val="1"/>
    </font>
    <font>
      <b val="true"/>
      <sz val="10"/>
      <color rgb="FFFFFFFF"/>
      <name val="Calibri"/>
      <family val="2"/>
      <charset val="1"/>
    </font>
    <font>
      <sz val="10"/>
      <name val="Calibri"/>
      <family val="2"/>
      <charset val="1"/>
    </font>
    <font>
      <sz val="10"/>
      <color rgb="FFFFFFFF"/>
      <name val="Calibri"/>
      <family val="2"/>
      <charset val="1"/>
    </font>
    <font>
      <u val="single"/>
      <sz val="10"/>
      <color rgb="FF0563C1"/>
      <name val="Calibri"/>
      <family val="2"/>
      <charset val="1"/>
    </font>
    <font>
      <u val="single"/>
      <sz val="11"/>
      <color rgb="FF0563C1"/>
      <name val="Calibri"/>
      <family val="2"/>
      <charset val="1"/>
    </font>
    <font>
      <sz val="10"/>
      <color rgb="FF333333"/>
      <name val="Calibri"/>
      <family val="2"/>
      <charset val="1"/>
    </font>
    <font>
      <u val="single"/>
      <sz val="10"/>
      <name val="Calibri"/>
      <family val="2"/>
      <charset val="1"/>
    </font>
    <font>
      <b val="true"/>
      <sz val="10"/>
      <color rgb="FF000000"/>
      <name val="Calibri"/>
      <family val="2"/>
      <charset val="1"/>
    </font>
    <font>
      <b val="true"/>
      <u val="single"/>
      <sz val="10"/>
      <color rgb="FF0563C1"/>
      <name val="Calibri"/>
      <family val="2"/>
      <charset val="1"/>
    </font>
    <font>
      <b val="true"/>
      <sz val="10"/>
      <name val="Calibri"/>
      <family val="2"/>
      <charset val="1"/>
    </font>
    <font>
      <sz val="10"/>
      <color rgb="FF1A1918"/>
      <name val="Calibri"/>
      <family val="2"/>
      <charset val="1"/>
    </font>
    <font>
      <sz val="9"/>
      <color rgb="FF000000"/>
      <name val="Tahoma"/>
      <family val="2"/>
      <charset val="1"/>
    </font>
  </fonts>
  <fills count="10">
    <fill>
      <patternFill patternType="none"/>
    </fill>
    <fill>
      <patternFill patternType="gray125"/>
    </fill>
    <fill>
      <patternFill patternType="solid">
        <fgColor rgb="FFDAE3F3"/>
        <bgColor rgb="FFC6EFCE"/>
      </patternFill>
    </fill>
    <fill>
      <patternFill patternType="solid">
        <fgColor rgb="FFFBE5D6"/>
        <bgColor rgb="FFFFEB9C"/>
      </patternFill>
    </fill>
    <fill>
      <patternFill patternType="solid">
        <fgColor rgb="FFFFC000"/>
        <bgColor rgb="FFFF9900"/>
      </patternFill>
    </fill>
    <fill>
      <patternFill patternType="solid">
        <fgColor rgb="FFFFFFFF"/>
        <bgColor rgb="FFFBE5D6"/>
      </patternFill>
    </fill>
    <fill>
      <patternFill patternType="solid">
        <fgColor rgb="FF00B050"/>
        <bgColor rgb="FF008080"/>
      </patternFill>
    </fill>
    <fill>
      <patternFill patternType="solid">
        <fgColor rgb="FF548235"/>
        <bgColor rgb="FF808080"/>
      </patternFill>
    </fill>
    <fill>
      <patternFill patternType="solid">
        <fgColor rgb="FF0070C0"/>
        <bgColor rgb="FF0563C1"/>
      </patternFill>
    </fill>
    <fill>
      <patternFill patternType="solid">
        <fgColor rgb="FF4472C4"/>
        <bgColor rgb="FF666699"/>
      </patternFill>
    </fill>
  </fills>
  <borders count="22">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style="hair"/>
      <diagonal/>
    </border>
    <border diagonalUp="false" diagonalDown="false">
      <left style="dotted"/>
      <right style="dotted"/>
      <top style="dotted"/>
      <bottom style="dotted"/>
      <diagonal/>
    </border>
    <border diagonalUp="false" diagonalDown="false">
      <left/>
      <right/>
      <top style="dotted"/>
      <bottom style="dotted"/>
      <diagonal/>
    </border>
    <border diagonalUp="false" diagonalDown="false">
      <left style="hair"/>
      <right/>
      <top style="hair"/>
      <bottom/>
      <diagonal/>
    </border>
    <border diagonalUp="false" diagonalDown="false">
      <left style="dotted"/>
      <right style="dotted"/>
      <top style="dotted"/>
      <bottom/>
      <diagonal/>
    </border>
    <border diagonalUp="false" diagonalDown="false">
      <left/>
      <right style="hair"/>
      <top style="hair"/>
      <bottom/>
      <diagonal/>
    </border>
    <border diagonalUp="false" diagonalDown="false">
      <left/>
      <right style="dotted"/>
      <top style="dotted"/>
      <bottom style="dotted"/>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style="thin"/>
      <bottom style="medium"/>
      <diagonal/>
    </border>
    <border diagonalUp="false" diagonalDown="false">
      <left/>
      <right style="medium"/>
      <top style="thin"/>
      <bottom style="medium"/>
      <diagonal/>
    </border>
  </borders>
  <cellStyleXfs count="12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center" vertical="bottom" textRotation="0" wrapText="false" indent="0" shrinkToFit="false"/>
      <protection locked="true" hidden="false"/>
    </xf>
    <xf numFmtId="164" fontId="7" fillId="5" borderId="0" xfId="0" applyFont="true" applyBorder="false" applyAlignment="true" applyProtection="true">
      <alignment horizontal="left" vertical="bottom" textRotation="0" wrapText="false" indent="0" shrinkToFit="false"/>
      <protection locked="true" hidden="false"/>
    </xf>
    <xf numFmtId="166" fontId="7" fillId="5"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4" fontId="8" fillId="8" borderId="3" xfId="0" applyFont="true" applyBorder="true" applyAlignment="true" applyProtection="true">
      <alignment horizontal="center" vertical="center" textRotation="0" wrapText="false" indent="0" shrinkToFit="false"/>
      <protection locked="true" hidden="false"/>
    </xf>
    <xf numFmtId="164" fontId="9" fillId="6" borderId="2" xfId="1232" applyFont="true" applyBorder="true" applyAlignment="true" applyProtection="true">
      <alignment horizontal="center" vertical="center" textRotation="0" wrapText="true" indent="0" shrinkToFit="false"/>
      <protection locked="true" hidden="false"/>
    </xf>
    <xf numFmtId="164" fontId="9" fillId="4" borderId="2" xfId="1232" applyFont="true" applyBorder="true" applyAlignment="true" applyProtection="true">
      <alignment horizontal="center" vertical="center" textRotation="0" wrapText="true" indent="0" shrinkToFit="false"/>
      <protection locked="true" hidden="false"/>
    </xf>
    <xf numFmtId="164" fontId="9" fillId="0" borderId="2" xfId="1232" applyFont="true" applyBorder="true" applyAlignment="true" applyProtection="true">
      <alignment horizontal="center" vertical="center" textRotation="0" wrapText="true" indent="0" shrinkToFit="false"/>
      <protection locked="true" hidden="false"/>
    </xf>
    <xf numFmtId="164" fontId="9" fillId="6" borderId="2" xfId="1232" applyFont="true" applyBorder="true" applyAlignment="true" applyProtection="true">
      <alignment horizontal="left" vertical="center" textRotation="0" wrapText="true" indent="0" shrinkToFit="false"/>
      <protection locked="true" hidden="false"/>
    </xf>
    <xf numFmtId="166" fontId="9" fillId="0" borderId="2" xfId="1232" applyFont="true" applyBorder="true" applyAlignment="true" applyProtection="true">
      <alignment horizontal="center" vertical="center" textRotation="0" wrapText="true" indent="0" shrinkToFit="false"/>
      <protection locked="true" hidden="false"/>
    </xf>
    <xf numFmtId="164" fontId="9" fillId="0" borderId="2" xfId="1232" applyFont="true" applyBorder="true" applyAlignment="true" applyProtection="true">
      <alignment horizontal="left" vertical="center" textRotation="0" wrapText="true" indent="0" shrinkToFit="false"/>
      <protection locked="true" hidden="false"/>
    </xf>
    <xf numFmtId="164" fontId="10" fillId="9" borderId="2" xfId="1232" applyFont="true" applyBorder="true" applyAlignment="true" applyProtection="true">
      <alignment horizontal="center" vertical="center" textRotation="0" wrapText="true" indent="0" shrinkToFit="false"/>
      <protection locked="true" hidden="true"/>
    </xf>
    <xf numFmtId="164" fontId="9" fillId="0" borderId="2" xfId="0" applyFont="true" applyBorder="true" applyAlignment="true" applyProtection="true">
      <alignment horizontal="center" vertical="center" textRotation="0" wrapText="true" indent="0" shrinkToFit="false"/>
      <protection locked="true" hidden="false"/>
    </xf>
    <xf numFmtId="164" fontId="10" fillId="8" borderId="2" xfId="1232" applyFont="true" applyBorder="true" applyAlignment="true" applyProtection="true">
      <alignment horizontal="center" vertical="center" textRotation="0" wrapText="true" indent="0" shrinkToFit="false"/>
      <protection locked="true" hidden="true"/>
    </xf>
    <xf numFmtId="164" fontId="10" fillId="6" borderId="2" xfId="1232" applyFont="true" applyBorder="true" applyAlignment="true" applyProtection="true">
      <alignment horizontal="center" vertical="center" textRotation="0" wrapText="true" indent="0" shrinkToFit="false"/>
      <protection locked="true" hidden="true"/>
    </xf>
    <xf numFmtId="164" fontId="10" fillId="6" borderId="2" xfId="0" applyFont="true" applyBorder="true" applyAlignment="true" applyProtection="true">
      <alignment horizontal="center" vertical="center" textRotation="0" wrapText="true" indent="0" shrinkToFit="false"/>
      <protection locked="true" hidden="false"/>
    </xf>
    <xf numFmtId="164" fontId="7" fillId="5" borderId="2" xfId="0" applyFont="true" applyBorder="true" applyAlignment="true" applyProtection="true">
      <alignment horizontal="center" vertical="center" textRotation="0" wrapText="false" indent="0" shrinkToFit="false"/>
      <protection locked="false" hidden="false"/>
    </xf>
    <xf numFmtId="164" fontId="7" fillId="5" borderId="2" xfId="0" applyFont="true" applyBorder="true" applyAlignment="true" applyProtection="true">
      <alignment horizontal="center" vertical="center" textRotation="0" wrapText="true" indent="0" shrinkToFit="false"/>
      <protection locked="false" hidden="false"/>
    </xf>
    <xf numFmtId="166" fontId="7" fillId="5" borderId="2" xfId="0" applyFont="true" applyBorder="true" applyAlignment="true" applyProtection="true">
      <alignment horizontal="center" vertical="center" textRotation="0" wrapText="true" indent="0" shrinkToFit="false"/>
      <protection locked="false" hidden="false"/>
    </xf>
    <xf numFmtId="164" fontId="7" fillId="5" borderId="2" xfId="0" applyFont="true" applyBorder="true" applyAlignment="true" applyProtection="true">
      <alignment horizontal="left" vertical="center" textRotation="0" wrapText="true" indent="0" shrinkToFit="false"/>
      <protection locked="false" hidden="false"/>
    </xf>
    <xf numFmtId="164" fontId="11" fillId="5" borderId="2" xfId="20" applyFont="true" applyBorder="true" applyAlignment="true" applyProtection="true">
      <alignment horizontal="left" vertical="center" textRotation="0" wrapText="true" indent="0" shrinkToFit="false"/>
      <protection locked="false" hidden="false"/>
    </xf>
    <xf numFmtId="166" fontId="7" fillId="5" borderId="2" xfId="0" applyFont="true" applyBorder="true" applyAlignment="true" applyProtection="true">
      <alignment horizontal="center" vertical="center" textRotation="0" wrapText="false" indent="0" shrinkToFit="false"/>
      <protection locked="false" hidden="false"/>
    </xf>
    <xf numFmtId="167" fontId="9" fillId="5" borderId="2" xfId="0" applyFont="true" applyBorder="true" applyAlignment="true" applyProtection="true">
      <alignment horizontal="center" vertical="center" textRotation="0" wrapText="true" indent="0" shrinkToFit="false"/>
      <protection locked="false" hidden="false"/>
    </xf>
    <xf numFmtId="167" fontId="7" fillId="5" borderId="2" xfId="0" applyFont="true" applyBorder="true" applyAlignment="true" applyProtection="true">
      <alignment horizontal="center" vertical="center" textRotation="0" wrapText="true" indent="0" shrinkToFit="false"/>
      <protection locked="false" hidden="false"/>
    </xf>
    <xf numFmtId="168" fontId="7" fillId="5" borderId="2" xfId="0" applyFont="true" applyBorder="true" applyAlignment="true" applyProtection="true">
      <alignment horizontal="center" vertical="center" textRotation="0" wrapText="false" indent="0" shrinkToFit="false"/>
      <protection locked="false" hidden="false"/>
    </xf>
    <xf numFmtId="169" fontId="7" fillId="5" borderId="2" xfId="0" applyFont="true" applyBorder="true" applyAlignment="true" applyProtection="true">
      <alignment horizontal="center" vertical="center" textRotation="0" wrapText="false" indent="0" shrinkToFit="false"/>
      <protection locked="false" hidden="false"/>
    </xf>
    <xf numFmtId="170" fontId="7" fillId="0" borderId="2" xfId="0" applyFont="true" applyBorder="true" applyAlignment="true" applyProtection="true">
      <alignment horizontal="center" vertical="center" textRotation="0" wrapText="false" indent="0" shrinkToFit="false"/>
      <protection locked="true" hidden="true"/>
    </xf>
    <xf numFmtId="166" fontId="7" fillId="5" borderId="2" xfId="0" applyFont="true" applyBorder="true" applyAlignment="true" applyProtection="true">
      <alignment horizontal="left" vertical="center" textRotation="0" wrapText="true" indent="0" shrinkToFit="false"/>
      <protection locked="false" hidden="false"/>
    </xf>
    <xf numFmtId="171" fontId="7" fillId="5" borderId="2" xfId="0" applyFont="true" applyBorder="true" applyAlignment="true" applyProtection="true">
      <alignment horizontal="center" vertical="center" textRotation="0" wrapText="false" indent="0" shrinkToFit="false"/>
      <protection locked="true" hidden="true"/>
    </xf>
    <xf numFmtId="171" fontId="7" fillId="0" borderId="2" xfId="0" applyFont="true" applyBorder="true" applyAlignment="true" applyProtection="true">
      <alignment horizontal="center" vertical="center" textRotation="0" wrapText="false" indent="0" shrinkToFit="false"/>
      <protection locked="true" hidden="true"/>
    </xf>
    <xf numFmtId="171" fontId="7" fillId="0" borderId="2" xfId="0" applyFont="true" applyBorder="true" applyAlignment="true" applyProtection="true">
      <alignment horizontal="left" vertical="center" textRotation="0" wrapText="false" indent="0" shrinkToFit="false"/>
      <protection locked="true" hidden="true"/>
    </xf>
    <xf numFmtId="164" fontId="7" fillId="5" borderId="2" xfId="0" applyFont="true" applyBorder="true" applyAlignment="true" applyProtection="true">
      <alignment horizontal="general" vertical="center" textRotation="0" wrapText="true" indent="0" shrinkToFit="false"/>
      <protection locked="false" hidden="false"/>
    </xf>
    <xf numFmtId="164" fontId="7" fillId="5" borderId="2" xfId="0" applyFont="true" applyBorder="true" applyAlignment="true" applyProtection="true">
      <alignment horizontal="general" vertical="bottom" textRotation="0" wrapText="false" indent="0" shrinkToFit="false"/>
      <protection locked="true" hidden="false"/>
    </xf>
    <xf numFmtId="164" fontId="11" fillId="5" borderId="2" xfId="20" applyFont="true" applyBorder="true" applyAlignment="true" applyProtection="true">
      <alignment horizontal="center" vertical="center" textRotation="0" wrapText="true" indent="0" shrinkToFit="false"/>
      <protection locked="false" hidden="false"/>
    </xf>
    <xf numFmtId="166" fontId="9" fillId="5" borderId="2" xfId="0" applyFont="true" applyBorder="true" applyAlignment="true" applyProtection="true">
      <alignment horizontal="center" vertical="center" textRotation="0" wrapText="true" indent="0" shrinkToFit="false"/>
      <protection locked="false" hidden="false"/>
    </xf>
    <xf numFmtId="172" fontId="7" fillId="5" borderId="2" xfId="0" applyFont="true" applyBorder="true" applyAlignment="true" applyProtection="true">
      <alignment horizontal="center" vertical="center" textRotation="0" wrapText="false" indent="0" shrinkToFit="false"/>
      <protection locked="false" hidden="false"/>
    </xf>
    <xf numFmtId="164" fontId="9" fillId="5" borderId="2" xfId="0" applyFont="true" applyBorder="true" applyAlignment="true" applyProtection="true">
      <alignment horizontal="left"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left" vertical="center" textRotation="0" wrapText="true" indent="0" shrinkToFit="false"/>
      <protection locked="false" hidden="false"/>
    </xf>
    <xf numFmtId="166" fontId="7" fillId="0" borderId="2" xfId="0" applyFont="true" applyBorder="true" applyAlignment="true" applyProtection="true">
      <alignment horizontal="center" vertical="center" textRotation="0" wrapText="false" indent="0" shrinkToFit="false"/>
      <protection locked="false" hidden="false"/>
    </xf>
    <xf numFmtId="166" fontId="7" fillId="0" borderId="2" xfId="0" applyFont="true" applyBorder="true" applyAlignment="true" applyProtection="true">
      <alignment horizontal="center" vertical="center" textRotation="0" wrapText="true" indent="0" shrinkToFit="false"/>
      <protection locked="false" hidden="false"/>
    </xf>
    <xf numFmtId="164" fontId="11" fillId="0" borderId="2" xfId="2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general" vertical="center" textRotation="0" wrapText="true" indent="0" shrinkToFit="false"/>
      <protection locked="false" hidden="false"/>
    </xf>
    <xf numFmtId="166" fontId="9" fillId="0" borderId="2" xfId="0" applyFont="true" applyBorder="true" applyAlignment="true" applyProtection="true">
      <alignment horizontal="center" vertical="center" textRotation="0" wrapText="true" indent="0" shrinkToFit="false"/>
      <protection locked="false" hidden="false"/>
    </xf>
    <xf numFmtId="167" fontId="7" fillId="0" borderId="2" xfId="0" applyFont="true" applyBorder="true" applyAlignment="true" applyProtection="true">
      <alignment horizontal="center" vertical="center" textRotation="0" wrapText="true" indent="0" shrinkToFit="false"/>
      <protection locked="false" hidden="false"/>
    </xf>
    <xf numFmtId="168" fontId="7" fillId="0" borderId="2" xfId="0" applyFont="true" applyBorder="true" applyAlignment="true" applyProtection="true">
      <alignment horizontal="center" vertical="center" textRotation="0" wrapText="false" indent="0" shrinkToFit="false"/>
      <protection locked="false" hidden="false"/>
    </xf>
    <xf numFmtId="169" fontId="7" fillId="0" borderId="2" xfId="0" applyFont="true" applyBorder="true" applyAlignment="true" applyProtection="true">
      <alignment horizontal="center" vertical="center" textRotation="0" wrapText="false" indent="0" shrinkToFit="false"/>
      <protection locked="false" hidden="false"/>
    </xf>
    <xf numFmtId="172" fontId="7" fillId="0" borderId="2" xfId="0" applyFont="true" applyBorder="true" applyAlignment="true" applyProtection="true">
      <alignment horizontal="center" vertical="center" textRotation="0" wrapText="false" indent="0" shrinkToFit="false"/>
      <protection locked="false" hidden="false"/>
    </xf>
    <xf numFmtId="166" fontId="7" fillId="0" borderId="2" xfId="0" applyFont="true" applyBorder="true" applyAlignment="true" applyProtection="true">
      <alignment horizontal="left" vertical="center" textRotation="0" wrapText="true" indent="0" shrinkToFit="false"/>
      <protection locked="false" hidden="false"/>
    </xf>
    <xf numFmtId="164" fontId="9" fillId="0" borderId="0" xfId="0" applyFont="true" applyBorder="false" applyAlignment="true" applyProtection="true">
      <alignment horizontal="left" vertical="center" textRotation="0" wrapText="false" indent="0" shrinkToFit="false"/>
      <protection locked="false" hidden="false"/>
    </xf>
    <xf numFmtId="164" fontId="7" fillId="0" borderId="4" xfId="0" applyFont="true" applyBorder="true" applyAlignment="true" applyProtection="true">
      <alignment horizontal="center" vertical="center" textRotation="0" wrapText="true" indent="0" shrinkToFit="false"/>
      <protection locked="false" hidden="false"/>
    </xf>
    <xf numFmtId="164" fontId="11" fillId="0" borderId="4" xfId="20" applyFont="true" applyBorder="true" applyAlignment="true" applyProtection="true">
      <alignment horizontal="center" vertical="center" textRotation="0" wrapText="true" indent="0" shrinkToFit="false"/>
      <protection locked="false" hidden="false"/>
    </xf>
    <xf numFmtId="164" fontId="7" fillId="0" borderId="0" xfId="0" applyFont="true" applyBorder="false" applyAlignment="true" applyProtection="true">
      <alignment horizontal="center" vertical="center" textRotation="0" wrapText="false" indent="0" shrinkToFit="false"/>
      <protection locked="false" hidden="false"/>
    </xf>
    <xf numFmtId="164" fontId="7" fillId="0" borderId="5" xfId="0" applyFont="true" applyBorder="true" applyAlignment="true" applyProtection="true">
      <alignment horizontal="center" vertical="center" textRotation="0" wrapText="true" indent="0" shrinkToFit="false"/>
      <protection locked="false" hidden="false"/>
    </xf>
    <xf numFmtId="164" fontId="11" fillId="0" borderId="5" xfId="20" applyFont="true" applyBorder="true" applyAlignment="true" applyProtection="true">
      <alignment horizontal="center" vertical="center" textRotation="0" wrapText="true" indent="0" shrinkToFit="false"/>
      <protection locked="false" hidden="false"/>
    </xf>
    <xf numFmtId="173" fontId="7" fillId="5" borderId="2" xfId="0" applyFont="true" applyBorder="true" applyAlignment="true" applyProtection="true">
      <alignment horizontal="center" vertical="center" textRotation="0" wrapText="true" indent="0" shrinkToFit="false"/>
      <protection locked="false" hidden="false"/>
    </xf>
    <xf numFmtId="164" fontId="11" fillId="0" borderId="2" xfId="20" applyFont="true" applyBorder="true" applyAlignment="true" applyProtection="true">
      <alignment horizontal="left" vertical="center" textRotation="0" wrapText="true" indent="0" shrinkToFit="false"/>
      <protection locked="false" hidden="false"/>
    </xf>
    <xf numFmtId="166" fontId="7" fillId="5" borderId="6" xfId="0" applyFont="true" applyBorder="true" applyAlignment="true" applyProtection="true">
      <alignment horizontal="center" vertical="center" textRotation="0" wrapText="true" indent="0" shrinkToFit="false"/>
      <protection locked="false" hidden="false"/>
    </xf>
    <xf numFmtId="164" fontId="7" fillId="5" borderId="7" xfId="0" applyFont="true" applyBorder="true" applyAlignment="true" applyProtection="true">
      <alignment horizontal="center" vertical="center" textRotation="0" wrapText="true" indent="0" shrinkToFit="false"/>
      <protection locked="false" hidden="false"/>
    </xf>
    <xf numFmtId="164" fontId="7" fillId="5" borderId="8" xfId="0" applyFont="true" applyBorder="true" applyAlignment="true" applyProtection="true">
      <alignment horizontal="center" vertical="center" textRotation="0" wrapText="true" indent="0" shrinkToFit="false"/>
      <protection locked="false" hidden="false"/>
    </xf>
    <xf numFmtId="164" fontId="11" fillId="5" borderId="7" xfId="20" applyFont="true" applyBorder="true" applyAlignment="true" applyProtection="true">
      <alignment horizontal="left" vertical="center" textRotation="0" wrapText="true" indent="0" shrinkToFit="false"/>
      <protection locked="false" hidden="false"/>
    </xf>
    <xf numFmtId="164" fontId="7" fillId="5" borderId="1" xfId="0" applyFont="true" applyBorder="true" applyAlignment="true" applyProtection="true">
      <alignment horizontal="left" vertical="center" textRotation="0" wrapText="true" indent="0" shrinkToFit="false"/>
      <protection locked="false" hidden="false"/>
    </xf>
    <xf numFmtId="164" fontId="9" fillId="5" borderId="0" xfId="0" applyFont="true" applyBorder="false" applyAlignment="true" applyProtection="true">
      <alignment horizontal="left" vertical="center" textRotation="0" wrapText="false" indent="0" shrinkToFit="false"/>
      <protection locked="false" hidden="false"/>
    </xf>
    <xf numFmtId="166" fontId="7" fillId="0" borderId="6" xfId="0" applyFont="true" applyBorder="true" applyAlignment="true" applyProtection="true">
      <alignment horizontal="center" vertical="center" textRotation="0" wrapText="true" indent="0" shrinkToFit="false"/>
      <protection locked="false" hidden="false"/>
    </xf>
    <xf numFmtId="164" fontId="11" fillId="0" borderId="5" xfId="20" applyFont="true" applyBorder="true" applyAlignment="true" applyProtection="true">
      <alignment horizontal="left" vertical="center" textRotation="0" wrapText="true" indent="0" shrinkToFit="false"/>
      <protection locked="false" hidden="false"/>
    </xf>
    <xf numFmtId="167" fontId="9" fillId="0" borderId="2" xfId="0" applyFont="true" applyBorder="true" applyAlignment="true" applyProtection="true">
      <alignment horizontal="center" vertical="center" textRotation="0" wrapText="true" indent="0" shrinkToFit="false"/>
      <protection locked="false" hidden="false"/>
    </xf>
    <xf numFmtId="166" fontId="9" fillId="5" borderId="6" xfId="0" applyFont="true" applyBorder="true" applyAlignment="true" applyProtection="true">
      <alignment horizontal="center" vertical="center" textRotation="0" wrapText="true" indent="0" shrinkToFit="false"/>
      <protection locked="false" hidden="false"/>
    </xf>
    <xf numFmtId="164" fontId="9" fillId="5" borderId="2" xfId="0" applyFont="true" applyBorder="true" applyAlignment="true" applyProtection="true">
      <alignment horizontal="center" vertical="center" textRotation="0" wrapText="true" indent="0" shrinkToFit="false"/>
      <protection locked="false" hidden="false"/>
    </xf>
    <xf numFmtId="164" fontId="9" fillId="5" borderId="0" xfId="0" applyFont="true" applyBorder="false" applyAlignment="true" applyProtection="true">
      <alignment horizontal="center" vertical="center" textRotation="0" wrapText="true" indent="0" shrinkToFit="false"/>
      <protection locked="false" hidden="false"/>
    </xf>
    <xf numFmtId="166" fontId="9" fillId="5" borderId="2" xfId="0" applyFont="true" applyBorder="true" applyAlignment="true" applyProtection="true">
      <alignment horizontal="center" vertical="center" textRotation="0" wrapText="false" indent="0" shrinkToFit="false"/>
      <protection locked="false" hidden="false"/>
    </xf>
    <xf numFmtId="169" fontId="9" fillId="5" borderId="2" xfId="0" applyFont="true" applyBorder="true" applyAlignment="true" applyProtection="true">
      <alignment horizontal="center" vertical="center" textRotation="0" wrapText="false" indent="0" shrinkToFit="false"/>
      <protection locked="false" hidden="false"/>
    </xf>
    <xf numFmtId="164" fontId="7" fillId="5" borderId="2" xfId="0" applyFont="true" applyBorder="true" applyAlignment="true" applyProtection="true">
      <alignment horizontal="center" vertical="bottom" textRotation="0" wrapText="false" indent="0" shrinkToFit="false"/>
      <protection locked="false" hidden="false"/>
    </xf>
    <xf numFmtId="166" fontId="9" fillId="5" borderId="2" xfId="0" applyFont="true" applyBorder="tru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general" vertical="center" textRotation="0" wrapText="true" indent="0" shrinkToFit="false"/>
      <protection locked="false" hidden="false"/>
    </xf>
    <xf numFmtId="169" fontId="9" fillId="0" borderId="2" xfId="0" applyFont="true" applyBorder="true" applyAlignment="true" applyProtection="true">
      <alignment horizontal="center" vertical="center" textRotation="0" wrapText="true" indent="0" shrinkToFit="false"/>
      <protection locked="false" hidden="false"/>
    </xf>
    <xf numFmtId="164" fontId="11" fillId="0" borderId="0" xfId="20" applyFont="true" applyBorder="tru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5" borderId="0" xfId="0" applyFont="true" applyBorder="fals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9" fillId="0" borderId="2"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center" textRotation="0" wrapText="true" indent="0" shrinkToFit="false"/>
      <protection locked="false" hidden="false"/>
    </xf>
    <xf numFmtId="164" fontId="7" fillId="0" borderId="10" xfId="0" applyFont="true" applyBorder="true" applyAlignment="true" applyProtection="true">
      <alignment horizontal="center" vertical="center" textRotation="0" wrapText="true" indent="0" shrinkToFit="false"/>
      <protection locked="false" hidden="false"/>
    </xf>
    <xf numFmtId="164" fontId="11" fillId="0" borderId="11" xfId="2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bottom" textRotation="0" wrapText="false" indent="0" shrinkToFit="false"/>
      <protection locked="false" hidden="false"/>
    </xf>
    <xf numFmtId="164" fontId="7" fillId="5" borderId="0" xfId="0" applyFont="true" applyBorder="fals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false" hidden="false"/>
    </xf>
    <xf numFmtId="164" fontId="7" fillId="0" borderId="8" xfId="0" applyFont="true" applyBorder="true" applyAlignment="true" applyProtection="true">
      <alignment horizontal="center" vertical="center" textRotation="0" wrapText="false" indent="0" shrinkToFit="false"/>
      <protection locked="true" hidden="false"/>
    </xf>
    <xf numFmtId="164" fontId="11" fillId="0" borderId="12" xfId="20" applyFont="true" applyBorder="true" applyAlignment="true" applyProtection="true">
      <alignment horizontal="center" vertical="center" textRotation="0" wrapText="true" indent="0" shrinkToFit="false"/>
      <protection locked="false" hidden="false"/>
    </xf>
    <xf numFmtId="164" fontId="7" fillId="5" borderId="5" xfId="0" applyFont="true" applyBorder="true" applyAlignment="true" applyProtection="true">
      <alignment horizontal="center" vertical="center" textRotation="0" wrapText="true" indent="0" shrinkToFit="false"/>
      <protection locked="false" hidden="false"/>
    </xf>
    <xf numFmtId="164" fontId="7" fillId="5" borderId="12" xfId="0" applyFont="true" applyBorder="true" applyAlignment="true" applyProtection="true">
      <alignment horizontal="center" vertical="center" textRotation="0" wrapText="true" indent="0" shrinkToFit="false"/>
      <protection locked="false" hidden="false"/>
    </xf>
    <xf numFmtId="164" fontId="7" fillId="5" borderId="1" xfId="0" applyFont="true" applyBorder="true" applyAlignment="true" applyProtection="true">
      <alignment horizontal="general" vertical="center" textRotation="0" wrapText="true" indent="0" shrinkToFit="false"/>
      <protection locked="false" hidden="false"/>
    </xf>
    <xf numFmtId="169" fontId="9" fillId="5" borderId="2" xfId="0" applyFont="true" applyBorder="true" applyAlignment="true" applyProtection="true">
      <alignment horizontal="center" vertical="center" textRotation="0" wrapText="true" indent="0" shrinkToFit="false"/>
      <protection locked="false" hidden="false"/>
    </xf>
    <xf numFmtId="164" fontId="7" fillId="5" borderId="0" xfId="0" applyFont="true" applyBorder="false" applyAlignment="true" applyProtection="true">
      <alignment horizontal="left" vertical="center" textRotation="0" wrapText="false" indent="0" shrinkToFit="false"/>
      <protection locked="false" hidden="false"/>
    </xf>
    <xf numFmtId="164" fontId="7" fillId="0" borderId="8" xfId="0" applyFont="true" applyBorder="true" applyAlignment="true" applyProtection="true">
      <alignment horizontal="center" vertical="center" textRotation="0" wrapText="true" indent="0" shrinkToFit="false"/>
      <protection locked="false" hidden="false"/>
    </xf>
    <xf numFmtId="164" fontId="11" fillId="0" borderId="12" xfId="20" applyFont="true" applyBorder="true" applyAlignment="true" applyProtection="true">
      <alignment horizontal="left" vertical="center" textRotation="0" wrapText="true" indent="0" shrinkToFit="false"/>
      <protection locked="false" hidden="false"/>
    </xf>
    <xf numFmtId="164" fontId="7" fillId="0" borderId="5" xfId="0" applyFont="true" applyBorder="true" applyAlignment="true" applyProtection="true">
      <alignment horizontal="center" vertical="center" textRotation="0" wrapText="false" indent="0" shrinkToFit="false"/>
      <protection locked="true" hidden="false"/>
    </xf>
    <xf numFmtId="164" fontId="11" fillId="5" borderId="5" xfId="20" applyFont="true" applyBorder="true" applyAlignment="true" applyProtection="true">
      <alignment horizontal="left" vertical="center" textRotation="0" wrapText="true" indent="0" shrinkToFit="false"/>
      <protection locked="false" hidden="false"/>
    </xf>
    <xf numFmtId="166" fontId="11" fillId="0" borderId="2" xfId="2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general" vertical="bottom" textRotation="0" wrapText="false" indent="0" shrinkToFit="false"/>
      <protection locked="true" hidden="false"/>
    </xf>
    <xf numFmtId="166" fontId="11" fillId="5" borderId="2" xfId="20" applyFont="true" applyBorder="true" applyAlignment="true" applyProtection="true">
      <alignment horizontal="center" vertical="center" textRotation="0" wrapText="true" indent="0" shrinkToFit="false"/>
      <protection locked="false" hidden="false"/>
    </xf>
    <xf numFmtId="164" fontId="7" fillId="5" borderId="2" xfId="0" applyFont="true" applyBorder="true" applyAlignment="true" applyProtection="true">
      <alignment horizontal="left" vertical="center" textRotation="0" wrapText="false" indent="0" shrinkToFit="false"/>
      <protection locked="false" hidden="false"/>
    </xf>
    <xf numFmtId="164" fontId="9" fillId="0" borderId="2" xfId="0" applyFont="true" applyBorder="true" applyAlignment="true" applyProtection="true">
      <alignment horizontal="left" vertical="center" textRotation="0" wrapText="false" indent="0" shrinkToFit="false"/>
      <protection locked="false" hidden="false"/>
    </xf>
    <xf numFmtId="166" fontId="7" fillId="0" borderId="0" xfId="0" applyFont="true" applyBorder="fals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13" fillId="0" borderId="2" xfId="0" applyFont="true" applyBorder="true" applyAlignment="true" applyProtection="true">
      <alignment horizontal="left" vertical="center"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false" hidden="false"/>
    </xf>
    <xf numFmtId="164" fontId="7" fillId="0" borderId="2" xfId="0" applyFont="true" applyBorder="true" applyAlignment="true" applyProtection="true">
      <alignment horizontal="left" vertical="center" textRotation="0" wrapText="false" indent="0" shrinkToFit="false"/>
      <protection locked="false" hidden="false"/>
    </xf>
    <xf numFmtId="164" fontId="7" fillId="5" borderId="2" xfId="0" applyFont="true" applyBorder="true" applyAlignment="true" applyProtection="true">
      <alignment horizontal="left" vertical="bottom" textRotation="0" wrapText="true" indent="0" shrinkToFit="false"/>
      <protection locked="true" hidden="false"/>
    </xf>
    <xf numFmtId="166" fontId="7" fillId="5" borderId="2" xfId="0" applyFont="true" applyBorder="true" applyAlignment="true" applyProtection="true">
      <alignment horizontal="center" vertical="center" textRotation="0" wrapText="false" indent="0" shrinkToFit="false"/>
      <protection locked="true" hidden="false"/>
    </xf>
    <xf numFmtId="164" fontId="7" fillId="5" borderId="2" xfId="0" applyFont="true" applyBorder="true" applyAlignment="true" applyProtection="true">
      <alignment horizontal="center" vertical="center" textRotation="0" wrapText="false" indent="0" shrinkToFit="false"/>
      <protection locked="true" hidden="false"/>
    </xf>
    <xf numFmtId="164" fontId="9" fillId="5" borderId="2" xfId="0" applyFont="true" applyBorder="true" applyAlignment="true" applyProtection="true">
      <alignment horizontal="justify" vertical="center" textRotation="0" wrapText="true" indent="0" shrinkToFit="false"/>
      <protection locked="false" hidden="false"/>
    </xf>
    <xf numFmtId="164" fontId="9" fillId="5" borderId="2" xfId="0" applyFont="true" applyBorder="true" applyAlignment="true" applyProtection="true">
      <alignment horizontal="center" vertical="center" textRotation="0" wrapText="false" indent="0" shrinkToFit="false"/>
      <protection locked="false" hidden="false"/>
    </xf>
    <xf numFmtId="164" fontId="9" fillId="5" borderId="2" xfId="0" applyFont="true" applyBorder="true" applyAlignment="true" applyProtection="true">
      <alignment horizontal="general" vertical="center" textRotation="0" wrapText="true" indent="0" shrinkToFit="false"/>
      <protection locked="false" hidden="false"/>
    </xf>
    <xf numFmtId="166" fontId="7" fillId="0" borderId="2" xfId="0" applyFont="true" applyBorder="true" applyAlignment="true" applyProtection="true">
      <alignment horizontal="general" vertical="center" textRotation="0" wrapText="true" indent="0" shrinkToFit="false"/>
      <protection locked="false" hidden="false"/>
    </xf>
    <xf numFmtId="164" fontId="7" fillId="0" borderId="2" xfId="0" applyFont="true" applyBorder="true" applyAlignment="true" applyProtection="true">
      <alignment horizontal="center" vertical="bottom" textRotation="0" wrapText="true" indent="0" shrinkToFit="false"/>
      <protection locked="false" hidden="false"/>
    </xf>
    <xf numFmtId="164" fontId="14" fillId="5" borderId="2" xfId="20" applyFont="true" applyBorder="true" applyAlignment="true" applyProtection="true">
      <alignment horizontal="left" vertical="center" textRotation="0" wrapText="true" indent="0" shrinkToFit="false"/>
      <protection locked="false" hidden="false"/>
    </xf>
    <xf numFmtId="166" fontId="7" fillId="5" borderId="2" xfId="0" applyFont="true" applyBorder="true" applyAlignment="true" applyProtection="true">
      <alignment horizontal="general" vertical="center" textRotation="0" wrapText="true" indent="0" shrinkToFit="false"/>
      <protection locked="false" hidden="false"/>
    </xf>
    <xf numFmtId="164" fontId="7" fillId="5" borderId="4" xfId="0" applyFont="true" applyBorder="true" applyAlignment="true" applyProtection="true">
      <alignment horizontal="center" vertical="center" textRotation="0" wrapText="true" indent="0" shrinkToFit="false"/>
      <protection locked="false" hidden="false"/>
    </xf>
    <xf numFmtId="164" fontId="15" fillId="5" borderId="2" xfId="0" applyFont="true" applyBorder="true" applyAlignment="true" applyProtection="true">
      <alignment horizontal="center" vertical="center" textRotation="0" wrapText="false" indent="0" shrinkToFit="false"/>
      <protection locked="false" hidden="false"/>
    </xf>
    <xf numFmtId="164" fontId="15" fillId="5" borderId="2" xfId="0" applyFont="true" applyBorder="true" applyAlignment="true" applyProtection="true">
      <alignment horizontal="center" vertical="center" textRotation="0" wrapText="true" indent="0" shrinkToFit="false"/>
      <protection locked="false" hidden="false"/>
    </xf>
    <xf numFmtId="164" fontId="15" fillId="5" borderId="2" xfId="0" applyFont="true" applyBorder="true" applyAlignment="true" applyProtection="true">
      <alignment horizontal="left" vertical="center" textRotation="0" wrapText="true" indent="0" shrinkToFit="false"/>
      <protection locked="false" hidden="false"/>
    </xf>
    <xf numFmtId="164" fontId="15" fillId="0" borderId="2" xfId="0" applyFont="true" applyBorder="true" applyAlignment="true" applyProtection="true">
      <alignment horizontal="center" vertical="center" textRotation="0" wrapText="true" indent="0" shrinkToFit="false"/>
      <protection locked="false" hidden="false"/>
    </xf>
    <xf numFmtId="166" fontId="15" fillId="0" borderId="2" xfId="0" applyFont="true" applyBorder="true" applyAlignment="true" applyProtection="true">
      <alignment horizontal="center" vertical="center" textRotation="0" wrapText="false" indent="0" shrinkToFit="false"/>
      <protection locked="false" hidden="false"/>
    </xf>
    <xf numFmtId="166" fontId="15" fillId="0" borderId="2" xfId="0" applyFont="true" applyBorder="true" applyAlignment="true" applyProtection="true">
      <alignment horizontal="center" vertical="center" textRotation="0" wrapText="true" indent="0" shrinkToFit="false"/>
      <protection locked="false" hidden="false"/>
    </xf>
    <xf numFmtId="164" fontId="16" fillId="0" borderId="2" xfId="20" applyFont="true" applyBorder="true" applyAlignment="true" applyProtection="true">
      <alignment horizontal="center" vertical="center" textRotation="0" wrapText="true" indent="0" shrinkToFit="false"/>
      <protection locked="false" hidden="false"/>
    </xf>
    <xf numFmtId="164" fontId="15" fillId="0" borderId="2" xfId="0" applyFont="true" applyBorder="true" applyAlignment="true" applyProtection="true">
      <alignment horizontal="general" vertical="center" textRotation="0" wrapText="true" indent="0" shrinkToFit="false"/>
      <protection locked="false" hidden="false"/>
    </xf>
    <xf numFmtId="167" fontId="15" fillId="0" borderId="2" xfId="0" applyFont="true" applyBorder="true" applyAlignment="true" applyProtection="true">
      <alignment horizontal="center" vertical="center" textRotation="0" wrapText="true" indent="0" shrinkToFit="false"/>
      <protection locked="false" hidden="false"/>
    </xf>
    <xf numFmtId="168" fontId="15" fillId="0" borderId="2" xfId="0" applyFont="true" applyBorder="true" applyAlignment="true" applyProtection="true">
      <alignment horizontal="center" vertical="center" textRotation="0" wrapText="false" indent="0" shrinkToFit="false"/>
      <protection locked="false" hidden="false"/>
    </xf>
    <xf numFmtId="169" fontId="15" fillId="0" borderId="2" xfId="0" applyFont="true" applyBorder="true" applyAlignment="true" applyProtection="true">
      <alignment horizontal="center" vertical="center" textRotation="0" wrapText="false" indent="0" shrinkToFit="false"/>
      <protection locked="false" hidden="false"/>
    </xf>
    <xf numFmtId="172" fontId="15" fillId="0" borderId="2" xfId="0" applyFont="true" applyBorder="true" applyAlignment="true" applyProtection="true">
      <alignment horizontal="center" vertical="center" textRotation="0" wrapText="false" indent="0" shrinkToFit="false"/>
      <protection locked="false" hidden="false"/>
    </xf>
    <xf numFmtId="166" fontId="15" fillId="0" borderId="2" xfId="0" applyFont="true" applyBorder="true" applyAlignment="true" applyProtection="true">
      <alignment horizontal="left" vertical="center" textRotation="0" wrapText="true" indent="0" shrinkToFit="false"/>
      <protection locked="false" hidden="false"/>
    </xf>
    <xf numFmtId="171" fontId="15" fillId="0" borderId="2" xfId="0" applyFont="true" applyBorder="true" applyAlignment="true" applyProtection="true">
      <alignment horizontal="center" vertical="center" textRotation="0" wrapText="false" indent="0" shrinkToFit="false"/>
      <protection locked="true" hidden="true"/>
    </xf>
    <xf numFmtId="164" fontId="17" fillId="0" borderId="2" xfId="0" applyFont="true" applyBorder="true" applyAlignment="true" applyProtection="true">
      <alignment horizontal="left" vertical="center" textRotation="0" wrapText="false" indent="0" shrinkToFit="false"/>
      <protection locked="fals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72" fontId="7" fillId="5" borderId="2" xfId="0" applyFont="true" applyBorder="true" applyAlignment="true" applyProtection="true">
      <alignment horizontal="center" vertical="center" textRotation="0" wrapText="true" indent="0" shrinkToFit="false"/>
      <protection locked="false" hidden="false"/>
    </xf>
    <xf numFmtId="164" fontId="7" fillId="5" borderId="13" xfId="0" applyFont="true" applyBorder="true" applyAlignment="true" applyProtection="true">
      <alignment horizontal="center" vertical="center" textRotation="0" wrapText="false" indent="0" shrinkToFit="false"/>
      <protection locked="false" hidden="false"/>
    </xf>
    <xf numFmtId="164" fontId="7" fillId="5" borderId="13" xfId="0" applyFont="true" applyBorder="true" applyAlignment="true" applyProtection="true">
      <alignment horizontal="center" vertical="center" textRotation="0" wrapText="true" indent="0" shrinkToFit="false"/>
      <protection locked="false" hidden="false"/>
    </xf>
    <xf numFmtId="166" fontId="7" fillId="5" borderId="0" xfId="0" applyFont="true" applyBorder="false" applyAlignment="true" applyProtection="true">
      <alignment horizontal="center" vertical="center" textRotation="0" wrapText="true" indent="0" shrinkToFit="false"/>
      <protection locked="false" hidden="false"/>
    </xf>
    <xf numFmtId="166" fontId="7" fillId="5" borderId="13" xfId="0" applyFont="true" applyBorder="true" applyAlignment="true" applyProtection="true">
      <alignment horizontal="center" vertical="center" textRotation="0" wrapText="true" indent="0" shrinkToFit="false"/>
      <protection locked="false" hidden="false"/>
    </xf>
    <xf numFmtId="164" fontId="7" fillId="5" borderId="0" xfId="0" applyFont="true" applyBorder="false" applyAlignment="true" applyProtection="true">
      <alignment horizontal="center" vertical="center" textRotation="0" wrapText="false" indent="0" shrinkToFit="false"/>
      <protection locked="false" hidden="false"/>
    </xf>
    <xf numFmtId="164" fontId="7" fillId="5" borderId="13" xfId="0" applyFont="true" applyBorder="true" applyAlignment="true" applyProtection="true">
      <alignment horizontal="left" vertical="center" textRotation="0" wrapText="true" indent="0" shrinkToFit="false"/>
      <protection locked="false" hidden="false"/>
    </xf>
    <xf numFmtId="166" fontId="7" fillId="5" borderId="13" xfId="0" applyFont="true" applyBorder="true" applyAlignment="true" applyProtection="true">
      <alignment horizontal="center" vertical="center" textRotation="0" wrapText="false" indent="0" shrinkToFit="false"/>
      <protection locked="false" hidden="false"/>
    </xf>
    <xf numFmtId="172" fontId="7" fillId="5" borderId="0" xfId="0" applyFont="true" applyBorder="false" applyAlignment="true" applyProtection="true">
      <alignment horizontal="center" vertical="center" textRotation="0" wrapText="false" indent="0" shrinkToFit="false"/>
      <protection locked="false" hidden="false"/>
    </xf>
    <xf numFmtId="164" fontId="11" fillId="5" borderId="2" xfId="20" applyFont="true" applyBorder="true" applyAlignment="true" applyProtection="true">
      <alignment horizontal="left" vertical="center" textRotation="0" wrapText="false" indent="0" shrinkToFit="false"/>
      <protection locked="true" hidden="false"/>
    </xf>
    <xf numFmtId="169" fontId="7" fillId="5" borderId="2" xfId="0" applyFont="true" applyBorder="true" applyAlignment="true" applyProtection="true">
      <alignment horizontal="center" vertical="center" textRotation="0" wrapText="true" indent="0" shrinkToFit="false"/>
      <protection locked="false" hidden="false"/>
    </xf>
    <xf numFmtId="164" fontId="7" fillId="5" borderId="9" xfId="0" applyFont="true" applyBorder="true" applyAlignment="true" applyProtection="true">
      <alignment horizontal="center" vertical="center" textRotation="0" wrapText="true" indent="0" shrinkToFit="false"/>
      <protection locked="false" hidden="false"/>
    </xf>
    <xf numFmtId="164" fontId="7" fillId="5" borderId="10" xfId="0" applyFont="true" applyBorder="true" applyAlignment="true" applyProtection="true">
      <alignment horizontal="center" vertical="center" textRotation="0" wrapText="true" indent="0" shrinkToFit="false"/>
      <protection locked="false" hidden="false"/>
    </xf>
    <xf numFmtId="164" fontId="7" fillId="5" borderId="11" xfId="0" applyFont="true" applyBorder="true" applyAlignment="true" applyProtection="true">
      <alignment horizontal="center" vertical="center" textRotation="0" wrapText="true" indent="0" shrinkToFit="false"/>
      <protection locked="false" hidden="false"/>
    </xf>
    <xf numFmtId="164" fontId="11" fillId="5" borderId="12" xfId="20" applyFont="true" applyBorder="true" applyAlignment="true" applyProtection="true">
      <alignment horizontal="left" vertical="center" textRotation="0" wrapText="true" indent="0" shrinkToFit="false"/>
      <protection locked="false" hidden="false"/>
    </xf>
    <xf numFmtId="164" fontId="7" fillId="5" borderId="0" xfId="0" applyFont="true" applyBorder="false" applyAlignment="true" applyProtection="true">
      <alignment horizontal="left" vertical="bottom" textRotation="0" wrapText="false" indent="0" shrinkToFit="false"/>
      <protection locked="false" hidden="false"/>
    </xf>
    <xf numFmtId="164" fontId="7" fillId="5" borderId="2" xfId="0" applyFont="true" applyBorder="true" applyAlignment="true" applyProtection="true">
      <alignment horizontal="left" vertical="center" textRotation="0" wrapText="true" indent="0" shrinkToFit="false"/>
      <protection locked="true" hidden="false"/>
    </xf>
    <xf numFmtId="164" fontId="11" fillId="5" borderId="0" xfId="20" applyFont="true" applyBorder="true" applyAlignment="true" applyProtection="true">
      <alignment horizontal="center" vertical="center" textRotation="0" wrapText="true" indent="0" shrinkToFit="false"/>
      <protection locked="false" hidden="false"/>
    </xf>
    <xf numFmtId="164" fontId="11" fillId="5" borderId="5" xfId="20" applyFont="true" applyBorder="true" applyAlignment="true" applyProtection="true">
      <alignment horizontal="center" vertical="center" textRotation="0" wrapText="true" indent="0" shrinkToFit="false"/>
      <protection locked="false" hidden="false"/>
    </xf>
    <xf numFmtId="164" fontId="7" fillId="0" borderId="7"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11" fillId="5" borderId="4" xfId="20" applyFont="true" applyBorder="true" applyAlignment="true" applyProtection="true">
      <alignment horizontal="center" vertical="center" textRotation="0" wrapText="true" indent="0" shrinkToFit="false"/>
      <protection locked="false" hidden="false"/>
    </xf>
    <xf numFmtId="166" fontId="7" fillId="5" borderId="6" xfId="0" applyFont="true" applyBorder="true" applyAlignment="true" applyProtection="true">
      <alignment horizontal="left" vertical="center" textRotation="0" wrapText="true" indent="0" shrinkToFit="false"/>
      <protection locked="false" hidden="false"/>
    </xf>
    <xf numFmtId="164" fontId="7" fillId="5" borderId="2" xfId="0" applyFont="true" applyBorder="true" applyAlignment="true" applyProtection="true">
      <alignment horizontal="general" vertical="bottom" textRotation="0" wrapText="true" indent="0" shrinkToFit="false"/>
      <protection locked="false" hidden="false"/>
    </xf>
    <xf numFmtId="164" fontId="11" fillId="5" borderId="5" xfId="20" applyFont="true" applyBorder="true" applyAlignment="true" applyProtection="true">
      <alignment horizontal="left" vertical="center" textRotation="0" wrapText="false" indent="0" shrinkToFit="false"/>
      <protection locked="true" hidden="false"/>
    </xf>
    <xf numFmtId="164" fontId="11" fillId="5" borderId="4" xfId="20" applyFont="true" applyBorder="true" applyAlignment="true" applyProtection="true">
      <alignment horizontal="left" vertical="center" textRotation="0" wrapText="true" indent="0" shrinkToFit="false"/>
      <protection locked="false" hidden="false"/>
    </xf>
    <xf numFmtId="164" fontId="9" fillId="0" borderId="4" xfId="0" applyFont="true" applyBorder="true" applyAlignment="true" applyProtection="true">
      <alignment horizontal="center" vertical="center" textRotation="0" wrapText="true" indent="0" shrinkToFit="false"/>
      <protection locked="false" hidden="false"/>
    </xf>
    <xf numFmtId="164" fontId="11" fillId="0" borderId="4" xfId="20" applyFont="true" applyBorder="true" applyAlignment="true" applyProtection="true">
      <alignment horizontal="left" vertical="center" textRotation="0" wrapText="true" indent="0" shrinkToFit="false"/>
      <protection locked="false" hidden="false"/>
    </xf>
    <xf numFmtId="164" fontId="7" fillId="5" borderId="0" xfId="0" applyFont="true" applyBorder="false" applyAlignment="true" applyProtection="true">
      <alignment horizontal="general" vertical="center" textRotation="0" wrapText="false" indent="0" shrinkToFit="false"/>
      <protection locked="false" hidden="false"/>
    </xf>
    <xf numFmtId="170" fontId="7" fillId="5" borderId="2" xfId="0" applyFont="true" applyBorder="true" applyAlignment="true" applyProtection="true">
      <alignment horizontal="center" vertical="center" textRotation="0" wrapText="false" indent="0" shrinkToFit="false"/>
      <protection locked="true" hidden="true"/>
    </xf>
    <xf numFmtId="164" fontId="18" fillId="5" borderId="0" xfId="0" applyFont="true" applyBorder="fals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center" vertical="bottom" textRotation="0" wrapText="true" indent="0" shrinkToFit="false"/>
      <protection locked="false" hidden="false"/>
    </xf>
    <xf numFmtId="166" fontId="7" fillId="5" borderId="0" xfId="0" applyFont="true" applyBorder="false" applyAlignment="true" applyProtection="true">
      <alignment horizontal="general" vertical="bottom" textRotation="0" wrapText="false" indent="0" shrinkToFit="false"/>
      <protection locked="true" hidden="false"/>
    </xf>
    <xf numFmtId="164" fontId="0" fillId="0" borderId="14" xfId="1228" applyFont="true" applyBorder="true" applyAlignment="false" applyProtection="false">
      <alignment horizontal="general" vertical="bottom" textRotation="0" wrapText="false" indent="0" shrinkToFit="false"/>
      <protection locked="true" hidden="false"/>
    </xf>
    <xf numFmtId="164" fontId="0" fillId="0" borderId="15" xfId="1229" applyFont="false" applyBorder="true" applyAlignment="false" applyProtection="false">
      <alignment horizontal="general" vertical="bottom" textRotation="0" wrapText="false" indent="0" shrinkToFit="false"/>
      <protection locked="true" hidden="false"/>
    </xf>
    <xf numFmtId="164" fontId="0" fillId="0" borderId="0" xfId="1230" applyFont="true" applyBorder="fals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6" xfId="1230" applyFont="true" applyBorder="true" applyAlignment="false" applyProtection="false">
      <alignment horizontal="general" vertical="bottom" textRotation="0" wrapText="false" indent="0" shrinkToFit="false"/>
      <protection locked="true" hidden="false"/>
    </xf>
    <xf numFmtId="164" fontId="0" fillId="0" borderId="17" xfId="1228" applyFont="false" applyBorder="true" applyAlignment="false" applyProtection="false">
      <alignment horizontal="general" vertical="bottom" textRotation="0" wrapText="false" indent="0" shrinkToFit="false"/>
      <protection locked="true" hidden="false"/>
    </xf>
    <xf numFmtId="164" fontId="0" fillId="0" borderId="18" xfId="1231" applyFont="true" applyBorder="true" applyAlignment="false" applyProtection="false">
      <alignment horizontal="left" vertical="bottom" textRotation="0" wrapText="false" indent="0" shrinkToFit="false"/>
      <protection locked="true" hidden="false"/>
    </xf>
    <xf numFmtId="164" fontId="0" fillId="0" borderId="19" xfId="1231" applyFont="true" applyBorder="true" applyAlignment="false" applyProtection="false">
      <alignment horizontal="left" vertical="bottom" textRotation="0" wrapText="false" indent="0" shrinkToFit="false"/>
      <protection locked="true" hidden="false"/>
    </xf>
    <xf numFmtId="164" fontId="0" fillId="0" borderId="20" xfId="1229" applyFont="false" applyBorder="true" applyAlignment="false" applyProtection="false">
      <alignment horizontal="general" vertical="bottom" textRotation="0" wrapText="false" indent="0" shrinkToFit="false"/>
      <protection locked="true" hidden="false"/>
    </xf>
    <xf numFmtId="164" fontId="0" fillId="0" borderId="21" xfId="1229" applyFont="false" applyBorder="true" applyAlignment="false" applyProtection="false">
      <alignment horizontal="general" vertical="bottom" textRotation="0" wrapText="false" indent="0" shrinkToFit="false"/>
      <protection locked="true" hidden="false"/>
    </xf>
  </cellXfs>
  <cellStyles count="1219">
    <cellStyle name="Normal" xfId="0" builtinId="0"/>
    <cellStyle name="Comma" xfId="15" builtinId="3"/>
    <cellStyle name="Comma [0]" xfId="16" builtinId="6"/>
    <cellStyle name="Currency" xfId="17" builtinId="4"/>
    <cellStyle name="Currency [0]" xfId="18" builtinId="7"/>
    <cellStyle name="Percent" xfId="19" builtinId="5"/>
    <cellStyle name="20% - Énfasis1 2" xfId="21"/>
    <cellStyle name="20% - Énfasis2 2" xfId="22"/>
    <cellStyle name="Millares 2" xfId="23"/>
    <cellStyle name="Millares 2 10" xfId="24"/>
    <cellStyle name="Millares 2 10 2" xfId="25"/>
    <cellStyle name="Millares 2 10 2 2" xfId="26"/>
    <cellStyle name="Millares 2 10 3" xfId="27"/>
    <cellStyle name="Millares 2 11" xfId="28"/>
    <cellStyle name="Millares 2 11 2" xfId="29"/>
    <cellStyle name="Millares 2 12" xfId="30"/>
    <cellStyle name="Millares 2 2" xfId="31"/>
    <cellStyle name="Millares 2 2 10" xfId="32"/>
    <cellStyle name="Millares 2 2 10 2" xfId="33"/>
    <cellStyle name="Millares 2 2 11" xfId="34"/>
    <cellStyle name="Millares 2 2 2" xfId="35"/>
    <cellStyle name="Millares 2 2 2 2" xfId="36"/>
    <cellStyle name="Millares 2 2 2 2 2" xfId="37"/>
    <cellStyle name="Millares 2 2 2 2 2 2" xfId="38"/>
    <cellStyle name="Millares 2 2 2 2 2 2 2" xfId="39"/>
    <cellStyle name="Millares 2 2 2 2 2 2 2 2" xfId="40"/>
    <cellStyle name="Millares 2 2 2 2 2 2 2 2 2" xfId="41"/>
    <cellStyle name="Millares 2 2 2 2 2 2 2 3" xfId="42"/>
    <cellStyle name="Millares 2 2 2 2 2 2 2 3 2" xfId="43"/>
    <cellStyle name="Millares 2 2 2 2 2 2 2 4" xfId="44"/>
    <cellStyle name="Millares 2 2 2 2 2 2 3" xfId="45"/>
    <cellStyle name="Millares 2 2 2 2 2 2 3 2" xfId="46"/>
    <cellStyle name="Millares 2 2 2 2 2 2 3 2 2" xfId="47"/>
    <cellStyle name="Millares 2 2 2 2 2 2 3 3" xfId="48"/>
    <cellStyle name="Millares 2 2 2 2 2 2 3 3 2" xfId="49"/>
    <cellStyle name="Millares 2 2 2 2 2 2 3 4" xfId="50"/>
    <cellStyle name="Millares 2 2 2 2 2 2 4" xfId="51"/>
    <cellStyle name="Millares 2 2 2 2 2 2 4 2" xfId="52"/>
    <cellStyle name="Millares 2 2 2 2 2 2 4 2 2" xfId="53"/>
    <cellStyle name="Millares 2 2 2 2 2 2 4 3" xfId="54"/>
    <cellStyle name="Millares 2 2 2 2 2 2 5" xfId="55"/>
    <cellStyle name="Millares 2 2 2 2 2 2 5 2" xfId="56"/>
    <cellStyle name="Millares 2 2 2 2 2 2 6" xfId="57"/>
    <cellStyle name="Millares 2 2 2 2 2 3" xfId="58"/>
    <cellStyle name="Millares 2 2 2 2 2 3 2" xfId="59"/>
    <cellStyle name="Millares 2 2 2 2 2 3 2 2" xfId="60"/>
    <cellStyle name="Millares 2 2 2 2 2 3 3" xfId="61"/>
    <cellStyle name="Millares 2 2 2 2 2 3 3 2" xfId="62"/>
    <cellStyle name="Millares 2 2 2 2 2 3 4" xfId="63"/>
    <cellStyle name="Millares 2 2 2 2 2 4" xfId="64"/>
    <cellStyle name="Millares 2 2 2 2 2 4 2" xfId="65"/>
    <cellStyle name="Millares 2 2 2 2 2 4 2 2" xfId="66"/>
    <cellStyle name="Millares 2 2 2 2 2 4 3" xfId="67"/>
    <cellStyle name="Millares 2 2 2 2 2 4 3 2" xfId="68"/>
    <cellStyle name="Millares 2 2 2 2 2 4 4" xfId="69"/>
    <cellStyle name="Millares 2 2 2 2 2 5" xfId="70"/>
    <cellStyle name="Millares 2 2 2 2 2 5 2" xfId="71"/>
    <cellStyle name="Millares 2 2 2 2 2 5 2 2" xfId="72"/>
    <cellStyle name="Millares 2 2 2 2 2 5 3" xfId="73"/>
    <cellStyle name="Millares 2 2 2 2 2 6" xfId="74"/>
    <cellStyle name="Millares 2 2 2 2 2 6 2" xfId="75"/>
    <cellStyle name="Millares 2 2 2 2 2 7" xfId="76"/>
    <cellStyle name="Millares 2 2 2 2 3" xfId="77"/>
    <cellStyle name="Millares 2 2 2 2 3 2" xfId="78"/>
    <cellStyle name="Millares 2 2 2 2 3 2 2" xfId="79"/>
    <cellStyle name="Millares 2 2 2 2 3 2 2 2" xfId="80"/>
    <cellStyle name="Millares 2 2 2 2 3 2 3" xfId="81"/>
    <cellStyle name="Millares 2 2 2 2 3 2 3 2" xfId="82"/>
    <cellStyle name="Millares 2 2 2 2 3 2 4" xfId="83"/>
    <cellStyle name="Millares 2 2 2 2 3 3" xfId="84"/>
    <cellStyle name="Millares 2 2 2 2 3 3 2" xfId="85"/>
    <cellStyle name="Millares 2 2 2 2 3 3 2 2" xfId="86"/>
    <cellStyle name="Millares 2 2 2 2 3 3 3" xfId="87"/>
    <cellStyle name="Millares 2 2 2 2 3 3 3 2" xfId="88"/>
    <cellStyle name="Millares 2 2 2 2 3 3 4" xfId="89"/>
    <cellStyle name="Millares 2 2 2 2 3 4" xfId="90"/>
    <cellStyle name="Millares 2 2 2 2 3 4 2" xfId="91"/>
    <cellStyle name="Millares 2 2 2 2 3 4 2 2" xfId="92"/>
    <cellStyle name="Millares 2 2 2 2 3 4 3" xfId="93"/>
    <cellStyle name="Millares 2 2 2 2 3 5" xfId="94"/>
    <cellStyle name="Millares 2 2 2 2 3 5 2" xfId="95"/>
    <cellStyle name="Millares 2 2 2 2 3 6" xfId="96"/>
    <cellStyle name="Millares 2 2 2 2 4" xfId="97"/>
    <cellStyle name="Millares 2 2 2 2 4 2" xfId="98"/>
    <cellStyle name="Millares 2 2 2 2 4 2 2" xfId="99"/>
    <cellStyle name="Millares 2 2 2 2 4 3" xfId="100"/>
    <cellStyle name="Millares 2 2 2 2 4 3 2" xfId="101"/>
    <cellStyle name="Millares 2 2 2 2 4 4" xfId="102"/>
    <cellStyle name="Millares 2 2 2 2 5" xfId="103"/>
    <cellStyle name="Millares 2 2 2 2 5 2" xfId="104"/>
    <cellStyle name="Millares 2 2 2 2 5 2 2" xfId="105"/>
    <cellStyle name="Millares 2 2 2 2 5 3" xfId="106"/>
    <cellStyle name="Millares 2 2 2 2 5 3 2" xfId="107"/>
    <cellStyle name="Millares 2 2 2 2 5 4" xfId="108"/>
    <cellStyle name="Millares 2 2 2 2 6" xfId="109"/>
    <cellStyle name="Millares 2 2 2 2 6 2" xfId="110"/>
    <cellStyle name="Millares 2 2 2 2 6 2 2" xfId="111"/>
    <cellStyle name="Millares 2 2 2 2 6 3" xfId="112"/>
    <cellStyle name="Millares 2 2 2 2 7" xfId="113"/>
    <cellStyle name="Millares 2 2 2 2 7 2" xfId="114"/>
    <cellStyle name="Millares 2 2 2 2 8" xfId="115"/>
    <cellStyle name="Millares 2 2 2 3" xfId="116"/>
    <cellStyle name="Millares 2 2 2 3 2" xfId="117"/>
    <cellStyle name="Millares 2 2 2 3 2 2" xfId="118"/>
    <cellStyle name="Millares 2 2 2 3 2 2 2" xfId="119"/>
    <cellStyle name="Millares 2 2 2 3 2 2 2 2" xfId="120"/>
    <cellStyle name="Millares 2 2 2 3 2 2 3" xfId="121"/>
    <cellStyle name="Millares 2 2 2 3 2 2 3 2" xfId="122"/>
    <cellStyle name="Millares 2 2 2 3 2 2 4" xfId="123"/>
    <cellStyle name="Millares 2 2 2 3 2 3" xfId="124"/>
    <cellStyle name="Millares 2 2 2 3 2 3 2" xfId="125"/>
    <cellStyle name="Millares 2 2 2 3 2 3 2 2" xfId="126"/>
    <cellStyle name="Millares 2 2 2 3 2 3 3" xfId="127"/>
    <cellStyle name="Millares 2 2 2 3 2 3 3 2" xfId="128"/>
    <cellStyle name="Millares 2 2 2 3 2 3 4" xfId="129"/>
    <cellStyle name="Millares 2 2 2 3 2 4" xfId="130"/>
    <cellStyle name="Millares 2 2 2 3 2 4 2" xfId="131"/>
    <cellStyle name="Millares 2 2 2 3 2 4 2 2" xfId="132"/>
    <cellStyle name="Millares 2 2 2 3 2 4 3" xfId="133"/>
    <cellStyle name="Millares 2 2 2 3 2 5" xfId="134"/>
    <cellStyle name="Millares 2 2 2 3 2 5 2" xfId="135"/>
    <cellStyle name="Millares 2 2 2 3 2 6" xfId="136"/>
    <cellStyle name="Millares 2 2 2 3 3" xfId="137"/>
    <cellStyle name="Millares 2 2 2 3 3 2" xfId="138"/>
    <cellStyle name="Millares 2 2 2 3 3 2 2" xfId="139"/>
    <cellStyle name="Millares 2 2 2 3 3 3" xfId="140"/>
    <cellStyle name="Millares 2 2 2 3 3 3 2" xfId="141"/>
    <cellStyle name="Millares 2 2 2 3 3 4" xfId="142"/>
    <cellStyle name="Millares 2 2 2 3 4" xfId="143"/>
    <cellStyle name="Millares 2 2 2 3 4 2" xfId="144"/>
    <cellStyle name="Millares 2 2 2 3 4 2 2" xfId="145"/>
    <cellStyle name="Millares 2 2 2 3 4 3" xfId="146"/>
    <cellStyle name="Millares 2 2 2 3 4 3 2" xfId="147"/>
    <cellStyle name="Millares 2 2 2 3 4 4" xfId="148"/>
    <cellStyle name="Millares 2 2 2 3 5" xfId="149"/>
    <cellStyle name="Millares 2 2 2 3 5 2" xfId="150"/>
    <cellStyle name="Millares 2 2 2 3 5 2 2" xfId="151"/>
    <cellStyle name="Millares 2 2 2 3 5 3" xfId="152"/>
    <cellStyle name="Millares 2 2 2 3 6" xfId="153"/>
    <cellStyle name="Millares 2 2 2 3 6 2" xfId="154"/>
    <cellStyle name="Millares 2 2 2 3 7" xfId="155"/>
    <cellStyle name="Millares 2 2 2 4" xfId="156"/>
    <cellStyle name="Millares 2 2 2 4 2" xfId="157"/>
    <cellStyle name="Millares 2 2 2 4 2 2" xfId="158"/>
    <cellStyle name="Millares 2 2 2 4 2 2 2" xfId="159"/>
    <cellStyle name="Millares 2 2 2 4 2 3" xfId="160"/>
    <cellStyle name="Millares 2 2 2 4 2 3 2" xfId="161"/>
    <cellStyle name="Millares 2 2 2 4 2 4" xfId="162"/>
    <cellStyle name="Millares 2 2 2 4 3" xfId="163"/>
    <cellStyle name="Millares 2 2 2 4 3 2" xfId="164"/>
    <cellStyle name="Millares 2 2 2 4 3 2 2" xfId="165"/>
    <cellStyle name="Millares 2 2 2 4 3 3" xfId="166"/>
    <cellStyle name="Millares 2 2 2 4 3 3 2" xfId="167"/>
    <cellStyle name="Millares 2 2 2 4 3 4" xfId="168"/>
    <cellStyle name="Millares 2 2 2 4 4" xfId="169"/>
    <cellStyle name="Millares 2 2 2 4 4 2" xfId="170"/>
    <cellStyle name="Millares 2 2 2 4 4 2 2" xfId="171"/>
    <cellStyle name="Millares 2 2 2 4 4 3" xfId="172"/>
    <cellStyle name="Millares 2 2 2 4 5" xfId="173"/>
    <cellStyle name="Millares 2 2 2 4 5 2" xfId="174"/>
    <cellStyle name="Millares 2 2 2 4 6" xfId="175"/>
    <cellStyle name="Millares 2 2 2 5" xfId="176"/>
    <cellStyle name="Millares 2 2 2 5 2" xfId="177"/>
    <cellStyle name="Millares 2 2 2 5 2 2" xfId="178"/>
    <cellStyle name="Millares 2 2 2 5 3" xfId="179"/>
    <cellStyle name="Millares 2 2 2 5 3 2" xfId="180"/>
    <cellStyle name="Millares 2 2 2 5 4" xfId="181"/>
    <cellStyle name="Millares 2 2 2 6" xfId="182"/>
    <cellStyle name="Millares 2 2 2 6 2" xfId="183"/>
    <cellStyle name="Millares 2 2 2 6 2 2" xfId="184"/>
    <cellStyle name="Millares 2 2 2 6 3" xfId="185"/>
    <cellStyle name="Millares 2 2 2 6 3 2" xfId="186"/>
    <cellStyle name="Millares 2 2 2 6 4" xfId="187"/>
    <cellStyle name="Millares 2 2 2 7" xfId="188"/>
    <cellStyle name="Millares 2 2 2 7 2" xfId="189"/>
    <cellStyle name="Millares 2 2 2 7 2 2" xfId="190"/>
    <cellStyle name="Millares 2 2 2 7 3" xfId="191"/>
    <cellStyle name="Millares 2 2 2 8" xfId="192"/>
    <cellStyle name="Millares 2 2 2 8 2" xfId="193"/>
    <cellStyle name="Millares 2 2 2 9" xfId="194"/>
    <cellStyle name="Millares 2 2 3" xfId="195"/>
    <cellStyle name="Millares 2 2 3 2" xfId="196"/>
    <cellStyle name="Millares 2 2 3 2 2" xfId="197"/>
    <cellStyle name="Millares 2 2 3 2 2 2" xfId="198"/>
    <cellStyle name="Millares 2 2 3 2 2 2 2" xfId="199"/>
    <cellStyle name="Millares 2 2 3 2 2 2 2 2" xfId="200"/>
    <cellStyle name="Millares 2 2 3 2 2 2 3" xfId="201"/>
    <cellStyle name="Millares 2 2 3 2 2 2 3 2" xfId="202"/>
    <cellStyle name="Millares 2 2 3 2 2 2 4" xfId="203"/>
    <cellStyle name="Millares 2 2 3 2 2 3" xfId="204"/>
    <cellStyle name="Millares 2 2 3 2 2 3 2" xfId="205"/>
    <cellStyle name="Millares 2 2 3 2 2 3 2 2" xfId="206"/>
    <cellStyle name="Millares 2 2 3 2 2 3 3" xfId="207"/>
    <cellStyle name="Millares 2 2 3 2 2 3 3 2" xfId="208"/>
    <cellStyle name="Millares 2 2 3 2 2 3 4" xfId="209"/>
    <cellStyle name="Millares 2 2 3 2 2 4" xfId="210"/>
    <cellStyle name="Millares 2 2 3 2 2 4 2" xfId="211"/>
    <cellStyle name="Millares 2 2 3 2 2 4 2 2" xfId="212"/>
    <cellStyle name="Millares 2 2 3 2 2 4 3" xfId="213"/>
    <cellStyle name="Millares 2 2 3 2 2 5" xfId="214"/>
    <cellStyle name="Millares 2 2 3 2 2 5 2" xfId="215"/>
    <cellStyle name="Millares 2 2 3 2 2 6" xfId="216"/>
    <cellStyle name="Millares 2 2 3 2 3" xfId="217"/>
    <cellStyle name="Millares 2 2 3 2 3 2" xfId="218"/>
    <cellStyle name="Millares 2 2 3 2 3 2 2" xfId="219"/>
    <cellStyle name="Millares 2 2 3 2 3 3" xfId="220"/>
    <cellStyle name="Millares 2 2 3 2 3 3 2" xfId="221"/>
    <cellStyle name="Millares 2 2 3 2 3 4" xfId="222"/>
    <cellStyle name="Millares 2 2 3 2 4" xfId="223"/>
    <cellStyle name="Millares 2 2 3 2 4 2" xfId="224"/>
    <cellStyle name="Millares 2 2 3 2 4 2 2" xfId="225"/>
    <cellStyle name="Millares 2 2 3 2 4 3" xfId="226"/>
    <cellStyle name="Millares 2 2 3 2 4 3 2" xfId="227"/>
    <cellStyle name="Millares 2 2 3 2 4 4" xfId="228"/>
    <cellStyle name="Millares 2 2 3 2 5" xfId="229"/>
    <cellStyle name="Millares 2 2 3 2 5 2" xfId="230"/>
    <cellStyle name="Millares 2 2 3 2 5 2 2" xfId="231"/>
    <cellStyle name="Millares 2 2 3 2 5 3" xfId="232"/>
    <cellStyle name="Millares 2 2 3 2 6" xfId="233"/>
    <cellStyle name="Millares 2 2 3 2 6 2" xfId="234"/>
    <cellStyle name="Millares 2 2 3 2 7" xfId="235"/>
    <cellStyle name="Millares 2 2 3 3" xfId="236"/>
    <cellStyle name="Millares 2 2 3 3 2" xfId="237"/>
    <cellStyle name="Millares 2 2 3 3 2 2" xfId="238"/>
    <cellStyle name="Millares 2 2 3 3 2 2 2" xfId="239"/>
    <cellStyle name="Millares 2 2 3 3 2 3" xfId="240"/>
    <cellStyle name="Millares 2 2 3 3 2 3 2" xfId="241"/>
    <cellStyle name="Millares 2 2 3 3 2 4" xfId="242"/>
    <cellStyle name="Millares 2 2 3 3 3" xfId="243"/>
    <cellStyle name="Millares 2 2 3 3 3 2" xfId="244"/>
    <cellStyle name="Millares 2 2 3 3 3 2 2" xfId="245"/>
    <cellStyle name="Millares 2 2 3 3 3 3" xfId="246"/>
    <cellStyle name="Millares 2 2 3 3 3 3 2" xfId="247"/>
    <cellStyle name="Millares 2 2 3 3 3 4" xfId="248"/>
    <cellStyle name="Millares 2 2 3 3 4" xfId="249"/>
    <cellStyle name="Millares 2 2 3 3 4 2" xfId="250"/>
    <cellStyle name="Millares 2 2 3 3 4 2 2" xfId="251"/>
    <cellStyle name="Millares 2 2 3 3 4 3" xfId="252"/>
    <cellStyle name="Millares 2 2 3 3 5" xfId="253"/>
    <cellStyle name="Millares 2 2 3 3 5 2" xfId="254"/>
    <cellStyle name="Millares 2 2 3 3 6" xfId="255"/>
    <cellStyle name="Millares 2 2 3 4" xfId="256"/>
    <cellStyle name="Millares 2 2 3 4 2" xfId="257"/>
    <cellStyle name="Millares 2 2 3 4 2 2" xfId="258"/>
    <cellStyle name="Millares 2 2 3 4 3" xfId="259"/>
    <cellStyle name="Millares 2 2 3 4 3 2" xfId="260"/>
    <cellStyle name="Millares 2 2 3 4 4" xfId="261"/>
    <cellStyle name="Millares 2 2 3 5" xfId="262"/>
    <cellStyle name="Millares 2 2 3 5 2" xfId="263"/>
    <cellStyle name="Millares 2 2 3 5 2 2" xfId="264"/>
    <cellStyle name="Millares 2 2 3 5 3" xfId="265"/>
    <cellStyle name="Millares 2 2 3 5 3 2" xfId="266"/>
    <cellStyle name="Millares 2 2 3 5 4" xfId="267"/>
    <cellStyle name="Millares 2 2 3 6" xfId="268"/>
    <cellStyle name="Millares 2 2 3 6 2" xfId="269"/>
    <cellStyle name="Millares 2 2 3 6 2 2" xfId="270"/>
    <cellStyle name="Millares 2 2 3 6 3" xfId="271"/>
    <cellStyle name="Millares 2 2 3 7" xfId="272"/>
    <cellStyle name="Millares 2 2 3 7 2" xfId="273"/>
    <cellStyle name="Millares 2 2 3 8" xfId="274"/>
    <cellStyle name="Millares 2 2 4" xfId="275"/>
    <cellStyle name="Millares 2 2 4 2" xfId="276"/>
    <cellStyle name="Millares 2 2 4 2 2" xfId="277"/>
    <cellStyle name="Millares 2 2 4 2 2 2" xfId="278"/>
    <cellStyle name="Millares 2 2 4 2 2 2 2" xfId="279"/>
    <cellStyle name="Millares 2 2 4 2 2 2 2 2" xfId="280"/>
    <cellStyle name="Millares 2 2 4 2 2 2 3" xfId="281"/>
    <cellStyle name="Millares 2 2 4 2 2 2 3 2" xfId="282"/>
    <cellStyle name="Millares 2 2 4 2 2 2 4" xfId="283"/>
    <cellStyle name="Millares 2 2 4 2 2 3" xfId="284"/>
    <cellStyle name="Millares 2 2 4 2 2 3 2" xfId="285"/>
    <cellStyle name="Millares 2 2 4 2 2 3 2 2" xfId="286"/>
    <cellStyle name="Millares 2 2 4 2 2 3 3" xfId="287"/>
    <cellStyle name="Millares 2 2 4 2 2 3 3 2" xfId="288"/>
    <cellStyle name="Millares 2 2 4 2 2 3 4" xfId="289"/>
    <cellStyle name="Millares 2 2 4 2 2 4" xfId="290"/>
    <cellStyle name="Millares 2 2 4 2 2 4 2" xfId="291"/>
    <cellStyle name="Millares 2 2 4 2 2 4 2 2" xfId="292"/>
    <cellStyle name="Millares 2 2 4 2 2 4 3" xfId="293"/>
    <cellStyle name="Millares 2 2 4 2 2 5" xfId="294"/>
    <cellStyle name="Millares 2 2 4 2 2 5 2" xfId="295"/>
    <cellStyle name="Millares 2 2 4 2 2 6" xfId="296"/>
    <cellStyle name="Millares 2 2 4 2 3" xfId="297"/>
    <cellStyle name="Millares 2 2 4 2 3 2" xfId="298"/>
    <cellStyle name="Millares 2 2 4 2 3 2 2" xfId="299"/>
    <cellStyle name="Millares 2 2 4 2 3 3" xfId="300"/>
    <cellStyle name="Millares 2 2 4 2 3 3 2" xfId="301"/>
    <cellStyle name="Millares 2 2 4 2 3 4" xfId="302"/>
    <cellStyle name="Millares 2 2 4 2 4" xfId="303"/>
    <cellStyle name="Millares 2 2 4 2 4 2" xfId="304"/>
    <cellStyle name="Millares 2 2 4 2 4 2 2" xfId="305"/>
    <cellStyle name="Millares 2 2 4 2 4 3" xfId="306"/>
    <cellStyle name="Millares 2 2 4 2 4 3 2" xfId="307"/>
    <cellStyle name="Millares 2 2 4 2 4 4" xfId="308"/>
    <cellStyle name="Millares 2 2 4 2 5" xfId="309"/>
    <cellStyle name="Millares 2 2 4 2 5 2" xfId="310"/>
    <cellStyle name="Millares 2 2 4 2 5 2 2" xfId="311"/>
    <cellStyle name="Millares 2 2 4 2 5 3" xfId="312"/>
    <cellStyle name="Millares 2 2 4 2 6" xfId="313"/>
    <cellStyle name="Millares 2 2 4 2 6 2" xfId="314"/>
    <cellStyle name="Millares 2 2 4 2 7" xfId="315"/>
    <cellStyle name="Millares 2 2 4 3" xfId="316"/>
    <cellStyle name="Millares 2 2 4 3 2" xfId="317"/>
    <cellStyle name="Millares 2 2 4 3 2 2" xfId="318"/>
    <cellStyle name="Millares 2 2 4 3 2 2 2" xfId="319"/>
    <cellStyle name="Millares 2 2 4 3 2 3" xfId="320"/>
    <cellStyle name="Millares 2 2 4 3 2 3 2" xfId="321"/>
    <cellStyle name="Millares 2 2 4 3 2 4" xfId="322"/>
    <cellStyle name="Millares 2 2 4 3 3" xfId="323"/>
    <cellStyle name="Millares 2 2 4 3 3 2" xfId="324"/>
    <cellStyle name="Millares 2 2 4 3 3 2 2" xfId="325"/>
    <cellStyle name="Millares 2 2 4 3 3 3" xfId="326"/>
    <cellStyle name="Millares 2 2 4 3 3 3 2" xfId="327"/>
    <cellStyle name="Millares 2 2 4 3 3 4" xfId="328"/>
    <cellStyle name="Millares 2 2 4 3 4" xfId="329"/>
    <cellStyle name="Millares 2 2 4 3 4 2" xfId="330"/>
    <cellStyle name="Millares 2 2 4 3 4 2 2" xfId="331"/>
    <cellStyle name="Millares 2 2 4 3 4 3" xfId="332"/>
    <cellStyle name="Millares 2 2 4 3 5" xfId="333"/>
    <cellStyle name="Millares 2 2 4 3 5 2" xfId="334"/>
    <cellStyle name="Millares 2 2 4 3 6" xfId="335"/>
    <cellStyle name="Millares 2 2 4 4" xfId="336"/>
    <cellStyle name="Millares 2 2 4 4 2" xfId="337"/>
    <cellStyle name="Millares 2 2 4 4 2 2" xfId="338"/>
    <cellStyle name="Millares 2 2 4 4 3" xfId="339"/>
    <cellStyle name="Millares 2 2 4 4 3 2" xfId="340"/>
    <cellStyle name="Millares 2 2 4 4 4" xfId="341"/>
    <cellStyle name="Millares 2 2 4 5" xfId="342"/>
    <cellStyle name="Millares 2 2 4 5 2" xfId="343"/>
    <cellStyle name="Millares 2 2 4 5 2 2" xfId="344"/>
    <cellStyle name="Millares 2 2 4 5 3" xfId="345"/>
    <cellStyle name="Millares 2 2 4 5 3 2" xfId="346"/>
    <cellStyle name="Millares 2 2 4 5 4" xfId="347"/>
    <cellStyle name="Millares 2 2 4 6" xfId="348"/>
    <cellStyle name="Millares 2 2 4 6 2" xfId="349"/>
    <cellStyle name="Millares 2 2 4 6 2 2" xfId="350"/>
    <cellStyle name="Millares 2 2 4 6 3" xfId="351"/>
    <cellStyle name="Millares 2 2 4 7" xfId="352"/>
    <cellStyle name="Millares 2 2 4 7 2" xfId="353"/>
    <cellStyle name="Millares 2 2 4 8" xfId="354"/>
    <cellStyle name="Millares 2 2 5" xfId="355"/>
    <cellStyle name="Millares 2 2 5 2" xfId="356"/>
    <cellStyle name="Millares 2 2 5 2 2" xfId="357"/>
    <cellStyle name="Millares 2 2 5 2 2 2" xfId="358"/>
    <cellStyle name="Millares 2 2 5 2 2 2 2" xfId="359"/>
    <cellStyle name="Millares 2 2 5 2 2 3" xfId="360"/>
    <cellStyle name="Millares 2 2 5 2 2 3 2" xfId="361"/>
    <cellStyle name="Millares 2 2 5 2 2 4" xfId="362"/>
    <cellStyle name="Millares 2 2 5 2 3" xfId="363"/>
    <cellStyle name="Millares 2 2 5 2 3 2" xfId="364"/>
    <cellStyle name="Millares 2 2 5 2 3 2 2" xfId="365"/>
    <cellStyle name="Millares 2 2 5 2 3 3" xfId="366"/>
    <cellStyle name="Millares 2 2 5 2 3 3 2" xfId="367"/>
    <cellStyle name="Millares 2 2 5 2 3 4" xfId="368"/>
    <cellStyle name="Millares 2 2 5 2 4" xfId="369"/>
    <cellStyle name="Millares 2 2 5 2 4 2" xfId="370"/>
    <cellStyle name="Millares 2 2 5 2 4 2 2" xfId="371"/>
    <cellStyle name="Millares 2 2 5 2 4 3" xfId="372"/>
    <cellStyle name="Millares 2 2 5 2 5" xfId="373"/>
    <cellStyle name="Millares 2 2 5 2 5 2" xfId="374"/>
    <cellStyle name="Millares 2 2 5 2 6" xfId="375"/>
    <cellStyle name="Millares 2 2 5 3" xfId="376"/>
    <cellStyle name="Millares 2 2 5 3 2" xfId="377"/>
    <cellStyle name="Millares 2 2 5 3 2 2" xfId="378"/>
    <cellStyle name="Millares 2 2 5 3 3" xfId="379"/>
    <cellStyle name="Millares 2 2 5 3 3 2" xfId="380"/>
    <cellStyle name="Millares 2 2 5 3 4" xfId="381"/>
    <cellStyle name="Millares 2 2 5 4" xfId="382"/>
    <cellStyle name="Millares 2 2 5 4 2" xfId="383"/>
    <cellStyle name="Millares 2 2 5 4 2 2" xfId="384"/>
    <cellStyle name="Millares 2 2 5 4 3" xfId="385"/>
    <cellStyle name="Millares 2 2 5 4 3 2" xfId="386"/>
    <cellStyle name="Millares 2 2 5 4 4" xfId="387"/>
    <cellStyle name="Millares 2 2 5 5" xfId="388"/>
    <cellStyle name="Millares 2 2 5 5 2" xfId="389"/>
    <cellStyle name="Millares 2 2 5 5 2 2" xfId="390"/>
    <cellStyle name="Millares 2 2 5 5 3" xfId="391"/>
    <cellStyle name="Millares 2 2 5 6" xfId="392"/>
    <cellStyle name="Millares 2 2 5 6 2" xfId="393"/>
    <cellStyle name="Millares 2 2 5 7" xfId="394"/>
    <cellStyle name="Millares 2 2 6" xfId="395"/>
    <cellStyle name="Millares 2 2 6 2" xfId="396"/>
    <cellStyle name="Millares 2 2 6 2 2" xfId="397"/>
    <cellStyle name="Millares 2 2 6 2 2 2" xfId="398"/>
    <cellStyle name="Millares 2 2 6 2 3" xfId="399"/>
    <cellStyle name="Millares 2 2 6 2 3 2" xfId="400"/>
    <cellStyle name="Millares 2 2 6 2 4" xfId="401"/>
    <cellStyle name="Millares 2 2 6 3" xfId="402"/>
    <cellStyle name="Millares 2 2 6 3 2" xfId="403"/>
    <cellStyle name="Millares 2 2 6 3 2 2" xfId="404"/>
    <cellStyle name="Millares 2 2 6 3 3" xfId="405"/>
    <cellStyle name="Millares 2 2 6 3 3 2" xfId="406"/>
    <cellStyle name="Millares 2 2 6 3 4" xfId="407"/>
    <cellStyle name="Millares 2 2 6 4" xfId="408"/>
    <cellStyle name="Millares 2 2 6 4 2" xfId="409"/>
    <cellStyle name="Millares 2 2 6 4 2 2" xfId="410"/>
    <cellStyle name="Millares 2 2 6 4 3" xfId="411"/>
    <cellStyle name="Millares 2 2 6 5" xfId="412"/>
    <cellStyle name="Millares 2 2 6 5 2" xfId="413"/>
    <cellStyle name="Millares 2 2 6 6" xfId="414"/>
    <cellStyle name="Millares 2 2 7" xfId="415"/>
    <cellStyle name="Millares 2 2 7 2" xfId="416"/>
    <cellStyle name="Millares 2 2 7 2 2" xfId="417"/>
    <cellStyle name="Millares 2 2 7 3" xfId="418"/>
    <cellStyle name="Millares 2 2 7 3 2" xfId="419"/>
    <cellStyle name="Millares 2 2 7 4" xfId="420"/>
    <cellStyle name="Millares 2 2 8" xfId="421"/>
    <cellStyle name="Millares 2 2 8 2" xfId="422"/>
    <cellStyle name="Millares 2 2 8 2 2" xfId="423"/>
    <cellStyle name="Millares 2 2 8 3" xfId="424"/>
    <cellStyle name="Millares 2 2 8 3 2" xfId="425"/>
    <cellStyle name="Millares 2 2 8 4" xfId="426"/>
    <cellStyle name="Millares 2 2 9" xfId="427"/>
    <cellStyle name="Millares 2 2 9 2" xfId="428"/>
    <cellStyle name="Millares 2 2 9 2 2" xfId="429"/>
    <cellStyle name="Millares 2 2 9 3" xfId="430"/>
    <cellStyle name="Millares 2 3" xfId="431"/>
    <cellStyle name="Millares 2 3 2" xfId="432"/>
    <cellStyle name="Millares 2 3 2 2" xfId="433"/>
    <cellStyle name="Millares 2 3 2 2 2" xfId="434"/>
    <cellStyle name="Millares 2 3 2 2 2 2" xfId="435"/>
    <cellStyle name="Millares 2 3 2 2 2 2 2" xfId="436"/>
    <cellStyle name="Millares 2 3 2 2 2 2 2 2" xfId="437"/>
    <cellStyle name="Millares 2 3 2 2 2 2 3" xfId="438"/>
    <cellStyle name="Millares 2 3 2 2 2 2 3 2" xfId="439"/>
    <cellStyle name="Millares 2 3 2 2 2 2 4" xfId="440"/>
    <cellStyle name="Millares 2 3 2 2 2 3" xfId="441"/>
    <cellStyle name="Millares 2 3 2 2 2 3 2" xfId="442"/>
    <cellStyle name="Millares 2 3 2 2 2 3 2 2" xfId="443"/>
    <cellStyle name="Millares 2 3 2 2 2 3 3" xfId="444"/>
    <cellStyle name="Millares 2 3 2 2 2 3 3 2" xfId="445"/>
    <cellStyle name="Millares 2 3 2 2 2 3 4" xfId="446"/>
    <cellStyle name="Millares 2 3 2 2 2 4" xfId="447"/>
    <cellStyle name="Millares 2 3 2 2 2 4 2" xfId="448"/>
    <cellStyle name="Millares 2 3 2 2 2 4 2 2" xfId="449"/>
    <cellStyle name="Millares 2 3 2 2 2 4 3" xfId="450"/>
    <cellStyle name="Millares 2 3 2 2 2 5" xfId="451"/>
    <cellStyle name="Millares 2 3 2 2 2 5 2" xfId="452"/>
    <cellStyle name="Millares 2 3 2 2 2 6" xfId="453"/>
    <cellStyle name="Millares 2 3 2 2 3" xfId="454"/>
    <cellStyle name="Millares 2 3 2 2 3 2" xfId="455"/>
    <cellStyle name="Millares 2 3 2 2 3 2 2" xfId="456"/>
    <cellStyle name="Millares 2 3 2 2 3 3" xfId="457"/>
    <cellStyle name="Millares 2 3 2 2 3 3 2" xfId="458"/>
    <cellStyle name="Millares 2 3 2 2 3 4" xfId="459"/>
    <cellStyle name="Millares 2 3 2 2 4" xfId="460"/>
    <cellStyle name="Millares 2 3 2 2 4 2" xfId="461"/>
    <cellStyle name="Millares 2 3 2 2 4 2 2" xfId="462"/>
    <cellStyle name="Millares 2 3 2 2 4 3" xfId="463"/>
    <cellStyle name="Millares 2 3 2 2 4 3 2" xfId="464"/>
    <cellStyle name="Millares 2 3 2 2 4 4" xfId="465"/>
    <cellStyle name="Millares 2 3 2 2 5" xfId="466"/>
    <cellStyle name="Millares 2 3 2 2 5 2" xfId="467"/>
    <cellStyle name="Millares 2 3 2 2 5 2 2" xfId="468"/>
    <cellStyle name="Millares 2 3 2 2 5 3" xfId="469"/>
    <cellStyle name="Millares 2 3 2 2 6" xfId="470"/>
    <cellStyle name="Millares 2 3 2 2 6 2" xfId="471"/>
    <cellStyle name="Millares 2 3 2 2 7" xfId="472"/>
    <cellStyle name="Millares 2 3 2 3" xfId="473"/>
    <cellStyle name="Millares 2 3 2 3 2" xfId="474"/>
    <cellStyle name="Millares 2 3 2 3 2 2" xfId="475"/>
    <cellStyle name="Millares 2 3 2 3 2 2 2" xfId="476"/>
    <cellStyle name="Millares 2 3 2 3 2 3" xfId="477"/>
    <cellStyle name="Millares 2 3 2 3 2 3 2" xfId="478"/>
    <cellStyle name="Millares 2 3 2 3 2 4" xfId="479"/>
    <cellStyle name="Millares 2 3 2 3 3" xfId="480"/>
    <cellStyle name="Millares 2 3 2 3 3 2" xfId="481"/>
    <cellStyle name="Millares 2 3 2 3 3 2 2" xfId="482"/>
    <cellStyle name="Millares 2 3 2 3 3 3" xfId="483"/>
    <cellStyle name="Millares 2 3 2 3 3 3 2" xfId="484"/>
    <cellStyle name="Millares 2 3 2 3 3 4" xfId="485"/>
    <cellStyle name="Millares 2 3 2 3 4" xfId="486"/>
    <cellStyle name="Millares 2 3 2 3 4 2" xfId="487"/>
    <cellStyle name="Millares 2 3 2 3 4 2 2" xfId="488"/>
    <cellStyle name="Millares 2 3 2 3 4 3" xfId="489"/>
    <cellStyle name="Millares 2 3 2 3 5" xfId="490"/>
    <cellStyle name="Millares 2 3 2 3 5 2" xfId="491"/>
    <cellStyle name="Millares 2 3 2 3 6" xfId="492"/>
    <cellStyle name="Millares 2 3 2 4" xfId="493"/>
    <cellStyle name="Millares 2 3 2 4 2" xfId="494"/>
    <cellStyle name="Millares 2 3 2 4 2 2" xfId="495"/>
    <cellStyle name="Millares 2 3 2 4 3" xfId="496"/>
    <cellStyle name="Millares 2 3 2 4 3 2" xfId="497"/>
    <cellStyle name="Millares 2 3 2 4 4" xfId="498"/>
    <cellStyle name="Millares 2 3 2 5" xfId="499"/>
    <cellStyle name="Millares 2 3 2 5 2" xfId="500"/>
    <cellStyle name="Millares 2 3 2 5 2 2" xfId="501"/>
    <cellStyle name="Millares 2 3 2 5 3" xfId="502"/>
    <cellStyle name="Millares 2 3 2 5 3 2" xfId="503"/>
    <cellStyle name="Millares 2 3 2 5 4" xfId="504"/>
    <cellStyle name="Millares 2 3 2 6" xfId="505"/>
    <cellStyle name="Millares 2 3 2 6 2" xfId="506"/>
    <cellStyle name="Millares 2 3 2 6 2 2" xfId="507"/>
    <cellStyle name="Millares 2 3 2 6 3" xfId="508"/>
    <cellStyle name="Millares 2 3 2 7" xfId="509"/>
    <cellStyle name="Millares 2 3 2 7 2" xfId="510"/>
    <cellStyle name="Millares 2 3 2 8" xfId="511"/>
    <cellStyle name="Millares 2 3 3" xfId="512"/>
    <cellStyle name="Millares 2 3 3 2" xfId="513"/>
    <cellStyle name="Millares 2 3 3 2 2" xfId="514"/>
    <cellStyle name="Millares 2 3 3 2 2 2" xfId="515"/>
    <cellStyle name="Millares 2 3 3 2 2 2 2" xfId="516"/>
    <cellStyle name="Millares 2 3 3 2 2 3" xfId="517"/>
    <cellStyle name="Millares 2 3 3 2 2 3 2" xfId="518"/>
    <cellStyle name="Millares 2 3 3 2 2 4" xfId="519"/>
    <cellStyle name="Millares 2 3 3 2 3" xfId="520"/>
    <cellStyle name="Millares 2 3 3 2 3 2" xfId="521"/>
    <cellStyle name="Millares 2 3 3 2 3 2 2" xfId="522"/>
    <cellStyle name="Millares 2 3 3 2 3 3" xfId="523"/>
    <cellStyle name="Millares 2 3 3 2 3 3 2" xfId="524"/>
    <cellStyle name="Millares 2 3 3 2 3 4" xfId="525"/>
    <cellStyle name="Millares 2 3 3 2 4" xfId="526"/>
    <cellStyle name="Millares 2 3 3 2 4 2" xfId="527"/>
    <cellStyle name="Millares 2 3 3 2 4 2 2" xfId="528"/>
    <cellStyle name="Millares 2 3 3 2 4 3" xfId="529"/>
    <cellStyle name="Millares 2 3 3 2 5" xfId="530"/>
    <cellStyle name="Millares 2 3 3 2 5 2" xfId="531"/>
    <cellStyle name="Millares 2 3 3 2 6" xfId="532"/>
    <cellStyle name="Millares 2 3 3 3" xfId="533"/>
    <cellStyle name="Millares 2 3 3 3 2" xfId="534"/>
    <cellStyle name="Millares 2 3 3 3 2 2" xfId="535"/>
    <cellStyle name="Millares 2 3 3 3 3" xfId="536"/>
    <cellStyle name="Millares 2 3 3 3 3 2" xfId="537"/>
    <cellStyle name="Millares 2 3 3 3 4" xfId="538"/>
    <cellStyle name="Millares 2 3 3 4" xfId="539"/>
    <cellStyle name="Millares 2 3 3 4 2" xfId="540"/>
    <cellStyle name="Millares 2 3 3 4 2 2" xfId="541"/>
    <cellStyle name="Millares 2 3 3 4 3" xfId="542"/>
    <cellStyle name="Millares 2 3 3 4 3 2" xfId="543"/>
    <cellStyle name="Millares 2 3 3 4 4" xfId="544"/>
    <cellStyle name="Millares 2 3 3 5" xfId="545"/>
    <cellStyle name="Millares 2 3 3 5 2" xfId="546"/>
    <cellStyle name="Millares 2 3 3 5 2 2" xfId="547"/>
    <cellStyle name="Millares 2 3 3 5 3" xfId="548"/>
    <cellStyle name="Millares 2 3 3 6" xfId="549"/>
    <cellStyle name="Millares 2 3 3 6 2" xfId="550"/>
    <cellStyle name="Millares 2 3 3 7" xfId="551"/>
    <cellStyle name="Millares 2 3 4" xfId="552"/>
    <cellStyle name="Millares 2 3 4 2" xfId="553"/>
    <cellStyle name="Millares 2 3 4 2 2" xfId="554"/>
    <cellStyle name="Millares 2 3 4 2 2 2" xfId="555"/>
    <cellStyle name="Millares 2 3 4 2 3" xfId="556"/>
    <cellStyle name="Millares 2 3 4 2 3 2" xfId="557"/>
    <cellStyle name="Millares 2 3 4 2 4" xfId="558"/>
    <cellStyle name="Millares 2 3 4 3" xfId="559"/>
    <cellStyle name="Millares 2 3 4 3 2" xfId="560"/>
    <cellStyle name="Millares 2 3 4 3 2 2" xfId="561"/>
    <cellStyle name="Millares 2 3 4 3 3" xfId="562"/>
    <cellStyle name="Millares 2 3 4 3 3 2" xfId="563"/>
    <cellStyle name="Millares 2 3 4 3 4" xfId="564"/>
    <cellStyle name="Millares 2 3 4 4" xfId="565"/>
    <cellStyle name="Millares 2 3 4 4 2" xfId="566"/>
    <cellStyle name="Millares 2 3 4 4 2 2" xfId="567"/>
    <cellStyle name="Millares 2 3 4 4 3" xfId="568"/>
    <cellStyle name="Millares 2 3 4 5" xfId="569"/>
    <cellStyle name="Millares 2 3 4 5 2" xfId="570"/>
    <cellStyle name="Millares 2 3 4 6" xfId="571"/>
    <cellStyle name="Millares 2 3 5" xfId="572"/>
    <cellStyle name="Millares 2 3 5 2" xfId="573"/>
    <cellStyle name="Millares 2 3 5 2 2" xfId="574"/>
    <cellStyle name="Millares 2 3 5 3" xfId="575"/>
    <cellStyle name="Millares 2 3 5 3 2" xfId="576"/>
    <cellStyle name="Millares 2 3 5 4" xfId="577"/>
    <cellStyle name="Millares 2 3 6" xfId="578"/>
    <cellStyle name="Millares 2 3 6 2" xfId="579"/>
    <cellStyle name="Millares 2 3 6 2 2" xfId="580"/>
    <cellStyle name="Millares 2 3 6 3" xfId="581"/>
    <cellStyle name="Millares 2 3 6 3 2" xfId="582"/>
    <cellStyle name="Millares 2 3 6 4" xfId="583"/>
    <cellStyle name="Millares 2 3 7" xfId="584"/>
    <cellStyle name="Millares 2 3 7 2" xfId="585"/>
    <cellStyle name="Millares 2 3 7 2 2" xfId="586"/>
    <cellStyle name="Millares 2 3 7 3" xfId="587"/>
    <cellStyle name="Millares 2 3 8" xfId="588"/>
    <cellStyle name="Millares 2 3 8 2" xfId="589"/>
    <cellStyle name="Millares 2 3 9" xfId="590"/>
    <cellStyle name="Millares 2 4" xfId="591"/>
    <cellStyle name="Millares 2 4 2" xfId="592"/>
    <cellStyle name="Millares 2 4 2 2" xfId="593"/>
    <cellStyle name="Millares 2 4 2 2 2" xfId="594"/>
    <cellStyle name="Millares 2 4 2 2 2 2" xfId="595"/>
    <cellStyle name="Millares 2 4 2 2 2 2 2" xfId="596"/>
    <cellStyle name="Millares 2 4 2 2 2 3" xfId="597"/>
    <cellStyle name="Millares 2 4 2 2 2 3 2" xfId="598"/>
    <cellStyle name="Millares 2 4 2 2 2 4" xfId="599"/>
    <cellStyle name="Millares 2 4 2 2 3" xfId="600"/>
    <cellStyle name="Millares 2 4 2 2 3 2" xfId="601"/>
    <cellStyle name="Millares 2 4 2 2 3 2 2" xfId="602"/>
    <cellStyle name="Millares 2 4 2 2 3 3" xfId="603"/>
    <cellStyle name="Millares 2 4 2 2 3 3 2" xfId="604"/>
    <cellStyle name="Millares 2 4 2 2 3 4" xfId="605"/>
    <cellStyle name="Millares 2 4 2 2 4" xfId="606"/>
    <cellStyle name="Millares 2 4 2 2 4 2" xfId="607"/>
    <cellStyle name="Millares 2 4 2 2 4 2 2" xfId="608"/>
    <cellStyle name="Millares 2 4 2 2 4 3" xfId="609"/>
    <cellStyle name="Millares 2 4 2 2 5" xfId="610"/>
    <cellStyle name="Millares 2 4 2 2 5 2" xfId="611"/>
    <cellStyle name="Millares 2 4 2 2 6" xfId="612"/>
    <cellStyle name="Millares 2 4 2 3" xfId="613"/>
    <cellStyle name="Millares 2 4 2 3 2" xfId="614"/>
    <cellStyle name="Millares 2 4 2 3 2 2" xfId="615"/>
    <cellStyle name="Millares 2 4 2 3 3" xfId="616"/>
    <cellStyle name="Millares 2 4 2 3 3 2" xfId="617"/>
    <cellStyle name="Millares 2 4 2 3 4" xfId="618"/>
    <cellStyle name="Millares 2 4 2 4" xfId="619"/>
    <cellStyle name="Millares 2 4 2 4 2" xfId="620"/>
    <cellStyle name="Millares 2 4 2 4 2 2" xfId="621"/>
    <cellStyle name="Millares 2 4 2 4 3" xfId="622"/>
    <cellStyle name="Millares 2 4 2 4 3 2" xfId="623"/>
    <cellStyle name="Millares 2 4 2 4 4" xfId="624"/>
    <cellStyle name="Millares 2 4 2 5" xfId="625"/>
    <cellStyle name="Millares 2 4 2 5 2" xfId="626"/>
    <cellStyle name="Millares 2 4 2 5 2 2" xfId="627"/>
    <cellStyle name="Millares 2 4 2 5 3" xfId="628"/>
    <cellStyle name="Millares 2 4 2 6" xfId="629"/>
    <cellStyle name="Millares 2 4 2 6 2" xfId="630"/>
    <cellStyle name="Millares 2 4 2 7" xfId="631"/>
    <cellStyle name="Millares 2 4 3" xfId="632"/>
    <cellStyle name="Millares 2 4 3 2" xfId="633"/>
    <cellStyle name="Millares 2 4 3 2 2" xfId="634"/>
    <cellStyle name="Millares 2 4 3 2 2 2" xfId="635"/>
    <cellStyle name="Millares 2 4 3 2 3" xfId="636"/>
    <cellStyle name="Millares 2 4 3 2 3 2" xfId="637"/>
    <cellStyle name="Millares 2 4 3 2 4" xfId="638"/>
    <cellStyle name="Millares 2 4 3 3" xfId="639"/>
    <cellStyle name="Millares 2 4 3 3 2" xfId="640"/>
    <cellStyle name="Millares 2 4 3 3 2 2" xfId="641"/>
    <cellStyle name="Millares 2 4 3 3 3" xfId="642"/>
    <cellStyle name="Millares 2 4 3 3 3 2" xfId="643"/>
    <cellStyle name="Millares 2 4 3 3 4" xfId="644"/>
    <cellStyle name="Millares 2 4 3 4" xfId="645"/>
    <cellStyle name="Millares 2 4 3 4 2" xfId="646"/>
    <cellStyle name="Millares 2 4 3 4 2 2" xfId="647"/>
    <cellStyle name="Millares 2 4 3 4 3" xfId="648"/>
    <cellStyle name="Millares 2 4 3 5" xfId="649"/>
    <cellStyle name="Millares 2 4 3 5 2" xfId="650"/>
    <cellStyle name="Millares 2 4 3 6" xfId="651"/>
    <cellStyle name="Millares 2 4 4" xfId="652"/>
    <cellStyle name="Millares 2 4 4 2" xfId="653"/>
    <cellStyle name="Millares 2 4 4 2 2" xfId="654"/>
    <cellStyle name="Millares 2 4 4 3" xfId="655"/>
    <cellStyle name="Millares 2 4 4 3 2" xfId="656"/>
    <cellStyle name="Millares 2 4 4 4" xfId="657"/>
    <cellStyle name="Millares 2 4 5" xfId="658"/>
    <cellStyle name="Millares 2 4 5 2" xfId="659"/>
    <cellStyle name="Millares 2 4 5 2 2" xfId="660"/>
    <cellStyle name="Millares 2 4 5 3" xfId="661"/>
    <cellStyle name="Millares 2 4 5 3 2" xfId="662"/>
    <cellStyle name="Millares 2 4 5 4" xfId="663"/>
    <cellStyle name="Millares 2 4 6" xfId="664"/>
    <cellStyle name="Millares 2 4 6 2" xfId="665"/>
    <cellStyle name="Millares 2 4 6 2 2" xfId="666"/>
    <cellStyle name="Millares 2 4 6 3" xfId="667"/>
    <cellStyle name="Millares 2 4 7" xfId="668"/>
    <cellStyle name="Millares 2 4 7 2" xfId="669"/>
    <cellStyle name="Millares 2 4 8" xfId="670"/>
    <cellStyle name="Millares 2 5" xfId="671"/>
    <cellStyle name="Millares 2 5 2" xfId="672"/>
    <cellStyle name="Millares 2 5 2 2" xfId="673"/>
    <cellStyle name="Millares 2 5 2 2 2" xfId="674"/>
    <cellStyle name="Millares 2 5 2 2 2 2" xfId="675"/>
    <cellStyle name="Millares 2 5 2 2 2 2 2" xfId="676"/>
    <cellStyle name="Millares 2 5 2 2 2 3" xfId="677"/>
    <cellStyle name="Millares 2 5 2 2 2 3 2" xfId="678"/>
    <cellStyle name="Millares 2 5 2 2 2 4" xfId="679"/>
    <cellStyle name="Millares 2 5 2 2 3" xfId="680"/>
    <cellStyle name="Millares 2 5 2 2 3 2" xfId="681"/>
    <cellStyle name="Millares 2 5 2 2 3 2 2" xfId="682"/>
    <cellStyle name="Millares 2 5 2 2 3 3" xfId="683"/>
    <cellStyle name="Millares 2 5 2 2 3 3 2" xfId="684"/>
    <cellStyle name="Millares 2 5 2 2 3 4" xfId="685"/>
    <cellStyle name="Millares 2 5 2 2 4" xfId="686"/>
    <cellStyle name="Millares 2 5 2 2 4 2" xfId="687"/>
    <cellStyle name="Millares 2 5 2 2 4 2 2" xfId="688"/>
    <cellStyle name="Millares 2 5 2 2 4 3" xfId="689"/>
    <cellStyle name="Millares 2 5 2 2 5" xfId="690"/>
    <cellStyle name="Millares 2 5 2 2 5 2" xfId="691"/>
    <cellStyle name="Millares 2 5 2 2 6" xfId="692"/>
    <cellStyle name="Millares 2 5 2 3" xfId="693"/>
    <cellStyle name="Millares 2 5 2 3 2" xfId="694"/>
    <cellStyle name="Millares 2 5 2 3 2 2" xfId="695"/>
    <cellStyle name="Millares 2 5 2 3 3" xfId="696"/>
    <cellStyle name="Millares 2 5 2 3 3 2" xfId="697"/>
    <cellStyle name="Millares 2 5 2 3 4" xfId="698"/>
    <cellStyle name="Millares 2 5 2 4" xfId="699"/>
    <cellStyle name="Millares 2 5 2 4 2" xfId="700"/>
    <cellStyle name="Millares 2 5 2 4 2 2" xfId="701"/>
    <cellStyle name="Millares 2 5 2 4 3" xfId="702"/>
    <cellStyle name="Millares 2 5 2 4 3 2" xfId="703"/>
    <cellStyle name="Millares 2 5 2 4 4" xfId="704"/>
    <cellStyle name="Millares 2 5 2 5" xfId="705"/>
    <cellStyle name="Millares 2 5 2 5 2" xfId="706"/>
    <cellStyle name="Millares 2 5 2 5 2 2" xfId="707"/>
    <cellStyle name="Millares 2 5 2 5 3" xfId="708"/>
    <cellStyle name="Millares 2 5 2 6" xfId="709"/>
    <cellStyle name="Millares 2 5 2 6 2" xfId="710"/>
    <cellStyle name="Millares 2 5 2 7" xfId="711"/>
    <cellStyle name="Millares 2 5 3" xfId="712"/>
    <cellStyle name="Millares 2 5 3 2" xfId="713"/>
    <cellStyle name="Millares 2 5 3 2 2" xfId="714"/>
    <cellStyle name="Millares 2 5 3 2 2 2" xfId="715"/>
    <cellStyle name="Millares 2 5 3 2 3" xfId="716"/>
    <cellStyle name="Millares 2 5 3 2 3 2" xfId="717"/>
    <cellStyle name="Millares 2 5 3 2 4" xfId="718"/>
    <cellStyle name="Millares 2 5 3 3" xfId="719"/>
    <cellStyle name="Millares 2 5 3 3 2" xfId="720"/>
    <cellStyle name="Millares 2 5 3 3 2 2" xfId="721"/>
    <cellStyle name="Millares 2 5 3 3 3" xfId="722"/>
    <cellStyle name="Millares 2 5 3 3 3 2" xfId="723"/>
    <cellStyle name="Millares 2 5 3 3 4" xfId="724"/>
    <cellStyle name="Millares 2 5 3 4" xfId="725"/>
    <cellStyle name="Millares 2 5 3 4 2" xfId="726"/>
    <cellStyle name="Millares 2 5 3 4 2 2" xfId="727"/>
    <cellStyle name="Millares 2 5 3 4 3" xfId="728"/>
    <cellStyle name="Millares 2 5 3 5" xfId="729"/>
    <cellStyle name="Millares 2 5 3 5 2" xfId="730"/>
    <cellStyle name="Millares 2 5 3 6" xfId="731"/>
    <cellStyle name="Millares 2 5 4" xfId="732"/>
    <cellStyle name="Millares 2 5 4 2" xfId="733"/>
    <cellStyle name="Millares 2 5 4 2 2" xfId="734"/>
    <cellStyle name="Millares 2 5 4 3" xfId="735"/>
    <cellStyle name="Millares 2 5 4 3 2" xfId="736"/>
    <cellStyle name="Millares 2 5 4 4" xfId="737"/>
    <cellStyle name="Millares 2 5 5" xfId="738"/>
    <cellStyle name="Millares 2 5 5 2" xfId="739"/>
    <cellStyle name="Millares 2 5 5 2 2" xfId="740"/>
    <cellStyle name="Millares 2 5 5 3" xfId="741"/>
    <cellStyle name="Millares 2 5 5 3 2" xfId="742"/>
    <cellStyle name="Millares 2 5 5 4" xfId="743"/>
    <cellStyle name="Millares 2 5 6" xfId="744"/>
    <cellStyle name="Millares 2 5 6 2" xfId="745"/>
    <cellStyle name="Millares 2 5 6 2 2" xfId="746"/>
    <cellStyle name="Millares 2 5 6 3" xfId="747"/>
    <cellStyle name="Millares 2 5 7" xfId="748"/>
    <cellStyle name="Millares 2 5 7 2" xfId="749"/>
    <cellStyle name="Millares 2 5 8" xfId="750"/>
    <cellStyle name="Millares 2 6" xfId="751"/>
    <cellStyle name="Millares 2 6 2" xfId="752"/>
    <cellStyle name="Millares 2 6 2 2" xfId="753"/>
    <cellStyle name="Millares 2 6 2 2 2" xfId="754"/>
    <cellStyle name="Millares 2 6 2 2 2 2" xfId="755"/>
    <cellStyle name="Millares 2 6 2 2 3" xfId="756"/>
    <cellStyle name="Millares 2 6 2 2 3 2" xfId="757"/>
    <cellStyle name="Millares 2 6 2 2 4" xfId="758"/>
    <cellStyle name="Millares 2 6 2 3" xfId="759"/>
    <cellStyle name="Millares 2 6 2 3 2" xfId="760"/>
    <cellStyle name="Millares 2 6 2 3 2 2" xfId="761"/>
    <cellStyle name="Millares 2 6 2 3 3" xfId="762"/>
    <cellStyle name="Millares 2 6 2 3 3 2" xfId="763"/>
    <cellStyle name="Millares 2 6 2 3 4" xfId="764"/>
    <cellStyle name="Millares 2 6 2 4" xfId="765"/>
    <cellStyle name="Millares 2 6 2 4 2" xfId="766"/>
    <cellStyle name="Millares 2 6 2 4 2 2" xfId="767"/>
    <cellStyle name="Millares 2 6 2 4 3" xfId="768"/>
    <cellStyle name="Millares 2 6 2 5" xfId="769"/>
    <cellStyle name="Millares 2 6 2 5 2" xfId="770"/>
    <cellStyle name="Millares 2 6 2 6" xfId="771"/>
    <cellStyle name="Millares 2 6 3" xfId="772"/>
    <cellStyle name="Millares 2 6 3 2" xfId="773"/>
    <cellStyle name="Millares 2 6 3 2 2" xfId="774"/>
    <cellStyle name="Millares 2 6 3 3" xfId="775"/>
    <cellStyle name="Millares 2 6 3 3 2" xfId="776"/>
    <cellStyle name="Millares 2 6 3 4" xfId="777"/>
    <cellStyle name="Millares 2 6 4" xfId="778"/>
    <cellStyle name="Millares 2 6 4 2" xfId="779"/>
    <cellStyle name="Millares 2 6 4 2 2" xfId="780"/>
    <cellStyle name="Millares 2 6 4 3" xfId="781"/>
    <cellStyle name="Millares 2 6 4 3 2" xfId="782"/>
    <cellStyle name="Millares 2 6 4 4" xfId="783"/>
    <cellStyle name="Millares 2 6 5" xfId="784"/>
    <cellStyle name="Millares 2 6 5 2" xfId="785"/>
    <cellStyle name="Millares 2 6 5 2 2" xfId="786"/>
    <cellStyle name="Millares 2 6 5 3" xfId="787"/>
    <cellStyle name="Millares 2 6 6" xfId="788"/>
    <cellStyle name="Millares 2 6 6 2" xfId="789"/>
    <cellStyle name="Millares 2 6 7" xfId="790"/>
    <cellStyle name="Millares 2 7" xfId="791"/>
    <cellStyle name="Millares 2 7 2" xfId="792"/>
    <cellStyle name="Millares 2 7 2 2" xfId="793"/>
    <cellStyle name="Millares 2 7 2 2 2" xfId="794"/>
    <cellStyle name="Millares 2 7 2 3" xfId="795"/>
    <cellStyle name="Millares 2 7 2 3 2" xfId="796"/>
    <cellStyle name="Millares 2 7 2 4" xfId="797"/>
    <cellStyle name="Millares 2 7 3" xfId="798"/>
    <cellStyle name="Millares 2 7 3 2" xfId="799"/>
    <cellStyle name="Millares 2 7 3 2 2" xfId="800"/>
    <cellStyle name="Millares 2 7 3 3" xfId="801"/>
    <cellStyle name="Millares 2 7 3 3 2" xfId="802"/>
    <cellStyle name="Millares 2 7 3 4" xfId="803"/>
    <cellStyle name="Millares 2 7 4" xfId="804"/>
    <cellStyle name="Millares 2 7 4 2" xfId="805"/>
    <cellStyle name="Millares 2 7 4 2 2" xfId="806"/>
    <cellStyle name="Millares 2 7 4 3" xfId="807"/>
    <cellStyle name="Millares 2 7 5" xfId="808"/>
    <cellStyle name="Millares 2 7 5 2" xfId="809"/>
    <cellStyle name="Millares 2 7 6" xfId="810"/>
    <cellStyle name="Millares 2 8" xfId="811"/>
    <cellStyle name="Millares 2 8 2" xfId="812"/>
    <cellStyle name="Millares 2 8 2 2" xfId="813"/>
    <cellStyle name="Millares 2 8 3" xfId="814"/>
    <cellStyle name="Millares 2 8 3 2" xfId="815"/>
    <cellStyle name="Millares 2 8 4" xfId="816"/>
    <cellStyle name="Millares 2 9" xfId="817"/>
    <cellStyle name="Millares 2 9 2" xfId="818"/>
    <cellStyle name="Millares 2 9 2 2" xfId="819"/>
    <cellStyle name="Millares 2 9 3" xfId="820"/>
    <cellStyle name="Millares 2 9 3 2" xfId="821"/>
    <cellStyle name="Millares 2 9 4" xfId="822"/>
    <cellStyle name="Millares 3" xfId="823"/>
    <cellStyle name="Millares 3 10" xfId="824"/>
    <cellStyle name="Millares 3 10 2" xfId="825"/>
    <cellStyle name="Millares 3 11" xfId="826"/>
    <cellStyle name="Millares 3 2" xfId="827"/>
    <cellStyle name="Millares 3 2 2" xfId="828"/>
    <cellStyle name="Millares 3 2 2 2" xfId="829"/>
    <cellStyle name="Millares 3 2 2 2 2" xfId="830"/>
    <cellStyle name="Millares 3 2 2 2 2 2" xfId="831"/>
    <cellStyle name="Millares 3 2 2 2 2 2 2" xfId="832"/>
    <cellStyle name="Millares 3 2 2 2 2 2 2 2" xfId="833"/>
    <cellStyle name="Millares 3 2 2 2 2 2 3" xfId="834"/>
    <cellStyle name="Millares 3 2 2 2 2 2 3 2" xfId="835"/>
    <cellStyle name="Millares 3 2 2 2 2 2 4" xfId="836"/>
    <cellStyle name="Millares 3 2 2 2 2 3" xfId="837"/>
    <cellStyle name="Millares 3 2 2 2 2 3 2" xfId="838"/>
    <cellStyle name="Millares 3 2 2 2 2 3 2 2" xfId="839"/>
    <cellStyle name="Millares 3 2 2 2 2 3 3" xfId="840"/>
    <cellStyle name="Millares 3 2 2 2 2 3 3 2" xfId="841"/>
    <cellStyle name="Millares 3 2 2 2 2 3 4" xfId="842"/>
    <cellStyle name="Millares 3 2 2 2 2 4" xfId="843"/>
    <cellStyle name="Millares 3 2 2 2 2 4 2" xfId="844"/>
    <cellStyle name="Millares 3 2 2 2 2 4 2 2" xfId="845"/>
    <cellStyle name="Millares 3 2 2 2 2 4 3" xfId="846"/>
    <cellStyle name="Millares 3 2 2 2 2 5" xfId="847"/>
    <cellStyle name="Millares 3 2 2 2 2 5 2" xfId="848"/>
    <cellStyle name="Millares 3 2 2 2 2 6" xfId="849"/>
    <cellStyle name="Millares 3 2 2 2 3" xfId="850"/>
    <cellStyle name="Millares 3 2 2 2 3 2" xfId="851"/>
    <cellStyle name="Millares 3 2 2 2 3 2 2" xfId="852"/>
    <cellStyle name="Millares 3 2 2 2 3 3" xfId="853"/>
    <cellStyle name="Millares 3 2 2 2 3 3 2" xfId="854"/>
    <cellStyle name="Millares 3 2 2 2 3 4" xfId="855"/>
    <cellStyle name="Millares 3 2 2 2 4" xfId="856"/>
    <cellStyle name="Millares 3 2 2 2 4 2" xfId="857"/>
    <cellStyle name="Millares 3 2 2 2 4 2 2" xfId="858"/>
    <cellStyle name="Millares 3 2 2 2 4 3" xfId="859"/>
    <cellStyle name="Millares 3 2 2 2 4 3 2" xfId="860"/>
    <cellStyle name="Millares 3 2 2 2 4 4" xfId="861"/>
    <cellStyle name="Millares 3 2 2 2 5" xfId="862"/>
    <cellStyle name="Millares 3 2 2 2 5 2" xfId="863"/>
    <cellStyle name="Millares 3 2 2 2 5 2 2" xfId="864"/>
    <cellStyle name="Millares 3 2 2 2 5 3" xfId="865"/>
    <cellStyle name="Millares 3 2 2 2 6" xfId="866"/>
    <cellStyle name="Millares 3 2 2 2 6 2" xfId="867"/>
    <cellStyle name="Millares 3 2 2 2 7" xfId="868"/>
    <cellStyle name="Millares 3 2 2 3" xfId="869"/>
    <cellStyle name="Millares 3 2 2 3 2" xfId="870"/>
    <cellStyle name="Millares 3 2 2 3 2 2" xfId="871"/>
    <cellStyle name="Millares 3 2 2 3 2 2 2" xfId="872"/>
    <cellStyle name="Millares 3 2 2 3 2 3" xfId="873"/>
    <cellStyle name="Millares 3 2 2 3 2 3 2" xfId="874"/>
    <cellStyle name="Millares 3 2 2 3 2 4" xfId="875"/>
    <cellStyle name="Millares 3 2 2 3 3" xfId="876"/>
    <cellStyle name="Millares 3 2 2 3 3 2" xfId="877"/>
    <cellStyle name="Millares 3 2 2 3 3 2 2" xfId="878"/>
    <cellStyle name="Millares 3 2 2 3 3 3" xfId="879"/>
    <cellStyle name="Millares 3 2 2 3 3 3 2" xfId="880"/>
    <cellStyle name="Millares 3 2 2 3 3 4" xfId="881"/>
    <cellStyle name="Millares 3 2 2 3 4" xfId="882"/>
    <cellStyle name="Millares 3 2 2 3 4 2" xfId="883"/>
    <cellStyle name="Millares 3 2 2 3 4 2 2" xfId="884"/>
    <cellStyle name="Millares 3 2 2 3 4 3" xfId="885"/>
    <cellStyle name="Millares 3 2 2 3 5" xfId="886"/>
    <cellStyle name="Millares 3 2 2 3 5 2" xfId="887"/>
    <cellStyle name="Millares 3 2 2 3 6" xfId="888"/>
    <cellStyle name="Millares 3 2 2 4" xfId="889"/>
    <cellStyle name="Millares 3 2 2 4 2" xfId="890"/>
    <cellStyle name="Millares 3 2 2 4 2 2" xfId="891"/>
    <cellStyle name="Millares 3 2 2 4 3" xfId="892"/>
    <cellStyle name="Millares 3 2 2 4 3 2" xfId="893"/>
    <cellStyle name="Millares 3 2 2 4 4" xfId="894"/>
    <cellStyle name="Millares 3 2 2 5" xfId="895"/>
    <cellStyle name="Millares 3 2 2 5 2" xfId="896"/>
    <cellStyle name="Millares 3 2 2 5 2 2" xfId="897"/>
    <cellStyle name="Millares 3 2 2 5 3" xfId="898"/>
    <cellStyle name="Millares 3 2 2 5 3 2" xfId="899"/>
    <cellStyle name="Millares 3 2 2 5 4" xfId="900"/>
    <cellStyle name="Millares 3 2 2 6" xfId="901"/>
    <cellStyle name="Millares 3 2 2 6 2" xfId="902"/>
    <cellStyle name="Millares 3 2 2 6 2 2" xfId="903"/>
    <cellStyle name="Millares 3 2 2 6 3" xfId="904"/>
    <cellStyle name="Millares 3 2 2 7" xfId="905"/>
    <cellStyle name="Millares 3 2 2 7 2" xfId="906"/>
    <cellStyle name="Millares 3 2 2 8" xfId="907"/>
    <cellStyle name="Millares 3 2 3" xfId="908"/>
    <cellStyle name="Millares 3 2 3 2" xfId="909"/>
    <cellStyle name="Millares 3 2 3 2 2" xfId="910"/>
    <cellStyle name="Millares 3 2 3 2 2 2" xfId="911"/>
    <cellStyle name="Millares 3 2 3 2 2 2 2" xfId="912"/>
    <cellStyle name="Millares 3 2 3 2 2 3" xfId="913"/>
    <cellStyle name="Millares 3 2 3 2 2 3 2" xfId="914"/>
    <cellStyle name="Millares 3 2 3 2 2 4" xfId="915"/>
    <cellStyle name="Millares 3 2 3 2 3" xfId="916"/>
    <cellStyle name="Millares 3 2 3 2 3 2" xfId="917"/>
    <cellStyle name="Millares 3 2 3 2 3 2 2" xfId="918"/>
    <cellStyle name="Millares 3 2 3 2 3 3" xfId="919"/>
    <cellStyle name="Millares 3 2 3 2 3 3 2" xfId="920"/>
    <cellStyle name="Millares 3 2 3 2 3 4" xfId="921"/>
    <cellStyle name="Millares 3 2 3 2 4" xfId="922"/>
    <cellStyle name="Millares 3 2 3 2 4 2" xfId="923"/>
    <cellStyle name="Millares 3 2 3 2 4 2 2" xfId="924"/>
    <cellStyle name="Millares 3 2 3 2 4 3" xfId="925"/>
    <cellStyle name="Millares 3 2 3 2 5" xfId="926"/>
    <cellStyle name="Millares 3 2 3 2 5 2" xfId="927"/>
    <cellStyle name="Millares 3 2 3 2 6" xfId="928"/>
    <cellStyle name="Millares 3 2 3 3" xfId="929"/>
    <cellStyle name="Millares 3 2 3 3 2" xfId="930"/>
    <cellStyle name="Millares 3 2 3 3 2 2" xfId="931"/>
    <cellStyle name="Millares 3 2 3 3 3" xfId="932"/>
    <cellStyle name="Millares 3 2 3 3 3 2" xfId="933"/>
    <cellStyle name="Millares 3 2 3 3 4" xfId="934"/>
    <cellStyle name="Millares 3 2 3 4" xfId="935"/>
    <cellStyle name="Millares 3 2 3 4 2" xfId="936"/>
    <cellStyle name="Millares 3 2 3 4 2 2" xfId="937"/>
    <cellStyle name="Millares 3 2 3 4 3" xfId="938"/>
    <cellStyle name="Millares 3 2 3 4 3 2" xfId="939"/>
    <cellStyle name="Millares 3 2 3 4 4" xfId="940"/>
    <cellStyle name="Millares 3 2 3 5" xfId="941"/>
    <cellStyle name="Millares 3 2 3 5 2" xfId="942"/>
    <cellStyle name="Millares 3 2 3 5 2 2" xfId="943"/>
    <cellStyle name="Millares 3 2 3 5 3" xfId="944"/>
    <cellStyle name="Millares 3 2 3 6" xfId="945"/>
    <cellStyle name="Millares 3 2 3 6 2" xfId="946"/>
    <cellStyle name="Millares 3 2 3 7" xfId="947"/>
    <cellStyle name="Millares 3 2 4" xfId="948"/>
    <cellStyle name="Millares 3 2 4 2" xfId="949"/>
    <cellStyle name="Millares 3 2 4 2 2" xfId="950"/>
    <cellStyle name="Millares 3 2 4 2 2 2" xfId="951"/>
    <cellStyle name="Millares 3 2 4 2 3" xfId="952"/>
    <cellStyle name="Millares 3 2 4 2 3 2" xfId="953"/>
    <cellStyle name="Millares 3 2 4 2 4" xfId="954"/>
    <cellStyle name="Millares 3 2 4 3" xfId="955"/>
    <cellStyle name="Millares 3 2 4 3 2" xfId="956"/>
    <cellStyle name="Millares 3 2 4 3 2 2" xfId="957"/>
    <cellStyle name="Millares 3 2 4 3 3" xfId="958"/>
    <cellStyle name="Millares 3 2 4 3 3 2" xfId="959"/>
    <cellStyle name="Millares 3 2 4 3 4" xfId="960"/>
    <cellStyle name="Millares 3 2 4 4" xfId="961"/>
    <cellStyle name="Millares 3 2 4 4 2" xfId="962"/>
    <cellStyle name="Millares 3 2 4 4 2 2" xfId="963"/>
    <cellStyle name="Millares 3 2 4 4 3" xfId="964"/>
    <cellStyle name="Millares 3 2 4 5" xfId="965"/>
    <cellStyle name="Millares 3 2 4 5 2" xfId="966"/>
    <cellStyle name="Millares 3 2 4 6" xfId="967"/>
    <cellStyle name="Millares 3 2 5" xfId="968"/>
    <cellStyle name="Millares 3 2 5 2" xfId="969"/>
    <cellStyle name="Millares 3 2 5 2 2" xfId="970"/>
    <cellStyle name="Millares 3 2 5 3" xfId="971"/>
    <cellStyle name="Millares 3 2 5 3 2" xfId="972"/>
    <cellStyle name="Millares 3 2 5 4" xfId="973"/>
    <cellStyle name="Millares 3 2 6" xfId="974"/>
    <cellStyle name="Millares 3 2 6 2" xfId="975"/>
    <cellStyle name="Millares 3 2 6 2 2" xfId="976"/>
    <cellStyle name="Millares 3 2 6 3" xfId="977"/>
    <cellStyle name="Millares 3 2 6 3 2" xfId="978"/>
    <cellStyle name="Millares 3 2 6 4" xfId="979"/>
    <cellStyle name="Millares 3 2 7" xfId="980"/>
    <cellStyle name="Millares 3 2 7 2" xfId="981"/>
    <cellStyle name="Millares 3 2 7 2 2" xfId="982"/>
    <cellStyle name="Millares 3 2 7 3" xfId="983"/>
    <cellStyle name="Millares 3 2 8" xfId="984"/>
    <cellStyle name="Millares 3 2 8 2" xfId="985"/>
    <cellStyle name="Millares 3 2 9" xfId="986"/>
    <cellStyle name="Millares 3 3" xfId="987"/>
    <cellStyle name="Millares 3 3 2" xfId="988"/>
    <cellStyle name="Millares 3 3 2 2" xfId="989"/>
    <cellStyle name="Millares 3 3 2 2 2" xfId="990"/>
    <cellStyle name="Millares 3 3 2 2 2 2" xfId="991"/>
    <cellStyle name="Millares 3 3 2 2 2 2 2" xfId="992"/>
    <cellStyle name="Millares 3 3 2 2 2 3" xfId="993"/>
    <cellStyle name="Millares 3 3 2 2 2 3 2" xfId="994"/>
    <cellStyle name="Millares 3 3 2 2 2 4" xfId="995"/>
    <cellStyle name="Millares 3 3 2 2 3" xfId="996"/>
    <cellStyle name="Millares 3 3 2 2 3 2" xfId="997"/>
    <cellStyle name="Millares 3 3 2 2 3 2 2" xfId="998"/>
    <cellStyle name="Millares 3 3 2 2 3 3" xfId="999"/>
    <cellStyle name="Millares 3 3 2 2 3 3 2" xfId="1000"/>
    <cellStyle name="Millares 3 3 2 2 3 4" xfId="1001"/>
    <cellStyle name="Millares 3 3 2 2 4" xfId="1002"/>
    <cellStyle name="Millares 3 3 2 2 4 2" xfId="1003"/>
    <cellStyle name="Millares 3 3 2 2 4 2 2" xfId="1004"/>
    <cellStyle name="Millares 3 3 2 2 4 3" xfId="1005"/>
    <cellStyle name="Millares 3 3 2 2 5" xfId="1006"/>
    <cellStyle name="Millares 3 3 2 2 5 2" xfId="1007"/>
    <cellStyle name="Millares 3 3 2 2 6" xfId="1008"/>
    <cellStyle name="Millares 3 3 2 3" xfId="1009"/>
    <cellStyle name="Millares 3 3 2 3 2" xfId="1010"/>
    <cellStyle name="Millares 3 3 2 3 2 2" xfId="1011"/>
    <cellStyle name="Millares 3 3 2 3 3" xfId="1012"/>
    <cellStyle name="Millares 3 3 2 3 3 2" xfId="1013"/>
    <cellStyle name="Millares 3 3 2 3 4" xfId="1014"/>
    <cellStyle name="Millares 3 3 2 4" xfId="1015"/>
    <cellStyle name="Millares 3 3 2 4 2" xfId="1016"/>
    <cellStyle name="Millares 3 3 2 4 2 2" xfId="1017"/>
    <cellStyle name="Millares 3 3 2 4 3" xfId="1018"/>
    <cellStyle name="Millares 3 3 2 4 3 2" xfId="1019"/>
    <cellStyle name="Millares 3 3 2 4 4" xfId="1020"/>
    <cellStyle name="Millares 3 3 2 5" xfId="1021"/>
    <cellStyle name="Millares 3 3 2 5 2" xfId="1022"/>
    <cellStyle name="Millares 3 3 2 5 2 2" xfId="1023"/>
    <cellStyle name="Millares 3 3 2 5 3" xfId="1024"/>
    <cellStyle name="Millares 3 3 2 6" xfId="1025"/>
    <cellStyle name="Millares 3 3 2 6 2" xfId="1026"/>
    <cellStyle name="Millares 3 3 2 7" xfId="1027"/>
    <cellStyle name="Millares 3 3 3" xfId="1028"/>
    <cellStyle name="Millares 3 3 3 2" xfId="1029"/>
    <cellStyle name="Millares 3 3 3 2 2" xfId="1030"/>
    <cellStyle name="Millares 3 3 3 2 2 2" xfId="1031"/>
    <cellStyle name="Millares 3 3 3 2 3" xfId="1032"/>
    <cellStyle name="Millares 3 3 3 2 3 2" xfId="1033"/>
    <cellStyle name="Millares 3 3 3 2 4" xfId="1034"/>
    <cellStyle name="Millares 3 3 3 3" xfId="1035"/>
    <cellStyle name="Millares 3 3 3 3 2" xfId="1036"/>
    <cellStyle name="Millares 3 3 3 3 2 2" xfId="1037"/>
    <cellStyle name="Millares 3 3 3 3 3" xfId="1038"/>
    <cellStyle name="Millares 3 3 3 3 3 2" xfId="1039"/>
    <cellStyle name="Millares 3 3 3 3 4" xfId="1040"/>
    <cellStyle name="Millares 3 3 3 4" xfId="1041"/>
    <cellStyle name="Millares 3 3 3 4 2" xfId="1042"/>
    <cellStyle name="Millares 3 3 3 4 2 2" xfId="1043"/>
    <cellStyle name="Millares 3 3 3 4 3" xfId="1044"/>
    <cellStyle name="Millares 3 3 3 5" xfId="1045"/>
    <cellStyle name="Millares 3 3 3 5 2" xfId="1046"/>
    <cellStyle name="Millares 3 3 3 6" xfId="1047"/>
    <cellStyle name="Millares 3 3 4" xfId="1048"/>
    <cellStyle name="Millares 3 3 4 2" xfId="1049"/>
    <cellStyle name="Millares 3 3 4 2 2" xfId="1050"/>
    <cellStyle name="Millares 3 3 4 3" xfId="1051"/>
    <cellStyle name="Millares 3 3 4 3 2" xfId="1052"/>
    <cellStyle name="Millares 3 3 4 4" xfId="1053"/>
    <cellStyle name="Millares 3 3 5" xfId="1054"/>
    <cellStyle name="Millares 3 3 5 2" xfId="1055"/>
    <cellStyle name="Millares 3 3 5 2 2" xfId="1056"/>
    <cellStyle name="Millares 3 3 5 3" xfId="1057"/>
    <cellStyle name="Millares 3 3 5 3 2" xfId="1058"/>
    <cellStyle name="Millares 3 3 5 4" xfId="1059"/>
    <cellStyle name="Millares 3 3 6" xfId="1060"/>
    <cellStyle name="Millares 3 3 6 2" xfId="1061"/>
    <cellStyle name="Millares 3 3 6 2 2" xfId="1062"/>
    <cellStyle name="Millares 3 3 6 3" xfId="1063"/>
    <cellStyle name="Millares 3 3 7" xfId="1064"/>
    <cellStyle name="Millares 3 3 7 2" xfId="1065"/>
    <cellStyle name="Millares 3 3 8" xfId="1066"/>
    <cellStyle name="Millares 3 4" xfId="1067"/>
    <cellStyle name="Millares 3 4 2" xfId="1068"/>
    <cellStyle name="Millares 3 4 2 2" xfId="1069"/>
    <cellStyle name="Millares 3 4 2 2 2" xfId="1070"/>
    <cellStyle name="Millares 3 4 2 2 2 2" xfId="1071"/>
    <cellStyle name="Millares 3 4 2 2 2 2 2" xfId="1072"/>
    <cellStyle name="Millares 3 4 2 2 2 3" xfId="1073"/>
    <cellStyle name="Millares 3 4 2 2 2 3 2" xfId="1074"/>
    <cellStyle name="Millares 3 4 2 2 2 4" xfId="1075"/>
    <cellStyle name="Millares 3 4 2 2 3" xfId="1076"/>
    <cellStyle name="Millares 3 4 2 2 3 2" xfId="1077"/>
    <cellStyle name="Millares 3 4 2 2 3 2 2" xfId="1078"/>
    <cellStyle name="Millares 3 4 2 2 3 3" xfId="1079"/>
    <cellStyle name="Millares 3 4 2 2 3 3 2" xfId="1080"/>
    <cellStyle name="Millares 3 4 2 2 3 4" xfId="1081"/>
    <cellStyle name="Millares 3 4 2 2 4" xfId="1082"/>
    <cellStyle name="Millares 3 4 2 2 4 2" xfId="1083"/>
    <cellStyle name="Millares 3 4 2 2 4 2 2" xfId="1084"/>
    <cellStyle name="Millares 3 4 2 2 4 3" xfId="1085"/>
    <cellStyle name="Millares 3 4 2 2 5" xfId="1086"/>
    <cellStyle name="Millares 3 4 2 2 5 2" xfId="1087"/>
    <cellStyle name="Millares 3 4 2 2 6" xfId="1088"/>
    <cellStyle name="Millares 3 4 2 3" xfId="1089"/>
    <cellStyle name="Millares 3 4 2 3 2" xfId="1090"/>
    <cellStyle name="Millares 3 4 2 3 2 2" xfId="1091"/>
    <cellStyle name="Millares 3 4 2 3 3" xfId="1092"/>
    <cellStyle name="Millares 3 4 2 3 3 2" xfId="1093"/>
    <cellStyle name="Millares 3 4 2 3 4" xfId="1094"/>
    <cellStyle name="Millares 3 4 2 4" xfId="1095"/>
    <cellStyle name="Millares 3 4 2 4 2" xfId="1096"/>
    <cellStyle name="Millares 3 4 2 4 2 2" xfId="1097"/>
    <cellStyle name="Millares 3 4 2 4 3" xfId="1098"/>
    <cellStyle name="Millares 3 4 2 4 3 2" xfId="1099"/>
    <cellStyle name="Millares 3 4 2 4 4" xfId="1100"/>
    <cellStyle name="Millares 3 4 2 5" xfId="1101"/>
    <cellStyle name="Millares 3 4 2 5 2" xfId="1102"/>
    <cellStyle name="Millares 3 4 2 5 2 2" xfId="1103"/>
    <cellStyle name="Millares 3 4 2 5 3" xfId="1104"/>
    <cellStyle name="Millares 3 4 2 6" xfId="1105"/>
    <cellStyle name="Millares 3 4 2 6 2" xfId="1106"/>
    <cellStyle name="Millares 3 4 2 7" xfId="1107"/>
    <cellStyle name="Millares 3 4 3" xfId="1108"/>
    <cellStyle name="Millares 3 4 3 2" xfId="1109"/>
    <cellStyle name="Millares 3 4 3 2 2" xfId="1110"/>
    <cellStyle name="Millares 3 4 3 2 2 2" xfId="1111"/>
    <cellStyle name="Millares 3 4 3 2 3" xfId="1112"/>
    <cellStyle name="Millares 3 4 3 2 3 2" xfId="1113"/>
    <cellStyle name="Millares 3 4 3 2 4" xfId="1114"/>
    <cellStyle name="Millares 3 4 3 3" xfId="1115"/>
    <cellStyle name="Millares 3 4 3 3 2" xfId="1116"/>
    <cellStyle name="Millares 3 4 3 3 2 2" xfId="1117"/>
    <cellStyle name="Millares 3 4 3 3 3" xfId="1118"/>
    <cellStyle name="Millares 3 4 3 3 3 2" xfId="1119"/>
    <cellStyle name="Millares 3 4 3 3 4" xfId="1120"/>
    <cellStyle name="Millares 3 4 3 4" xfId="1121"/>
    <cellStyle name="Millares 3 4 3 4 2" xfId="1122"/>
    <cellStyle name="Millares 3 4 3 4 2 2" xfId="1123"/>
    <cellStyle name="Millares 3 4 3 4 3" xfId="1124"/>
    <cellStyle name="Millares 3 4 3 5" xfId="1125"/>
    <cellStyle name="Millares 3 4 3 5 2" xfId="1126"/>
    <cellStyle name="Millares 3 4 3 6" xfId="1127"/>
    <cellStyle name="Millares 3 4 4" xfId="1128"/>
    <cellStyle name="Millares 3 4 4 2" xfId="1129"/>
    <cellStyle name="Millares 3 4 4 2 2" xfId="1130"/>
    <cellStyle name="Millares 3 4 4 3" xfId="1131"/>
    <cellStyle name="Millares 3 4 4 3 2" xfId="1132"/>
    <cellStyle name="Millares 3 4 4 4" xfId="1133"/>
    <cellStyle name="Millares 3 4 5" xfId="1134"/>
    <cellStyle name="Millares 3 4 5 2" xfId="1135"/>
    <cellStyle name="Millares 3 4 5 2 2" xfId="1136"/>
    <cellStyle name="Millares 3 4 5 3" xfId="1137"/>
    <cellStyle name="Millares 3 4 5 3 2" xfId="1138"/>
    <cellStyle name="Millares 3 4 5 4" xfId="1139"/>
    <cellStyle name="Millares 3 4 6" xfId="1140"/>
    <cellStyle name="Millares 3 4 6 2" xfId="1141"/>
    <cellStyle name="Millares 3 4 6 2 2" xfId="1142"/>
    <cellStyle name="Millares 3 4 6 3" xfId="1143"/>
    <cellStyle name="Millares 3 4 7" xfId="1144"/>
    <cellStyle name="Millares 3 4 7 2" xfId="1145"/>
    <cellStyle name="Millares 3 4 8" xfId="1146"/>
    <cellStyle name="Millares 3 5" xfId="1147"/>
    <cellStyle name="Millares 3 5 2" xfId="1148"/>
    <cellStyle name="Millares 3 5 2 2" xfId="1149"/>
    <cellStyle name="Millares 3 5 2 2 2" xfId="1150"/>
    <cellStyle name="Millares 3 5 2 2 2 2" xfId="1151"/>
    <cellStyle name="Millares 3 5 2 2 3" xfId="1152"/>
    <cellStyle name="Millares 3 5 2 2 3 2" xfId="1153"/>
    <cellStyle name="Millares 3 5 2 2 4" xfId="1154"/>
    <cellStyle name="Millares 3 5 2 3" xfId="1155"/>
    <cellStyle name="Millares 3 5 2 3 2" xfId="1156"/>
    <cellStyle name="Millares 3 5 2 3 2 2" xfId="1157"/>
    <cellStyle name="Millares 3 5 2 3 3" xfId="1158"/>
    <cellStyle name="Millares 3 5 2 3 3 2" xfId="1159"/>
    <cellStyle name="Millares 3 5 2 3 4" xfId="1160"/>
    <cellStyle name="Millares 3 5 2 4" xfId="1161"/>
    <cellStyle name="Millares 3 5 2 4 2" xfId="1162"/>
    <cellStyle name="Millares 3 5 2 4 2 2" xfId="1163"/>
    <cellStyle name="Millares 3 5 2 4 3" xfId="1164"/>
    <cellStyle name="Millares 3 5 2 5" xfId="1165"/>
    <cellStyle name="Millares 3 5 2 5 2" xfId="1166"/>
    <cellStyle name="Millares 3 5 2 6" xfId="1167"/>
    <cellStyle name="Millares 3 5 3" xfId="1168"/>
    <cellStyle name="Millares 3 5 3 2" xfId="1169"/>
    <cellStyle name="Millares 3 5 3 2 2" xfId="1170"/>
    <cellStyle name="Millares 3 5 3 3" xfId="1171"/>
    <cellStyle name="Millares 3 5 3 3 2" xfId="1172"/>
    <cellStyle name="Millares 3 5 3 4" xfId="1173"/>
    <cellStyle name="Millares 3 5 4" xfId="1174"/>
    <cellStyle name="Millares 3 5 4 2" xfId="1175"/>
    <cellStyle name="Millares 3 5 4 2 2" xfId="1176"/>
    <cellStyle name="Millares 3 5 4 3" xfId="1177"/>
    <cellStyle name="Millares 3 5 4 3 2" xfId="1178"/>
    <cellStyle name="Millares 3 5 4 4" xfId="1179"/>
    <cellStyle name="Millares 3 5 5" xfId="1180"/>
    <cellStyle name="Millares 3 5 5 2" xfId="1181"/>
    <cellStyle name="Millares 3 5 5 2 2" xfId="1182"/>
    <cellStyle name="Millares 3 5 5 3" xfId="1183"/>
    <cellStyle name="Millares 3 5 6" xfId="1184"/>
    <cellStyle name="Millares 3 5 6 2" xfId="1185"/>
    <cellStyle name="Millares 3 5 7" xfId="1186"/>
    <cellStyle name="Millares 3 6" xfId="1187"/>
    <cellStyle name="Millares 3 6 2" xfId="1188"/>
    <cellStyle name="Millares 3 6 2 2" xfId="1189"/>
    <cellStyle name="Millares 3 6 2 2 2" xfId="1190"/>
    <cellStyle name="Millares 3 6 2 3" xfId="1191"/>
    <cellStyle name="Millares 3 6 2 3 2" xfId="1192"/>
    <cellStyle name="Millares 3 6 2 4" xfId="1193"/>
    <cellStyle name="Millares 3 6 3" xfId="1194"/>
    <cellStyle name="Millares 3 6 3 2" xfId="1195"/>
    <cellStyle name="Millares 3 6 3 2 2" xfId="1196"/>
    <cellStyle name="Millares 3 6 3 3" xfId="1197"/>
    <cellStyle name="Millares 3 6 3 3 2" xfId="1198"/>
    <cellStyle name="Millares 3 6 3 4" xfId="1199"/>
    <cellStyle name="Millares 3 6 4" xfId="1200"/>
    <cellStyle name="Millares 3 6 4 2" xfId="1201"/>
    <cellStyle name="Millares 3 6 4 2 2" xfId="1202"/>
    <cellStyle name="Millares 3 6 4 3" xfId="1203"/>
    <cellStyle name="Millares 3 6 5" xfId="1204"/>
    <cellStyle name="Millares 3 6 5 2" xfId="1205"/>
    <cellStyle name="Millares 3 6 6" xfId="1206"/>
    <cellStyle name="Millares 3 7" xfId="1207"/>
    <cellStyle name="Millares 3 7 2" xfId="1208"/>
    <cellStyle name="Millares 3 7 2 2" xfId="1209"/>
    <cellStyle name="Millares 3 7 3" xfId="1210"/>
    <cellStyle name="Millares 3 7 3 2" xfId="1211"/>
    <cellStyle name="Millares 3 7 4" xfId="1212"/>
    <cellStyle name="Millares 3 8" xfId="1213"/>
    <cellStyle name="Millares 3 8 2" xfId="1214"/>
    <cellStyle name="Millares 3 8 2 2" xfId="1215"/>
    <cellStyle name="Millares 3 8 3" xfId="1216"/>
    <cellStyle name="Millares 3 8 3 2" xfId="1217"/>
    <cellStyle name="Millares 3 8 4" xfId="1218"/>
    <cellStyle name="Millares 3 9" xfId="1219"/>
    <cellStyle name="Millares 3 9 2" xfId="1220"/>
    <cellStyle name="Millares 3 9 2 2" xfId="1221"/>
    <cellStyle name="Millares 3 9 3" xfId="1222"/>
    <cellStyle name="Normal 10" xfId="1223"/>
    <cellStyle name="Normal 2" xfId="1224"/>
    <cellStyle name="Normal 2 2" xfId="1225"/>
    <cellStyle name="Énfasis4 2" xfId="1226"/>
    <cellStyle name="Énfasis4 3" xfId="1227"/>
    <cellStyle name="Pivot Table Corner" xfId="1228"/>
    <cellStyle name="Pivot Table Value" xfId="1229"/>
    <cellStyle name="Pivot Table Field" xfId="1230"/>
    <cellStyle name="Pivot Table Category" xfId="1231"/>
    <cellStyle name="Excel Built-in Accent4" xfId="1232"/>
    <cellStyle name="*unknown*" xfId="20" builtinId="8"/>
  </cellStyles>
  <dxfs count="54">
    <dxf>
      <fill>
        <patternFill patternType="solid">
          <fgColor rgb="FF00B05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FFC000"/>
        </patternFill>
      </fill>
    </dxf>
    <dxf>
      <fill>
        <patternFill patternType="solid">
          <fgColor rgb="FF1A1918"/>
        </patternFill>
      </fill>
    </dxf>
    <dxf>
      <fill>
        <patternFill patternType="solid">
          <fgColor rgb="FF333333"/>
        </patternFill>
      </fill>
    </dxf>
    <dxf>
      <fill>
        <patternFill patternType="solid">
          <fgColor rgb="FF0563C1"/>
        </patternFill>
      </fill>
    </dxf>
    <dxf>
      <fill>
        <patternFill patternType="solid">
          <fgColor rgb="FF548235"/>
        </patternFill>
      </fill>
    </dxf>
    <dxf>
      <fill>
        <patternFill patternType="solid">
          <fgColor rgb="FF4472C4"/>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0070C0"/>
        </patternFill>
      </fill>
    </dxf>
    <dxf>
      <fill>
        <patternFill patternType="solid">
          <fgColor rgb="FF9C0006"/>
        </patternFill>
      </fill>
    </dxf>
    <dxf>
      <fill>
        <patternFill patternType="solid">
          <fgColor rgb="FFFFEB9C"/>
        </patternFill>
      </fill>
    </dxf>
    <dxf>
      <fill>
        <patternFill patternType="solid">
          <fgColor rgb="FF9C5700"/>
        </patternFill>
      </fill>
    </dxf>
    <dxf>
      <font>
        <color rgb="FFFFFFFF"/>
      </font>
      <fill>
        <patternFill>
          <bgColor rgb="FFFF0000"/>
        </patternFill>
      </fill>
    </dxf>
    <dxf>
      <font>
        <color rgb="FFFFFFFF"/>
      </font>
      <fill>
        <patternFill>
          <bgColor rgb="FF00B050"/>
        </patternFill>
      </fill>
    </dxf>
    <dxf>
      <font>
        <color rgb="FFFFFFFF"/>
      </font>
      <fill>
        <patternFill>
          <bgColor rgb="FF00B050"/>
        </patternFill>
      </fill>
    </dxf>
    <dxf>
      <font>
        <color rgb="FFFFFFFF"/>
      </font>
      <fill>
        <patternFill>
          <bgColor rgb="FFFF0000"/>
        </patternFill>
      </fill>
    </dxf>
    <dxf>
      <font>
        <color rgb="FFFFFFFF"/>
      </font>
      <fill>
        <patternFill>
          <bgColor rgb="FF00B050"/>
        </patternFill>
      </fill>
    </dxf>
    <dxf>
      <font>
        <color rgb="FFFFFFFF"/>
      </font>
      <fill>
        <patternFill>
          <bgColor rgb="FFFF0000"/>
        </patternFill>
      </fill>
    </dxf>
    <dxf>
      <font>
        <color rgb="FFFFFFFF"/>
      </font>
      <fill>
        <patternFill>
          <bgColor rgb="FF00B050"/>
        </patternFill>
      </fill>
    </dxf>
    <dxf>
      <font>
        <color rgb="FFFFFFFF"/>
      </font>
      <fill>
        <patternFill>
          <bgColor rgb="FFFF0000"/>
        </patternFill>
      </fill>
    </dxf>
    <dxf>
      <font>
        <color rgb="FFFFFFFF"/>
      </font>
      <fill>
        <patternFill>
          <bgColor rgb="FF00B050"/>
        </patternFill>
      </fill>
    </dxf>
    <dxf>
      <font>
        <color rgb="FFFFFFFF"/>
      </font>
      <fill>
        <patternFill>
          <bgColor rgb="FFFF0000"/>
        </patternFill>
      </fill>
    </dxf>
    <dxf>
      <font>
        <color rgb="FFFFFFFF"/>
      </font>
      <fill>
        <patternFill>
          <bgColor rgb="FF00B050"/>
        </patternFill>
      </fill>
    </dxf>
    <dxf>
      <font>
        <color rgb="FFFFFFFF"/>
      </font>
      <fill>
        <patternFill>
          <bgColor rgb="FFFF0000"/>
        </patternFill>
      </fill>
    </dxf>
    <dxf>
      <font>
        <color rgb="FFFFFFFF"/>
      </font>
      <fill>
        <patternFill>
          <bgColor rgb="FF00B050"/>
        </patternFill>
      </fill>
    </dxf>
    <dxf>
      <fill>
        <patternFill>
          <bgColor rgb="FF00B050"/>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548235"/>
      <rgbColor rgb="FF800080"/>
      <rgbColor rgb="FF0070C0"/>
      <rgbColor rgb="FFC0C0C0"/>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4472C4"/>
      <rgbColor rgb="FF33CCCC"/>
      <rgbColor rgb="FF99CC00"/>
      <rgbColor rgb="FFFFC000"/>
      <rgbColor rgb="FFFF9900"/>
      <rgbColor rgb="FFFF6600"/>
      <rgbColor rgb="FF666699"/>
      <rgbColor rgb="FF969696"/>
      <rgbColor rgb="FF003366"/>
      <rgbColor rgb="FF00B050"/>
      <rgbColor rgb="FF003300"/>
      <rgbColor rgb="FF1A1918"/>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C:/Areas/Gerencia%20Seguridad%20Y%20Salud%20Ocupacional/18.Contrato%20MUTUAL%20ASESORIAS%202016/16.%20Control%20ESED%20-%20MASC/8.%20Carpeta%20de%20Contratos%20y%20OS%20&#250;nica/Semana%2043%20DSC/Control%20_Carpeta%20Arranque%20-Cttos%20y%200S%20Mina%20%20Sem%204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 - MINA    "/>
      <sheetName val="Hoja1"/>
    </sheetNames>
    <sheetDataSet>
      <sheetData sheetId="0"/>
      <sheetData sheetId="1"/>
    </sheetDataSet>
  </externalBook>
</externalLink>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93" createdVersion="3">
  <cacheSource type="worksheet">
    <worksheetSource ref="A2:AH195" sheet="Final VPPE Cordillera"/>
  </cacheSource>
  <cacheFields count="34">
    <cacheField name="E (Esporádica) / P (Permanente)" numFmtId="0">
      <sharedItems count="3">
        <s v="Esporadica"/>
        <s v="Esporádica"/>
        <s v="Permanente"/>
      </sharedItems>
    </cacheField>
    <cacheField name="VP" numFmtId="0">
      <sharedItems count="2">
        <s v="VPPE Cordillera"/>
        <s v="VPProyCord"/>
      </sharedItems>
    </cacheField>
    <cacheField name="Gerencia" numFmtId="0">
      <sharedItems count="3">
        <s v="PROYEC. 5to molino"/>
        <s v="PROYEC. EJEC."/>
        <s v="PROYEC.EJEC"/>
      </sharedItems>
    </cacheField>
    <cacheField name="Superintendencia" numFmtId="0">
      <sharedItems count="3">
        <s v="CONSTRUCCION"/>
        <s v="INFRAESTRUCTURA"/>
        <s v="PROYECTO"/>
      </sharedItems>
    </cacheField>
    <cacheField name="Nombre de Empresa con Contrato Principal " numFmtId="0">
      <sharedItems count="37">
        <s v="ABB"/>
        <s v="ASEMAT "/>
        <s v="ATCO SABINCO"/>
        <s v="AVA MONTAJES"/>
        <s v="BUILDTEK"/>
        <s v="CCTI"/>
        <s v="CMDIC"/>
        <s v="CONIC-BF"/>
        <s v="DRA GLOBAL"/>
        <s v="EL TOQUI"/>
        <s v="ELECCON MAQUINARIAS"/>
        <s v="EMERSON ELECTRIC"/>
        <s v="EMIN"/>
        <s v="ESINEL"/>
        <s v="EXCON"/>
        <s v="FERROMINNING"/>
        <s v="FLESAN"/>
        <s v="GRUAS VARGAS"/>
        <s v="HABEKOST"/>
        <s v="HINTEK"/>
        <s v="IMPERIAL"/>
        <s v="INCA"/>
        <s v="INGSAL"/>
        <s v="MCN"/>
        <s v="MELON HORMIGONES"/>
        <s v="METACONTROL"/>
        <s v="MORKEN CHILE"/>
        <s v="MUTUAL ASESORIAS"/>
        <s v="RYQ"/>
        <s v="SCS"/>
        <s v="SELEB"/>
        <s v="SIGDO KOPPERS"/>
        <s v="TECHINT"/>
        <s v="TECNO FAST"/>
        <s v="TMS"/>
        <s v="TODO ACERO "/>
        <s v="TRANSPORTES BELLO"/>
      </sharedItems>
    </cacheField>
    <cacheField name="ESED Subcontrato u OS" numFmtId="0">
      <sharedItems containsBlank="1" count="50">
        <s v=" "/>
        <s v="AMARO LTDA"/>
        <s v="BSQC"/>
        <s v="CR"/>
        <s v="FERROVIAL"/>
        <s v="GALLMAX"/>
        <s v="GRAMAQ"/>
        <s v="H&amp;D"/>
        <s v="HUALPEN"/>
        <s v="INECO"/>
        <s v="INGEMARS"/>
        <s v="Ingeneria CG Montajes"/>
        <s v="ISAVER"/>
        <s v="ISAVER LTDA "/>
        <s v="LEGRAND CHIC"/>
        <s v="LEM"/>
        <s v="LEON"/>
        <s v="LYJ"/>
        <s v="NORTE LAB"/>
        <s v="PULLMAN SAN LUIS"/>
        <s v="Pullman Yuris"/>
        <s v="REST 911"/>
        <s v="SAN LUIS"/>
        <s v="SANTA ANGELA"/>
        <s v="SOTRAMAC"/>
        <s v="TRANSCGAL"/>
        <s v="TRANSMIN"/>
        <s v="TRANSMIN "/>
        <s v="TRANSP. ISAVER"/>
        <s v="TRANSP.ALVIMAR"/>
        <s v="TRANSP.ISAVER"/>
        <s v="TRANSPORTES ALVIMAR"/>
        <s v="TRANSPORTES BELLO"/>
        <s v="TRANSPORTES CRUZERO"/>
        <s v="TRANSPORTES GRAMAG"/>
        <s v="TRANSPORTES GRAMAQ"/>
        <s v="TRANSPORTES ISAVER"/>
        <s v="TRANSPORTES LEON"/>
        <s v="TRANSPORTES OXA"/>
        <s v="TRANSPORTES SAN ANTONIO"/>
        <s v="TRANSPORTES SAN LUIS"/>
        <s v="TRANSPORTES VYV"/>
        <s v="Transportes Yanguas"/>
        <s v="TRANSPORTES YURIS"/>
        <s v="TRANSPORTES ZAMORA"/>
        <s v="TRANSRALC"/>
        <s v="TRASPORTES YURIS"/>
        <s v="VILAS MOTORS"/>
        <s v="YURIS"/>
        <m/>
      </sharedItems>
    </cacheField>
    <cacheField name="N° de Contrato / Subcontrato /OS" numFmtId="0">
      <sharedItems count="93">
        <s v="C08033"/>
        <s v="PRC 19125"/>
        <s v="PRC 1945"/>
        <s v="PRC 1994"/>
        <s v="PRC 1998"/>
        <s v="PRC 1999"/>
        <s v="PRC 20015"/>
        <s v="PRC 20018"/>
        <s v="PRC 21038"/>
        <s v="PRC 21063"/>
        <s v="PRC 21067"/>
        <s v="PRC 21067 "/>
        <s v="PRC 21081"/>
        <s v="PRC 21084"/>
        <s v="PRC 21088"/>
        <s v="PRC 21129"/>
        <s v="PRC 21162"/>
        <s v="PRC 21172"/>
        <s v="PRC 21177"/>
        <s v="PRC 21178"/>
        <s v="PRC 22015"/>
        <s v="PRC 22018"/>
        <s v="PRC 22019"/>
        <s v="PRC 22020"/>
        <s v="PRC 22021"/>
        <s v="PRC 22022"/>
        <s v="PRC 22036"/>
        <s v="PRC 22039"/>
        <s v="PRC 22047"/>
        <s v="PRC 22048"/>
        <s v="PRC 22049"/>
        <s v="PRC 22062"/>
        <s v="PRC 22063"/>
        <s v="PRC 22066"/>
        <s v="PRC 22068"/>
        <s v="PRC 22075"/>
        <s v="PRC 22079"/>
        <s v="PRC 22085"/>
        <s v="PRC 22086"/>
        <s v="PRC 22089"/>
        <s v="PRC 22091"/>
        <s v="PRC 22094"/>
        <s v="PRC 22097"/>
        <s v="PRC 22102"/>
        <s v="PRC 22103"/>
        <s v="PRC 22104"/>
        <s v="PRC 22107"/>
        <s v="PRC 22109"/>
        <s v="PRC 22110"/>
        <s v="PRC 22111"/>
        <s v="PRC 22112"/>
        <s v="PRC 22118"/>
        <s v="PRC 22123"/>
        <s v="PRC 23001"/>
        <s v="PRC 23002"/>
        <s v="PRC 23006"/>
        <s v="PRC 23007"/>
        <s v="PRC 23008"/>
        <s v="PRC 23012"/>
        <s v="PRC 23015"/>
        <s v="PRC 23018"/>
        <s v="PRC 23019"/>
        <s v="PRC 23021"/>
        <s v="PRC 23024"/>
        <s v="PRC 23029"/>
        <s v="PRC 23030"/>
        <s v="PRC 23032"/>
        <s v="PRC 23035"/>
        <s v="PRC 23039"/>
        <s v="PRC 23040"/>
        <s v="PRC 23042"/>
        <s v="PRC 23043"/>
        <s v="PRC 23050"/>
        <s v="PRC 23051"/>
        <s v="PRC 23054"/>
        <s v="PRC 23055"/>
        <s v="PRC 23056"/>
        <s v="PRC 23057"/>
        <s v="PRC 23058"/>
        <s v="PRC 23062"/>
        <s v="PRC 23067"/>
        <s v="PRC 23074"/>
        <s v="PRC 23083"/>
        <s v="PRI 2009F"/>
        <s v="PRI 2024B"/>
        <s v="PRI 2024C"/>
        <s v="PRI 22023"/>
        <s v="PRI 22035"/>
        <s v="PRI 22048"/>
        <s v="PRI 22087"/>
        <s v="PRI 2247A"/>
        <s v="PRI 23024"/>
        <s v="RRHH 0328"/>
      </sharedItems>
    </cacheField>
    <cacheField name="Descripción del Contrato" numFmtId="0">
      <sharedItems count="153">
        <s v=" &quot;Ingeniería, suministro y construcción Pabellones Pioneros&quot;."/>
        <s v=" “Mantenimiento vial ruta externa e interna CMDIC 2023”"/>
        <s v=" “Servicios Específicos Eléctricos e I&amp;C GMD, Redes y DCS Transversales. Proyecto 5to. &#10;Molino”"/>
        <s v=" Excavación de Calicatas Campaña Geotécnica"/>
        <s v="&quot;Mejoramiento pista Aeródromo Coposa&quot;"/>
        <s v="&quot;Obras Eléctricas e Instrumentación Diques&quot;"/>
        <s v="“Construcción de cruces para comunidades sector Coposa”"/>
        <s v="“HABILITACIÓN ELÉCTRICA E INSTRUMENTACIÓN BUNKER”"/>
        <s v="“Mejoramiento de infraestructura menor oficinas wash shop, taller deneumáticos y salas decambio truck shop rosario”"/>
        <s v="“Mejoramiento Hidráulico OF BHC 150CS005”"/>
        <s v="“Reparación Piscina de Emergencia Aguas Lluvias y Construcción Piscinas auxiliares"/>
        <s v="“Servicios integrales interior y exterior Faena CMDIC”"/>
        <s v="Alimentación Eléctrica Nuevos pabellones, Etapa 1"/>
        <s v="Apoyo de Gestión y Control de Riesgos  "/>
        <s v="Cambio Canaleta de Relaves Filas de Flotación Rougher 1, 2 y 3 y Reemplazo de Canaleta por Tubería O/F Celda 150FT048"/>
        <s v="Cambio y Montajes de Nuevas Bombas Lavado de Pebbles"/>
        <s v="Conexión de By pass a líneas de sistema de enfriamiento, Conexión de By&#10;pass a líneas de agua fresca, Conexión a Red contra Incendios"/>
        <s v="Construcción Cachimba San Daniel"/>
        <s v="Construcción cajon Bi Pass 180-DI-2830"/>
        <s v="CONSTRUCCION DIQUES ROSARIO Y MANEJO DE AGUA"/>
        <s v="Construccion manifold piscina P3"/>
        <s v="Construcción Mejoramiento Descarga de Relaves PD00 y PD05"/>
        <s v="Construcción Plataforma emplazamiento 7 nuevos Pabellones Pioneros"/>
        <s v="Construcción y Montaje del Proyecto Nuevo TK-3560 Coposa Norte"/>
        <s v="Contrato Vertical Electromecánico 5°MOLINO "/>
        <s v="Cuadrilla de Avance Metalmecánico y Normalización de estructuras edificio 5to Molino&quot;"/>
        <s v="Desarme Linea 220 Kv"/>
        <s v="Diques Botadero Rosario y Manejo de Aguas, Segunda Etapa"/>
        <s v="Elaboración y Entrega de Hormigón en CMDIC"/>
        <s v="Estandarización estacionamientos VP Mina"/>
        <s v="Estandarización Estructural Stock Pile Ujina"/>
        <s v="Estandarización Vigas Planta Filtros"/>
        <s v="Extension red de agua potable y alcantarillado ampliación servicios de campamento Pionero"/>
        <s v="Ingeneria, suministro y construccion de Pabellones Pioneros"/>
        <s v="Ingenieria Fel 3 by pass 23 KV deposito relaves"/>
        <s v="Inspección tecnica de obras en terreno"/>
        <s v="Inspección y Ensayos de Control a Impermebealiación con Geomembrana Bituminosa Coletanche"/>
        <s v="Inspección, Análisis y Control de Riesgos Estructurales de CMDIC"/>
        <s v="Instalación de Pararrayos Casino Parinas Rosario"/>
        <s v="INSTALACIONES ELECTRICAS BT / MT Y URBANIZACION ELERCTRICA CAMPAMENTO PIONERO"/>
        <s v="Lavandería"/>
        <s v="Levantamiento en Terreno Estado Acueducto Michincha-QB"/>
        <s v="Mantenimiento vial, rutas externas e internas CMDIC"/>
        <s v="Mejoramiento cubiertas Planta Sector 24 Celdas"/>
        <s v="Mejoramiento de infraestructura Menor Oficinas Estación GHEO Ujina"/>
        <s v="Montaje Civil, Mecánico, Tuberías, Electricidad, Instrumentación Y Control Cambio Bomba De Pebbles"/>
        <s v="Montaje y &#10;conexionado Filtro Armónico y alimentación eléctrica TR2 Coposa Norte 2”,"/>
        <s v="Montaje y Puesta en Servicio Canchas Paddle"/>
        <s v="Normalizacion estructura Tripper carro correa 143CV041"/>
        <s v="Obras Civiles, Geomembrana y Malla Tierra Piscina P3"/>
        <s v="Obras tempranas nuevo analizador courier 30"/>
        <s v="P244 Servicio de Inspección, Análisis y Control de Riesgos Estructurales de CMDIC"/>
        <s v="Personal y Equipos para Mantenciones Equipamiento eléctrico; Revisión Salas eléctricas; Pruebas eléctricas, &#10;Precomisionamiento y Comisionamiento eléctrico"/>
        <s v="PRC 1998 &quot;P990 SERVICIOS REPARACIONES Y PRUEBAS ELÉCTRICAS&quot;"/>
        <s v="Prestación de servicio de transportes de empresas HINTEK"/>
        <s v="Prestaciones de servicio de transporte de personal"/>
        <s v="Prestacionesdeservicio de transporte de personal de empresaMCN"/>
        <s v="Proceso Transporte de Carga"/>
        <s v="Propuesta proyecto P345, construcción hidrica"/>
        <s v="Proyecto P253 – Contratos Transversales 2020&#10;Contrato N° PRI2024B “Servicios de Ingeniería Multidisciplinaria”"/>
        <s v="Recuperación de la capa de rodador y estandarización seguridad vial ruta A65 A97-B”. PRC-22049"/>
        <s v="Reemplazo de Plataformas SAG 1 y 2 - Brazo Robótico"/>
        <s v="REMODELACIÓN DE 8 PABELLONES WORKER CAMPAMENTO PIONERO"/>
        <s v="Remodelación de salas de cambio VPMINA"/>
        <s v="Renovación Barandas y escaleras Planta Concentradora"/>
        <s v="Renovación de Grating Planta Concentradora"/>
        <s v="Reparación de cárcavas HRT 3001"/>
        <s v="Reparación de insertos de soporte chute y reparación muro octagono chancador 4 Rosario"/>
        <s v="Reparación losa cuba 141-SU-1021"/>
        <s v="Reparación Piscina de Emergencia Aguas Lluvias y Construcción Piscinas auxiliares"/>
        <s v="Repotenciamiento Bombas Bajo Molino L1 y L2"/>
        <s v="Saneamiento Interior Ujina"/>
        <s v="Serv.campamento Pionero con Identificaciuón, Interferencia de alcantarillado"/>
        <s v="Servicio de “Transporte de Grúa Manitowoc 1800” 22407-02"/>
        <s v="SERVICIO DE AMBULANCIA"/>
        <s v="Servicio de aseo industrial"/>
        <s v="Servicio de Configuración y Soporte a Proyectos para DCS"/>
        <s v="Servicio de Construcción 3ra celda de Residuos Domiciliarios"/>
        <s v="Servicio de desmontaje y montaje Chute T07"/>
        <s v="Servicio de Ejecución y Compra de Materiales Para Tie in en Bandeja Eléctrica Instrumental CV-1001"/>
        <s v="Servicio de habilitación calefactores y mecanización manual de portones de acceso a bodega 5to Molino"/>
        <s v="Servicio de ingenieria multidisiplinaria"/>
        <s v="SERVICIO DE LABORATORIO DE SUELO Y HORMIGONES EN OBRA"/>
        <s v="Servicio de montaje conexionado de conectores tipo connex  size 3 -s|"/>
        <s v="Servicio de Montaje y Conexionado de Conectores Tipo Connex Size 3 y Servicio de Prueba Eléctricas de&#10;Comisionamiento (Prueba Resistencia Aislación y Prueba de Tensión Aplicada Corriente Continua)"/>
        <s v="servicio de transporte de carga"/>
        <s v="Servicio de transporte de carga terrestre"/>
        <s v="Servicio de transporte de carga terrestre."/>
        <s v="Servicio de Traslado de Aridos"/>
        <s v="Servicio de Traslado de Equipos y Carga, desde y hacia faena CMDIC"/>
        <s v="Servicio de Traslado de Personal"/>
        <s v="Servicio de traslado de personal Exterior faena CMDIC"/>
        <s v="Servicio de traslado de personal interior faena CMDIC;Servicio de traslado de personal iquique a faena cmdic campamento pioneros y viceversa"/>
        <s v="Servicio electrico e instrumentación Pozo MTP17"/>
        <s v="Servicio habilitación de contenedores Patio 1003"/>
        <s v="SERVICIO OVERHAUL SIN REPUESTOS 2 STACKER DE TRANSFERENCIA"/>
        <s v="Servicio plan accion control derrame edificio traspaso CV043 y VC044"/>
        <s v="SERVICIO RETIRO DE FILTRO ARMONICO Y TRABAJOS SALA ELECTRICA GIS OBRAS TEMPRANAS 5to MOLINO"/>
        <s v="Servicio transversal y Termino Montaje Eléctrico 6 Extractores"/>
        <s v="SERVICIO TRASLADO DE PERSONAL FAENA COLLAHUASI"/>
        <s v="SERVICIOS DE CONFIGURACIÓN Y SOPORTE A PROYECTOS PARA DCS DELTA V"/>
        <s v="Servicios de Ingeniería Proyectos SIB B y C"/>
        <s v="Servicios externos para gestión de proyectos "/>
        <s v="Servicios transversales de gruas "/>
        <s v="Servicios Transversales de Topográfia"/>
        <s v="Suministro y construccion restitucion de JACHUCOPOSA"/>
        <s v="Suministro y montaje de partidores de bombas y enlace de FO PLC nuevo Courrier con DCS"/>
        <s v="Suministro, Diseño e implementación portones truck shop Rosario."/>
        <s v="Supervisión Trabajos Eléctricos e Instrumentación Coposa-Ujina-Rosario"/>
        <s v="Tralado de carga "/>
        <s v="Tralado de carga con tracto camion , rampla y cama baja"/>
        <s v="Transferencia de Proyectos a Operacion  "/>
        <s v="Transporte  personal "/>
        <s v="Transporte de Carga"/>
        <s v="Transporte de carga (materiales varios ) por carretera en tracto camión."/>
        <s v="Transporte de carga desde Iquique a Faena CMDIC y desde CMDIC a Iquique"/>
        <s v="Transporte de Carga en General en Tracto Camion con Semiremolque"/>
        <s v="Transporte de Carga General y Sobredimensionada desde sus puntos de origen"/>
        <s v="Transporte de carga tracto camión"/>
        <s v="Transporte de carga y áridos"/>
        <s v="TRANSPORTE DE MAQUINARIA"/>
        <s v="Transporte de maquinaria a faena"/>
        <s v="Transporte de Pasajeros desde Ciudad de Origen a faena Cordillera (Pioneros)"/>
        <s v="TRANSPORTE DE PERSONAL"/>
        <s v="Transporte de personal "/>
        <s v="Transporte de Personal al exterior e interior faena cordillera"/>
        <s v="Transporte de personal exterior e interior faena"/>
        <s v="Transporte de Personal Exterior Faena"/>
        <s v="TRANSPORTE DE PERSONAL EXTERIOR FAENA (MODALIDAD 5X2) Y TRANSPORTE DE PERSONAL INTERIOR FAENA &#10;(MODALIDAD 14X14). "/>
        <s v="Transporte de Personal Externo e Interno"/>
        <s v="Transporte de Personal Interno"/>
        <s v="Transporte de Personal PRC 22039 “Reparación Revestimiento planta concentradora, área 24 celdas&quot;"/>
        <s v="Transporte Pasajeros "/>
        <s v="Transporte Terrestre de carga estándar y sobredimensionado"/>
        <s v="TRANSPORTES DE MAQUINARIAS A FAENA COLLAHUASI SECTOR MANTENCION ROSARIO"/>
        <s v="TRANSPORTES DE MAQUINARIAS E INSUMOS A FAENA COLLAHUASI SECTOR MANTENCION OFICINAS UJINA"/>
        <s v="Transversal de Ejecucion "/>
        <s v="Traslado de personal"/>
        <s v="Traslado de personal "/>
        <s v="Traslado de personal exterior e interior faena"/>
        <s v="Traslado de personal exterior e interior faena Cordillera CMDIC"/>
        <s v="Traslado de personal exterior e interior faena turno 7x7 "/>
        <s v="Traslado de personal exterior faena"/>
        <s v="Traslado de personal exterior faena Collahuasi -Iquique"/>
        <s v="Traslado de personal exterior/interior faena"/>
        <s v="Traslado de personal interior y exterior faena para &quot;Servicio electrico e instrumentación Pozo MTP17&quot;"/>
        <s v="Traslado de personal interior y exterior faena para Servicio transversal y Termino Montaje Eléctrico 6 Extractores"/>
        <s v="Traslado de personal para contrato “Reparación Piscina de Emergencia Aguas Lluvias y Construcción Piscinas auxiliares"/>
        <s v="Traslado Personal  exterior e interior faena, Turno 4x3 y 7x7 "/>
        <s v="Traslado Personal Terrestre "/>
        <s v="Trasnportes de cargas varias tracto camion c/ semiremolque"/>
        <s v="Trasporte de personal"/>
        <s v="TRUCK SHOP ROSARIO"/>
      </sharedItems>
    </cacheField>
    <cacheField name="Dotación" numFmtId="0">
      <sharedItems containsSemiMixedTypes="0" containsString="0" containsNumber="1" containsInteger="1" minValue="1" maxValue="1300" count="37">
        <n v="1"/>
        <n v="2"/>
        <n v="3"/>
        <n v="4"/>
        <n v="5"/>
        <n v="6"/>
        <n v="7"/>
        <n v="8"/>
        <n v="9"/>
        <n v="10"/>
        <n v="11"/>
        <n v="12"/>
        <n v="13"/>
        <n v="14"/>
        <n v="15"/>
        <n v="16"/>
        <n v="18"/>
        <n v="20"/>
        <n v="21"/>
        <n v="23"/>
        <n v="24"/>
        <n v="25"/>
        <n v="28"/>
        <n v="35"/>
        <n v="50"/>
        <n v="51"/>
        <n v="71"/>
        <n v="84"/>
        <n v="87"/>
        <n v="90"/>
        <n v="105"/>
        <n v="117"/>
        <n v="130"/>
        <n v="132"/>
        <n v="150"/>
        <n v="1000"/>
        <n v="1300"/>
      </sharedItems>
    </cacheField>
    <cacheField name="Inicio &#10;Ctto" numFmtId="0">
      <sharedItems containsNonDate="0" containsDate="1" containsString="0" containsBlank="1" minDate="2016-04-01T00:00:00" maxDate="2023-11-10T00:00:00" count="152">
        <d v="2016-04-01T00:00:00"/>
        <d v="2019-08-13T00:00:00"/>
        <d v="2020-01-01T00:00:00"/>
        <d v="2020-03-01T00:00:00"/>
        <d v="2020-03-02T00:00:00"/>
        <d v="2020-08-21T00:00:00"/>
        <d v="2021-02-04T00:00:00"/>
        <d v="2021-02-20T00:00:00"/>
        <d v="2021-06-03T00:00:00"/>
        <d v="2021-06-26T00:00:00"/>
        <d v="2021-08-11T00:00:00"/>
        <d v="2021-08-18T00:00:00"/>
        <d v="2021-08-26T00:00:00"/>
        <d v="2021-09-10T00:00:00"/>
        <d v="2021-09-11T00:00:00"/>
        <d v="2021-10-01T00:00:00"/>
        <d v="2021-11-15T00:00:00"/>
        <d v="2021-11-25T00:00:00"/>
        <d v="2022-01-01T00:00:00"/>
        <d v="2022-01-03T00:00:00"/>
        <d v="2022-01-21T00:00:00"/>
        <d v="2022-02-07T00:00:00"/>
        <d v="2022-03-06T00:00:00"/>
        <d v="2022-03-17T00:00:00"/>
        <d v="2022-03-30T00:00:00"/>
        <d v="2022-05-01T00:00:00"/>
        <d v="2022-05-09T00:00:00"/>
        <d v="2022-05-11T00:00:00"/>
        <d v="2022-05-12T00:00:00"/>
        <d v="2022-05-20T00:00:00"/>
        <d v="2022-06-02T00:00:00"/>
        <d v="2022-06-08T00:00:00"/>
        <d v="2022-06-15T00:00:00"/>
        <d v="2022-06-16T00:00:00"/>
        <d v="2022-06-20T00:00:00"/>
        <d v="2022-06-22T00:00:00"/>
        <d v="2022-07-01T00:00:00"/>
        <d v="2022-07-07T00:00:00"/>
        <d v="2022-07-26T00:00:00"/>
        <d v="2022-07-28T00:00:00"/>
        <d v="2022-08-01T00:00:00"/>
        <d v="2022-08-09T00:00:00"/>
        <d v="2022-08-14T00:00:00"/>
        <d v="2022-08-22T00:00:00"/>
        <d v="2022-08-26T00:00:00"/>
        <d v="2022-09-01T00:00:00"/>
        <d v="2022-09-20T00:00:00"/>
        <d v="2022-09-25T00:00:00"/>
        <d v="2022-10-01T00:00:00"/>
        <d v="2022-10-10T00:00:00"/>
        <d v="2022-10-12T00:00:00"/>
        <d v="2022-10-20T00:00:00"/>
        <d v="2022-10-24T00:00:00"/>
        <d v="2022-10-25T00:00:00"/>
        <d v="2022-10-27T00:00:00"/>
        <d v="2022-11-07T00:00:00"/>
        <d v="2022-11-08T00:00:00"/>
        <d v="2022-11-10T00:00:00"/>
        <d v="2022-11-12T00:00:00"/>
        <d v="2022-11-14T00:00:00"/>
        <d v="2022-11-15T00:00:00"/>
        <d v="2022-11-17T00:00:00"/>
        <d v="2022-11-18T00:00:00"/>
        <d v="2022-11-21T00:00:00"/>
        <d v="2022-12-01T00:00:00"/>
        <d v="2022-12-05T00:00:00"/>
        <d v="2022-12-06T00:00:00"/>
        <d v="2022-12-13T00:00:00"/>
        <d v="2022-12-15T00:00:00"/>
        <d v="2022-12-20T00:00:00"/>
        <d v="2022-12-21T00:00:00"/>
        <d v="2022-12-27T00:00:00"/>
        <d v="2023-01-01T00:00:00"/>
        <d v="2023-01-03T00:00:00"/>
        <d v="2023-01-11T00:00:00"/>
        <d v="2023-01-15T00:00:00"/>
        <d v="2023-01-18T00:00:00"/>
        <d v="2023-01-24T00:00:00"/>
        <d v="2023-01-26T00:00:00"/>
        <d v="2023-01-27T00:00:00"/>
        <d v="2023-02-03T00:00:00"/>
        <d v="2023-02-04T00:00:00"/>
        <d v="2023-02-06T00:00:00"/>
        <d v="2023-02-07T00:00:00"/>
        <d v="2023-02-08T00:00:00"/>
        <d v="2023-02-10T00:00:00"/>
        <d v="2023-02-11T00:00:00"/>
        <d v="2023-02-12T00:00:00"/>
        <d v="2023-02-13T00:00:00"/>
        <d v="2023-02-17T00:00:00"/>
        <d v="2023-03-01T00:00:00"/>
        <d v="2023-03-03T00:00:00"/>
        <d v="2023-03-10T00:00:00"/>
        <d v="2023-03-15T00:00:00"/>
        <d v="2023-03-16T00:00:00"/>
        <d v="2023-03-25T00:00:00"/>
        <d v="2023-03-28T00:00:00"/>
        <d v="2023-04-01T00:00:00"/>
        <d v="2023-04-04T00:00:00"/>
        <d v="2023-04-05T00:00:00"/>
        <d v="2023-04-06T00:00:00"/>
        <d v="2023-04-08T00:00:00"/>
        <d v="2023-04-10T00:00:00"/>
        <d v="2023-04-13T00:00:00"/>
        <d v="2023-04-15T00:00:00"/>
        <d v="2023-04-18T00:00:00"/>
        <d v="2023-04-20T00:00:00"/>
        <d v="2023-04-24T00:00:00"/>
        <d v="2023-04-25T00:00:00"/>
        <d v="2023-04-29T00:00:00"/>
        <d v="2023-05-03T00:00:00"/>
        <d v="2023-05-05T00:00:00"/>
        <d v="2023-05-07T00:00:00"/>
        <d v="2023-05-08T00:00:00"/>
        <d v="2023-05-16T00:00:00"/>
        <d v="2023-05-17T00:00:00"/>
        <d v="2023-05-18T00:00:00"/>
        <d v="2023-06-04T00:00:00"/>
        <d v="2023-06-09T00:00:00"/>
        <d v="2023-06-12T00:00:00"/>
        <d v="2023-06-13T00:00:00"/>
        <d v="2023-06-20T00:00:00"/>
        <d v="2023-06-22T00:00:00"/>
        <d v="2023-06-25T00:00:00"/>
        <d v="2023-06-27T00:00:00"/>
        <d v="2023-06-29T00:00:00"/>
        <d v="2023-07-06T00:00:00"/>
        <d v="2023-07-09T00:00:00"/>
        <d v="2023-07-10T00:00:00"/>
        <d v="2023-07-12T00:00:00"/>
        <d v="2023-07-13T00:00:00"/>
        <d v="2023-07-17T00:00:00"/>
        <d v="2023-07-20T00:00:00"/>
        <d v="2023-07-25T00:00:00"/>
        <d v="2023-08-01T00:00:00"/>
        <d v="2023-08-07T00:00:00"/>
        <d v="2023-08-09T00:00:00"/>
        <d v="2023-08-11T00:00:00"/>
        <d v="2023-08-21T00:00:00"/>
        <d v="2023-08-22T00:00:00"/>
        <d v="2023-08-24T00:00:00"/>
        <d v="2023-08-28T00:00:00"/>
        <d v="2023-09-01T00:00:00"/>
        <d v="2023-09-04T00:00:00"/>
        <d v="2023-09-14T00:00:00"/>
        <d v="2023-09-25T00:00:00"/>
        <d v="2023-09-30T00:00:00"/>
        <d v="2023-10-04T00:00:00"/>
        <d v="2023-10-09T00:00:00"/>
        <d v="2023-10-15T00:00:00"/>
        <d v="2023-11-10T00:00:00"/>
        <m/>
      </sharedItems>
    </cacheField>
    <cacheField name="Término Ctto" numFmtId="0">
      <sharedItems containsNonDate="0" containsDate="1" containsString="0" containsBlank="1" minDate="2022-02-01T00:00:00" maxDate="2026-08-30T00:00:00" count="105">
        <d v="2022-02-01T00:00:00"/>
        <d v="2022-02-22T00:00:00"/>
        <d v="2022-07-30T00:00:00"/>
        <d v="2022-08-18T00:00:00"/>
        <d v="2022-08-31T00:00:00"/>
        <d v="2022-09-15T00:00:00"/>
        <d v="2022-09-20T00:00:00"/>
        <d v="2022-09-30T00:00:00"/>
        <d v="2022-10-12T00:00:00"/>
        <d v="2022-11-13T00:00:00"/>
        <d v="2022-12-31T00:00:00"/>
        <d v="2023-01-02T00:00:00"/>
        <d v="2023-01-10T00:00:00"/>
        <d v="2023-01-12T00:00:00"/>
        <d v="2023-01-15T00:00:00"/>
        <d v="2023-01-23T00:00:00"/>
        <d v="2023-01-25T00:00:00"/>
        <d v="2023-01-31T00:00:00"/>
        <d v="2023-02-04T00:00:00"/>
        <d v="2023-02-14T00:00:00"/>
        <d v="2023-02-15T00:00:00"/>
        <d v="2023-02-28T00:00:00"/>
        <d v="2023-03-06T00:00:00"/>
        <d v="2023-03-12T00:00:00"/>
        <d v="2023-03-22T00:00:00"/>
        <d v="2023-03-25T00:00:00"/>
        <d v="2023-03-27T00:00:00"/>
        <d v="2023-03-30T00:00:00"/>
        <d v="2023-03-31T00:00:00"/>
        <d v="2023-04-03T00:00:00"/>
        <d v="2023-04-09T00:00:00"/>
        <d v="2023-04-12T00:00:00"/>
        <d v="2023-04-15T00:00:00"/>
        <d v="2023-04-24T00:00:00"/>
        <d v="2023-04-28T00:00:00"/>
        <d v="2023-04-30T00:00:00"/>
        <d v="2023-05-17T00:00:00"/>
        <d v="2023-05-19T00:00:00"/>
        <d v="2023-05-20T00:00:00"/>
        <d v="2023-05-21T00:00:00"/>
        <d v="2023-05-30T00:00:00"/>
        <d v="2023-06-06T00:00:00"/>
        <d v="2023-06-09T00:00:00"/>
        <d v="2023-06-10T00:00:00"/>
        <d v="2023-06-13T00:00:00"/>
        <d v="2023-06-15T00:00:00"/>
        <d v="2023-06-19T00:00:00"/>
        <d v="2023-06-20T00:00:00"/>
        <d v="2023-06-26T00:00:00"/>
        <d v="2023-06-27T00:00:00"/>
        <d v="2023-06-30T00:00:00"/>
        <d v="2023-07-03T00:00:00"/>
        <d v="2023-07-11T00:00:00"/>
        <d v="2023-07-15T00:00:00"/>
        <d v="2023-07-28T00:00:00"/>
        <d v="2023-07-30T00:00:00"/>
        <d v="2023-07-31T00:00:00"/>
        <d v="2023-08-01T00:00:00"/>
        <d v="2023-08-04T00:00:00"/>
        <d v="2023-08-05T00:00:00"/>
        <d v="2023-08-12T00:00:00"/>
        <d v="2023-08-16T00:00:00"/>
        <d v="2023-08-26T00:00:00"/>
        <d v="2023-08-30T00:00:00"/>
        <d v="2023-08-31T00:00:00"/>
        <d v="2023-09-01T00:00:00"/>
        <d v="2023-09-10T00:00:00"/>
        <d v="2023-09-11T00:00:00"/>
        <d v="2023-09-15T00:00:00"/>
        <d v="2023-09-21T00:00:00"/>
        <d v="2023-09-25T00:00:00"/>
        <d v="2023-09-30T00:00:00"/>
        <d v="2023-10-09T00:00:00"/>
        <d v="2023-10-13T00:00:00"/>
        <d v="2023-10-25T00:00:00"/>
        <d v="2023-10-27T00:00:00"/>
        <d v="2023-10-28T00:00:00"/>
        <d v="2023-10-30T00:00:00"/>
        <d v="2023-10-31T00:00:00"/>
        <d v="2023-11-07T00:00:00"/>
        <d v="2023-11-09T00:00:00"/>
        <d v="2023-11-11T00:00:00"/>
        <d v="2023-11-15T00:00:00"/>
        <d v="2023-11-19T00:00:00"/>
        <d v="2023-11-24T00:00:00"/>
        <d v="2023-11-26T00:00:00"/>
        <d v="2023-11-30T00:00:00"/>
        <d v="2023-12-02T00:00:00"/>
        <d v="2023-12-08T00:00:00"/>
        <d v="2023-12-17T00:00:00"/>
        <d v="2023-12-19T00:00:00"/>
        <d v="2023-12-30T00:00:00"/>
        <d v="2023-12-31T00:00:00"/>
        <d v="2024-01-01T00:00:00"/>
        <d v="2024-02-28T00:00:00"/>
        <d v="2024-03-31T00:00:00"/>
        <d v="2024-04-01T00:00:00"/>
        <d v="2024-06-12T00:00:00"/>
        <d v="2024-08-20T00:00:00"/>
        <d v="2024-12-31T00:00:00"/>
        <d v="2025-04-21T00:00:00"/>
        <d v="2025-07-19T00:00:00"/>
        <d v="2025-07-31T00:00:00"/>
        <d v="2026-08-30T00:00:00"/>
        <m/>
      </sharedItems>
    </cacheField>
    <cacheField name="ICRP CMDIC (Solicitante) = Link a documento o e-mail" numFmtId="0">
      <sharedItems count="23">
        <s v="Fernando Varas"/>
        <s v="Karl Schelechter"/>
        <s v="Karl Schelechter  / Ximena Silva"/>
        <s v="Karl Schelechter / Tannia Giovines"/>
        <s v="Karl Schelechter / Ximena Silva"/>
        <s v="Karl Schlecheter"/>
        <s v="Karl Schlecheter/Ximena Silva"/>
        <s v="Karl Schlechter"/>
        <s v="karl schlechter / Ximena Silva"/>
        <s v="Karl Schlechter/Ximena Silva"/>
        <s v="KHSCHLEC@collahuasi.cl"/>
        <s v="Mauricio Malebran"/>
        <s v="PAARAYA@COLLAHUASI.CL"/>
        <s v="Patricia Garcia / Juan Barnao"/>
        <s v="Patricia Garcia/Juan Barnao"/>
        <s v="Patricia García/Juan Barnao"/>
        <s v="Priscilla Palacios"/>
        <s v="TANNIA GIOVINES"/>
        <s v="Victor Aravena"/>
        <s v="Victor Aravena/Fernando Varas"/>
        <s v="Victor Aravena/Mauricio Malebran"/>
        <s v="Ximena Silva/Karl Schelechter"/>
        <s v="Ximena Silva/Karl Schlecheter"/>
      </sharedItems>
    </cacheField>
    <cacheField name="Adm CMDIC" numFmtId="0">
      <sharedItems containsBlank="1" count="23">
        <s v="Aldo Tosetti"/>
        <s v="Carlos Valenzuela"/>
        <s v="Diego Carrasco"/>
        <s v="Francisco Nuñez"/>
        <s v="Horacio Goldmish "/>
        <s v="Horacio Golmish "/>
        <s v="Humberto Ansieta"/>
        <s v="Humberto Ansieta "/>
        <s v="Juan Francisco Otelo"/>
        <s v="Maximo Perez"/>
        <s v="Pablo Carvajal"/>
        <s v="Patricio Rivero"/>
        <s v="Pedro Santibañez"/>
        <s v="Pedro zantibañez"/>
        <s v="Ricardo Yañes"/>
        <s v="Rodrigo Castillo"/>
        <s v="S/I"/>
        <s v="Samuel Peña"/>
        <s v="Victor Aravena"/>
        <s v="Victor Barrientos"/>
        <s v="Victor Zelada"/>
        <s v="Victor Zelada "/>
        <m/>
      </sharedItems>
    </cacheField>
    <cacheField name="Adm ESED" numFmtId="0">
      <sharedItems containsBlank="1" count="98">
        <s v="ABELARDO MARIN"/>
        <s v="Alvaro Muñoz"/>
        <s v="Andre Silva"/>
        <s v="Andres Berrios"/>
        <s v="Brayan Reyes Llanes"/>
        <s v="CARLOS HERNÁNDEZ "/>
        <s v="Carlos Maragaño"/>
        <s v="Carlos ortega"/>
        <s v="Cesar Faundez"/>
        <s v="Christian Ian Leyton &#10;Moya"/>
        <s v="Claudio Contreras"/>
        <s v="Cristian Araya Segovia"/>
        <s v="Cristian Cordero Goncalvez"/>
        <s v="Cristian Guerrero"/>
        <s v="CRISTIAN MONTENEGRO"/>
        <s v="Cristian Olivares"/>
        <s v="Cristian Sepulveda "/>
        <s v="Cristian Tapia Ugarte"/>
        <s v="Cristopher Estay"/>
        <s v="Dulia Mamani Mamani"/>
        <s v="Dynko Liubetic"/>
        <s v="Dynko Lyubetic"/>
        <s v="Eduardo Vila Ramirez"/>
        <s v="ENRIQUE MARTELLA"/>
        <s v="Felipe Chavez Valdebenito"/>
        <s v="Francisco Gonzalez Miranda"/>
        <s v="FRANCISCO JAVIER LOPEZ VELIZ"/>
        <s v="Francisco Ruiz "/>
        <s v="Gabriel Contreras Marin"/>
        <s v="Gabriel Rojas"/>
        <s v="German Puebla"/>
        <s v="Gustavo Betancourt Oyarzún"/>
        <s v="Hella Focacci Huentupil"/>
        <s v="HORACIO RAMIREZ"/>
        <s v="IORGIO NAPOLI CORVALAN"/>
        <s v="Ivon Lara"/>
        <s v="Jaime Estaban Sáez Guajardo"/>
        <s v="JAZER ESPINOZA MIRANDA"/>
        <s v="Jorge Donoso"/>
        <s v="JORGE ORTIZ"/>
        <s v="Jose Abarca"/>
        <s v="Jose Ignacio Salgado Silva"/>
        <s v="Jose Miranda "/>
        <s v="Jose Miranda Días"/>
        <s v="Jose Soriano"/>
        <s v="Laleshka Valencia"/>
        <s v="Lino Mamani Choque"/>
        <s v="Luis Araos"/>
        <s v="Luis Araos Castillo"/>
        <s v="LUIS BELLO"/>
        <s v="LUIS FELIPE ZAMORA"/>
        <s v="Luis Valdés Mora"/>
        <s v="Marcelo Gonzalez"/>
        <s v="Marcelo Gonzalez Valenzuela"/>
        <s v="MARCO POBLETE VALDERRAMA"/>
        <s v="Marcos Poblete"/>
        <s v="Mario briones"/>
        <s v="Mario Maragaño"/>
        <s v="Matias Reyes Alfaro"/>
        <s v="MIGUEL LETELIER"/>
        <s v="Miguel Oxa"/>
        <s v="NELSON SANTACRUZ"/>
        <s v="Oscar Henriquez"/>
        <s v="Oscar Henriquez Saavedra"/>
        <s v="Oscar Pizarro Rojas"/>
        <s v="Pablo Hormazabal Meza"/>
        <s v="Patricio Muñoz"/>
        <s v="Patricio Urzua"/>
        <s v="Pedro Padilla Carriel"/>
        <s v="Pedro San Martin"/>
        <s v="Pedro Sanhueza"/>
        <s v="Pedro Sanhueza Liberona"/>
        <s v="Percy Galleguillos"/>
        <s v="Renato Gonzalez Morales"/>
        <s v="Reynaldo Challapa Amaro"/>
        <s v="Ricardo Bello."/>
        <s v="Roberto Silva"/>
        <s v="Rodrigo Alarcon"/>
        <s v="Rodrigo Alarcón"/>
        <s v="RODRIGO CONEJERO "/>
        <s v="Rodrigo Conejeros"/>
        <s v="Rodrigo Luango"/>
        <s v="Rodrigo Yañez Ormeño"/>
        <s v="Ronny Artigas Gaete "/>
        <s v="SEBASTIAN CASTILLO"/>
        <s v="SEERGIO ROJAS SAN MARTIN"/>
        <s v="SERGIO ROJAS SAN MARTIN"/>
        <s v="SOLANGE VEGA GARCIA"/>
        <s v="sotramaqspa @gmail.com"/>
        <s v="Valdir Roa "/>
        <s v="Victor Aravena Silva"/>
        <s v="Victor Sandoval"/>
        <s v="Victor Valderrama"/>
        <s v="Victor Valesh"/>
        <s v="VIVIAN ACUÑA VILLALOBOS"/>
        <s v="Wilfredo Figueroa"/>
        <s v="Wladimir Maureira"/>
        <m/>
      </sharedItems>
    </cacheField>
    <cacheField name="cel Adm ESED" numFmtId="0">
      <sharedItems containsBlank="1" containsMixedTypes="1" containsNumber="1" containsInteger="1" minValue="54249732" maxValue="56998701081" count="48">
        <n v="54249732"/>
        <n v="223919800"/>
        <n v="572432062"/>
        <n v="572524500"/>
        <n v="932306591"/>
        <n v="932642080"/>
        <n v="939469085"/>
        <n v="941798586"/>
        <n v="956583254"/>
        <n v="966170669"/>
        <n v="967696601"/>
        <n v="976037782"/>
        <n v="976468139"/>
        <n v="977402229"/>
        <n v="978998704"/>
        <n v="981981484"/>
        <n v="982490539"/>
        <n v="983019826"/>
        <n v="984395515"/>
        <n v="988091694"/>
        <n v="988974214"/>
        <n v="988974215"/>
        <n v="992955684"/>
        <n v="6003600452"/>
        <n v="9966381660"/>
        <n v="56223553800"/>
        <n v="56932425425"/>
        <n v="56954098735"/>
        <n v="56962061545"/>
        <n v="56974997434"/>
        <n v="56998701081"/>
        <s v=" "/>
        <s v="(2) 27386289"/>
        <s v="+56 9 32640921"/>
        <s v="+56 9 5748 0115"/>
        <s v="+56 9 90210848"/>
        <s v="+56 9 9988 9778"/>
        <s v="+56 956583254"/>
        <s v="02-22428727"/>
        <s v="057 2546200"/>
        <s v="55-2832898"/>
        <s v="57-2-392121"/>
        <s v="57-2392121"/>
        <s v="57-2524500"/>
        <s v="9 9 4199108"/>
        <s v="Pedro San Martin"/>
        <s v="S/I"/>
        <m/>
      </sharedItems>
    </cacheField>
    <cacheField name="e - mail Adm ESED" numFmtId="0">
      <sharedItems containsBlank="1" count="66">
        <s v=" "/>
        <s v=" LALESHKA.VALENCIA@TRANSPORTESVYV.CL"/>
        <s v="alfredoandonaegui@ava.cl"/>
        <s v="bsantacruz@bsqc.cl"/>
        <s v="c.ig.gaalleguillos@transcgal.cl"/>
        <s v="caraya@emin.cl "/>
        <s v="Carlos@hintek.cl"/>
        <s v="carmen.alonso@metacontrol.cl"/>
        <s v="ccontreras@transmin.cl"/>
        <s v="cesar.faundez@busescruzerochile.cl"/>
        <s v="cestay@logisticaleon.cl"/>
        <s v="cguerrero@tecnofast.cl"/>
        <s v="chile@morkengroup.com"/>
        <s v="consultora@ryq.cl"/>
        <s v="contacto@eleccon.cl"/>
        <s v="contacto@isaver.cl"/>
        <s v="cortega@conicbf.cl"/>
        <s v="csepulveda@ryq.cl"/>
        <s v="daniel.gonzalez@buseshualpen.cl"/>
        <s v="dynco@pulmayuris.cl"/>
        <s v="DYNKO@PULLMANYURIS.CL"/>
        <s v="eduardo.vila@vilasmortor.cl"/>
        <s v="francisco.ruiz@melonhormigones.cl"/>
        <s v="gabriel.marin@ryq.cl"/>
        <s v="gerencia@pullmansanluis.cl"/>
        <s v="GIORGIO.NAPOLI@SANTAANGELA.CL"/>
        <s v="hramirez@horpat.cl"/>
        <s v="Iesteban@isaver.cl"/>
        <s v="iquique@transportesbello.com"/>
        <s v="ivon.lara@seleb.cl"/>
        <s v="jdonoso@techint.com"/>
        <s v="jmiranda@hintek,cl"/>
        <s v="jmiranda@hintek.cl"/>
        <s v="jorgeortiz@ava.cl"/>
        <s v="jose.abarca@emerson.com"/>
        <s v="jose.soriano@flesan.cl"/>
        <s v="juan.naveas@eleccon.cl"/>
        <s v="m.briones@gruasvargas.cl"/>
        <s v="maedo@eltoqui.cl"/>
        <s v="marcelo.gonzalez@eleccon.cl"/>
        <s v="mario@hintek.cl"/>
        <s v="mbauza@atcosabinco.com"/>
        <s v="MIGUEL.RIVAS@NORTELAB.CL"/>
        <s v="mpoblete@mcnltda.cl"/>
        <s v="patricio.munoz.a@cl.abb.com"/>
        <s v="pedro.sanhueza@nortelab.cl"/>
        <s v="Philip.evans@yanguas.cl"/>
        <s v="ppadilla@icgsa.cl"/>
        <s v="psanmartin@todoacero.cl"/>
        <s v="rcarreno@scsltda.cl"/>
        <s v="rconejeros@hintek.cl"/>
        <s v="rodrigo.yañez@ryq.cl"/>
        <s v="rodrigo@ingsal.cl"/>
        <s v="RRHH@TRANSPORTESSANANTONIO.CL"/>
        <s v="S/I"/>
        <s v="scastillo@pullmanyuris.cl"/>
        <s v="serviciosmineroslyj@gmail.com"/>
        <s v="transportes@oxa.cl"/>
        <s v="varavena@mutualasesorias.cl"/>
        <s v="Victor.valech@buildtek.cl"/>
        <s v="vroa@mcnltda.cl"/>
        <s v="vsandoval@mcnltda.cl"/>
        <s v="vvalderrama@ccti.cl"/>
        <s v="wfigueroa@ingsal.cl"/>
        <s v="wmaureira@ferromining.com"/>
        <m/>
      </sharedItems>
    </cacheField>
    <cacheField name="Equipo ICPR Asignado" numFmtId="0">
      <sharedItems containsBlank="1" count="35">
        <s v="Axel Benavente/Maria Vargas"/>
        <s v="DA/TG"/>
        <s v="DIEGO ORELLANA/ RENE INFANTE"/>
        <s v="Fabiola Rojas"/>
        <s v="FELIPE ORTIZ/RICARDO BRUNA"/>
        <s v="ICRP 5to molino"/>
        <s v="Jaime Velásquez"/>
        <s v="Jaime Velasquez / Pablo Reveco"/>
        <s v="Jaime Velásquez / Pablo Reveco"/>
        <s v="Jaime Velásquez Toro"/>
        <s v="Janeth Aguilar / Jaime Velásquez"/>
        <s v="Janeth Aguilar / Nicole Pizarro"/>
        <s v="Janeth Aguilar/Jaime Velásquez"/>
        <s v="Javier Alcayaga / Pablo Reveco"/>
        <s v="KS/RP"/>
        <s v="kurl Freinkel/ Maria Vargas"/>
        <s v="Kurt Santana/Maria vargas"/>
        <s v="Leonardo Rojas"/>
        <s v="Leonardo Rojas /kurl Freinkel"/>
        <s v="Leonardo Rojas /Maria Vargas"/>
        <s v="Leonardo Rojas Garcia"/>
        <s v="Leonardo Rojas/Maria vargas"/>
        <s v="MAS+C"/>
        <s v="MASC"/>
        <s v="MJR/MMR"/>
        <s v="MMF / KSV"/>
        <s v="Nicole Pizarro / Pablo Reveco"/>
        <s v="NP/TG"/>
        <s v="Pablo Reveco / Jaime Velasquez"/>
        <s v="Pablo Reveco / Nicole Pizarro"/>
        <s v="Propio"/>
        <s v="RP/CA"/>
        <s v="TG/DA"/>
        <s v="TG/PR"/>
        <m/>
      </sharedItems>
    </cacheField>
    <cacheField name="Fecha Contacto MAS+C Con ESED" numFmtId="0">
      <sharedItems containsDate="1" containsBlank="1" containsMixedTypes="1" minDate="2019-12-22T00:00:00" maxDate="2023-09-15T00:00:00" count="147">
        <d v="2019-12-22T00:00:00"/>
        <d v="2020-03-06T00:00:00"/>
        <d v="2020-06-30T00:00:00"/>
        <d v="2020-11-25T00:00:00"/>
        <d v="2020-12-14T00:00:00"/>
        <d v="2021-02-23T00:00:00"/>
        <d v="2021-06-23T00:00:00"/>
        <d v="2021-07-05T00:00:00"/>
        <d v="2021-08-08T00:00:00"/>
        <d v="2021-08-11T00:00:00"/>
        <d v="2021-09-05T00:00:00"/>
        <d v="2021-09-23T00:00:00"/>
        <d v="2021-10-22T00:00:00"/>
        <d v="2021-11-11T00:00:00"/>
        <d v="2022-01-12T00:00:00"/>
        <d v="2022-01-14T00:00:00"/>
        <d v="2022-01-19T00:00:00"/>
        <d v="2022-02-04T00:00:00"/>
        <d v="2022-02-22T00:00:00"/>
        <d v="2022-03-15T00:00:00"/>
        <d v="2022-03-25T00:00:00"/>
        <d v="2022-04-04T00:00:00"/>
        <d v="2022-04-20T00:00:00"/>
        <d v="2022-04-21T00:00:00"/>
        <d v="2022-04-23T00:00:00"/>
        <d v="2022-04-26T00:00:00"/>
        <d v="2022-05-06T00:00:00"/>
        <d v="2022-05-10T00:00:00"/>
        <d v="2022-05-31T00:00:00"/>
        <d v="2022-06-09T00:00:00"/>
        <d v="2022-06-14T00:00:00"/>
        <d v="2022-06-15T00:00:00"/>
        <d v="2022-06-24T00:00:00"/>
        <d v="2022-06-25T00:00:00"/>
        <d v="2022-06-30T00:00:00"/>
        <d v="2022-07-13T00:00:00"/>
        <d v="2022-07-23T00:00:00"/>
        <d v="2022-07-24T00:00:00"/>
        <d v="2022-08-12T00:00:00"/>
        <d v="2022-08-22T00:00:00"/>
        <d v="2022-09-07T00:00:00"/>
        <d v="2022-09-09T00:00:00"/>
        <d v="2022-09-10T00:00:00"/>
        <d v="2022-09-13T00:00:00"/>
        <d v="2022-09-15T00:00:00"/>
        <d v="2022-09-20T00:00:00"/>
        <d v="2022-09-27T00:00:00"/>
        <d v="2022-10-02T00:00:00"/>
        <d v="2022-10-10T00:00:00"/>
        <d v="2022-10-18T00:00:00"/>
        <d v="2022-10-19T00:00:00"/>
        <d v="2022-10-20T00:00:00"/>
        <d v="2022-10-25T00:00:00"/>
        <d v="2022-10-26T00:00:00"/>
        <d v="2022-11-05T00:00:00"/>
        <d v="2022-11-06T00:00:00"/>
        <d v="2022-11-07T00:00:00"/>
        <d v="2022-11-13T00:00:00"/>
        <d v="2022-11-14T00:00:00"/>
        <d v="2022-11-17T00:00:00"/>
        <d v="2022-11-22T00:00:00"/>
        <d v="2022-11-25T00:00:00"/>
        <d v="2022-11-29T00:00:00"/>
        <d v="2022-12-01T00:00:00"/>
        <d v="2022-12-14T00:00:00"/>
        <d v="2022-12-15T00:00:00"/>
        <d v="2022-12-19T00:00:00"/>
        <d v="2022-12-21T00:00:00"/>
        <d v="2022-12-22T00:00:00"/>
        <d v="2022-12-27T00:00:00"/>
        <d v="2022-12-29T00:00:00"/>
        <d v="2023-01-05T00:00:00"/>
        <d v="2023-01-06T00:00:00"/>
        <d v="2023-01-07T00:00:00"/>
        <d v="2023-01-20T00:00:00"/>
        <d v="2023-01-25T00:00:00"/>
        <d v="2023-01-26T00:00:00"/>
        <d v="2023-01-27T00:00:00"/>
        <d v="2023-01-31T00:00:00"/>
        <d v="2023-02-01T00:00:00"/>
        <d v="2023-02-09T00:00:00"/>
        <d v="2023-02-10T00:00:00"/>
        <d v="2023-02-21T00:00:00"/>
        <d v="2023-03-14T00:00:00"/>
        <d v="2023-03-20T00:00:00"/>
        <d v="2023-03-22T00:00:00"/>
        <d v="2023-03-24T00:00:00"/>
        <d v="2023-03-25T00:00:00"/>
        <d v="2023-03-29T00:00:00"/>
        <d v="2023-04-03T00:00:00"/>
        <d v="2023-04-06T00:00:00"/>
        <d v="2023-04-10T00:00:00"/>
        <d v="2023-04-17T00:00:00"/>
        <d v="2023-04-18T00:00:00"/>
        <d v="2023-04-19T00:00:00"/>
        <d v="2023-04-20T00:00:00"/>
        <d v="2023-04-21T00:00:00"/>
        <d v="2023-04-25T00:00:00"/>
        <d v="2023-04-27T00:00:00"/>
        <d v="2023-04-29T00:00:00"/>
        <d v="2023-05-05T00:00:00"/>
        <d v="2023-05-08T00:00:00"/>
        <d v="2023-05-12T00:00:00"/>
        <d v="2023-05-15T00:00:00"/>
        <d v="2023-05-18T00:00:00"/>
        <d v="2023-05-23T00:00:00"/>
        <d v="2023-06-02T00:00:00"/>
        <d v="2023-06-05T00:00:00"/>
        <d v="2023-06-06T00:00:00"/>
        <d v="2023-06-09T00:00:00"/>
        <d v="2023-06-14T00:00:00"/>
        <d v="2023-06-15T00:00:00"/>
        <d v="2023-06-16T00:00:00"/>
        <d v="2023-06-20T00:00:00"/>
        <d v="2023-06-21T00:00:00"/>
        <d v="2023-06-22T00:00:00"/>
        <d v="2023-06-26T00:00:00"/>
        <d v="2023-06-27T00:00:00"/>
        <d v="2023-07-02T00:00:00"/>
        <d v="2023-07-03T00:00:00"/>
        <d v="2023-07-04T00:00:00"/>
        <d v="2023-07-06T00:00:00"/>
        <d v="2023-07-07T00:00:00"/>
        <d v="2023-07-11T00:00:00"/>
        <d v="2023-07-13T00:00:00"/>
        <d v="2023-07-15T00:00:00"/>
        <d v="2023-07-18T00:00:00"/>
        <d v="2023-07-22T00:00:00"/>
        <d v="2023-07-28T00:00:00"/>
        <d v="2023-07-29T00:00:00"/>
        <d v="2023-08-04T00:00:00"/>
        <d v="2023-08-07T00:00:00"/>
        <d v="2023-08-10T00:00:00"/>
        <d v="2023-08-16T00:00:00"/>
        <d v="2023-08-18T00:00:00"/>
        <d v="2023-08-23T00:00:00"/>
        <d v="2023-08-24T00:00:00"/>
        <d v="2023-08-25T00:00:00"/>
        <d v="2023-08-31T00:00:00"/>
        <d v="2023-09-10T00:00:00"/>
        <d v="2023-09-15T00:00:00"/>
        <s v="04 03-2023"/>
        <s v="07-02.-2022"/>
        <s v="13.04-2023"/>
        <s v="17 11 2022"/>
        <s v="28/09/2023"/>
        <m/>
      </sharedItems>
    </cacheField>
    <cacheField name="Fecha revisión C de A " numFmtId="0">
      <sharedItems containsDate="1" containsBlank="1" containsMixedTypes="1" minDate="2019-12-28T00:00:00" maxDate="2023-10-10T00:00:00" count="157">
        <d v="2019-12-28T00:00:00"/>
        <d v="2020-03-07T00:00:00"/>
        <d v="2020-04-25T00:00:00"/>
        <d v="2020-06-03T00:00:00"/>
        <d v="2020-07-02T00:00:00"/>
        <d v="2020-11-29T00:00:00"/>
        <d v="2020-12-15T00:00:00"/>
        <d v="2021-02-24T00:00:00"/>
        <d v="2021-06-23T00:00:00"/>
        <d v="2021-07-05T00:00:00"/>
        <d v="2021-08-08T00:00:00"/>
        <d v="2021-08-11T00:00:00"/>
        <d v="2021-09-05T00:00:00"/>
        <d v="2021-09-06T00:00:00"/>
        <d v="2021-09-24T00:00:00"/>
        <d v="2021-10-24T00:00:00"/>
        <d v="2021-11-13T00:00:00"/>
        <d v="2022-01-12T00:00:00"/>
        <d v="2022-01-28T00:00:00"/>
        <d v="2022-02-06T00:00:00"/>
        <d v="2022-02-09T00:00:00"/>
        <d v="2022-02-22T00:00:00"/>
        <d v="2022-03-21T00:00:00"/>
        <d v="2022-03-26T00:00:00"/>
        <d v="2022-04-09T00:00:00"/>
        <d v="2022-04-21T00:00:00"/>
        <d v="2022-04-22T00:00:00"/>
        <d v="2022-04-24T00:00:00"/>
        <d v="2022-05-03T00:00:00"/>
        <d v="2022-05-08T00:00:00"/>
        <d v="2022-05-10T00:00:00"/>
        <d v="2022-06-03T00:00:00"/>
        <d v="2022-06-12T00:00:00"/>
        <d v="2022-06-18T00:00:00"/>
        <d v="2022-06-21T00:00:00"/>
        <d v="2022-06-25T00:00:00"/>
        <d v="2022-06-29T00:00:00"/>
        <d v="2022-07-04T00:00:00"/>
        <d v="2022-07-13T00:00:00"/>
        <d v="2022-07-23T00:00:00"/>
        <d v="2022-07-26T00:00:00"/>
        <d v="2022-08-13T00:00:00"/>
        <d v="2022-08-14T00:00:00"/>
        <d v="2022-08-20T00:00:00"/>
        <d v="2022-08-25T00:00:00"/>
        <d v="2022-08-26T00:00:00"/>
        <d v="2022-09-09T00:00:00"/>
        <d v="2022-09-11T00:00:00"/>
        <d v="2022-09-14T00:00:00"/>
        <d v="2022-09-15T00:00:00"/>
        <d v="2022-09-20T00:00:00"/>
        <d v="2022-09-23T00:00:00"/>
        <d v="2022-09-27T00:00:00"/>
        <d v="2022-10-03T00:00:00"/>
        <d v="2022-10-11T00:00:00"/>
        <d v="2022-10-20T00:00:00"/>
        <d v="2022-10-21T00:00:00"/>
        <d v="2022-10-24T00:00:00"/>
        <d v="2022-10-26T00:00:00"/>
        <d v="2022-11-04T00:00:00"/>
        <d v="2022-11-05T00:00:00"/>
        <d v="2022-11-08T00:00:00"/>
        <d v="2022-11-09T00:00:00"/>
        <d v="2022-11-14T00:00:00"/>
        <d v="2022-11-15T00:00:00"/>
        <d v="2022-11-18T00:00:00"/>
        <d v="2022-11-22T00:00:00"/>
        <d v="2022-11-25T00:00:00"/>
        <d v="2022-11-29T00:00:00"/>
        <d v="2022-12-15T00:00:00"/>
        <d v="2022-12-17T00:00:00"/>
        <d v="2022-12-19T00:00:00"/>
        <d v="2022-12-23T00:00:00"/>
        <d v="2022-12-24T00:00:00"/>
        <d v="2022-12-27T00:00:00"/>
        <d v="2022-12-30T00:00:00"/>
        <d v="2022-12-31T00:00:00"/>
        <d v="2023-01-06T00:00:00"/>
        <d v="2023-01-10T00:00:00"/>
        <d v="2023-01-20T00:00:00"/>
        <d v="2023-01-26T00:00:00"/>
        <d v="2023-01-27T00:00:00"/>
        <d v="2023-01-29T00:00:00"/>
        <d v="2023-01-31T00:00:00"/>
        <d v="2023-02-01T00:00:00"/>
        <d v="2023-02-04T00:00:00"/>
        <d v="2023-02-09T00:00:00"/>
        <d v="2023-02-10T00:00:00"/>
        <d v="2023-02-11T00:00:00"/>
        <d v="2023-02-21T00:00:00"/>
        <d v="2023-03-22T00:00:00"/>
        <d v="2023-03-24T00:00:00"/>
        <d v="2023-03-25T00:00:00"/>
        <d v="2023-03-26T00:00:00"/>
        <d v="2023-03-29T00:00:00"/>
        <d v="2023-04-04T00:00:00"/>
        <d v="2023-04-06T00:00:00"/>
        <d v="2023-04-17T00:00:00"/>
        <d v="2023-04-18T00:00:00"/>
        <d v="2023-04-20T00:00:00"/>
        <d v="2023-04-21T00:00:00"/>
        <d v="2023-04-22T00:00:00"/>
        <d v="2023-04-24T00:00:00"/>
        <d v="2023-04-26T00:00:00"/>
        <d v="2023-04-28T00:00:00"/>
        <d v="2023-04-30T00:00:00"/>
        <d v="2023-05-01T00:00:00"/>
        <d v="2023-05-02T00:00:00"/>
        <d v="2023-05-05T00:00:00"/>
        <d v="2023-05-08T00:00:00"/>
        <d v="2023-05-14T00:00:00"/>
        <d v="2023-05-15T00:00:00"/>
        <d v="2023-05-17T00:00:00"/>
        <d v="2023-05-25T00:00:00"/>
        <d v="2023-05-29T00:00:00"/>
        <d v="2023-06-03T00:00:00"/>
        <d v="2023-06-06T00:00:00"/>
        <d v="2023-06-16T00:00:00"/>
        <d v="2023-06-17T00:00:00"/>
        <d v="2023-06-20T00:00:00"/>
        <d v="2023-06-21T00:00:00"/>
        <d v="2023-06-22T00:00:00"/>
        <d v="2023-06-25T00:00:00"/>
        <d v="2023-06-26T00:00:00"/>
        <d v="2023-06-27T00:00:00"/>
        <d v="2023-06-28T00:00:00"/>
        <d v="2023-07-03T00:00:00"/>
        <d v="2023-07-05T00:00:00"/>
        <d v="2023-07-09T00:00:00"/>
        <d v="2023-07-11T00:00:00"/>
        <d v="2023-07-14T00:00:00"/>
        <d v="2023-07-18T00:00:00"/>
        <d v="2023-07-19T00:00:00"/>
        <d v="2023-07-24T00:00:00"/>
        <d v="2023-07-27T00:00:00"/>
        <d v="2023-07-31T00:00:00"/>
        <d v="2023-08-06T00:00:00"/>
        <d v="2023-08-08T00:00:00"/>
        <d v="2023-08-10T00:00:00"/>
        <d v="2023-08-11T00:00:00"/>
        <d v="2023-08-16T00:00:00"/>
        <d v="2023-08-19T00:00:00"/>
        <d v="2023-08-25T00:00:00"/>
        <d v="2023-08-26T00:00:00"/>
        <d v="2023-08-27T00:00:00"/>
        <d v="2023-08-31T00:00:00"/>
        <d v="2023-09-09T00:00:00"/>
        <d v="2023-09-10T00:00:00"/>
        <d v="2023-09-11T00:00:00"/>
        <d v="2023-09-15T00:00:00"/>
        <d v="2023-10-04T00:00:00"/>
        <d v="2023-10-10T00:00:00"/>
        <s v="06 03 2023"/>
        <s v="06 12 2022"/>
        <s v="07-02.-2023"/>
        <s v="27/9/2023"/>
        <m/>
      </sharedItems>
    </cacheField>
    <cacheField name="N°de revisión" numFmtId="0">
      <sharedItems containsString="0" containsBlank="1" containsNumber="1" containsInteger="1" minValue="1" maxValue="7" count="8">
        <n v="1"/>
        <n v="2"/>
        <n v="3"/>
        <n v="4"/>
        <n v="5"/>
        <n v="6"/>
        <n v="7"/>
        <m/>
      </sharedItems>
    </cacheField>
    <cacheField name="% avance  C de A" numFmtId="0">
      <sharedItems containsString="0" containsBlank="1" containsNumber="1" containsInteger="1" minValue="20" maxValue="100" count="11">
        <n v="20"/>
        <n v="21"/>
        <n v="47"/>
        <n v="50"/>
        <n v="53"/>
        <n v="57"/>
        <n v="79"/>
        <n v="80"/>
        <n v="86"/>
        <n v="100"/>
        <m/>
      </sharedItems>
    </cacheField>
    <cacheField name="Evidencia de Aprobación CA, Formularios con firmas de 2 Adm.)" numFmtId="0">
      <sharedItems containsBlank="1" count="3">
        <s v="NO"/>
        <s v="SI"/>
        <m/>
      </sharedItems>
    </cacheField>
    <cacheField name="Fecha envío SIMIN" numFmtId="0">
      <sharedItems containsDate="1" containsBlank="1" containsMixedTypes="1" minDate="2022-02-02T00:00:00" maxDate="2023-10-10T00:00:00" count="109">
        <d v="2022-02-02T00:00:00"/>
        <d v="2022-02-09T00:00:00"/>
        <d v="2022-02-20T00:00:00"/>
        <d v="2022-03-01T00:00:00"/>
        <d v="2022-04-10T00:00:00"/>
        <d v="2022-04-27T00:00:00"/>
        <d v="2022-04-28T00:00:00"/>
        <d v="2022-05-07T00:00:00"/>
        <d v="2022-05-10T00:00:00"/>
        <d v="2022-05-12T00:00:00"/>
        <d v="2022-05-16T00:00:00"/>
        <d v="2022-05-17T00:00:00"/>
        <d v="2022-06-08T00:00:00"/>
        <d v="2022-06-15T00:00:00"/>
        <d v="2022-06-29T00:00:00"/>
        <d v="2022-07-06T00:00:00"/>
        <d v="2022-07-11T00:00:00"/>
        <d v="2022-07-18T00:00:00"/>
        <d v="2022-07-23T00:00:00"/>
        <d v="2022-07-29T00:00:00"/>
        <d v="2022-08-02T00:00:00"/>
        <d v="2022-08-16T00:00:00"/>
        <d v="2022-08-24T00:00:00"/>
        <d v="2022-09-15T00:00:00"/>
        <d v="2022-09-21T00:00:00"/>
        <d v="2022-09-22T00:00:00"/>
        <d v="2022-09-26T00:00:00"/>
        <d v="2022-09-28T00:00:00"/>
        <d v="2022-10-07T00:00:00"/>
        <d v="2022-10-17T00:00:00"/>
        <d v="2022-10-20T00:00:00"/>
        <d v="2022-10-21T00:00:00"/>
        <d v="2022-10-26T00:00:00"/>
        <d v="2022-10-27T00:00:00"/>
        <d v="2022-11-03T00:00:00"/>
        <d v="2022-11-07T00:00:00"/>
        <d v="2022-11-08T00:00:00"/>
        <d v="2022-11-09T00:00:00"/>
        <d v="2022-11-22T00:00:00"/>
        <d v="2022-11-23T00:00:00"/>
        <d v="2022-11-25T00:00:00"/>
        <d v="2022-12-04T00:00:00"/>
        <d v="2022-12-07T00:00:00"/>
        <d v="2022-12-09T00:00:00"/>
        <d v="2022-12-20T00:00:00"/>
        <d v="2022-12-21T00:00:00"/>
        <d v="2022-12-29T00:00:00"/>
        <d v="2023-01-10T00:00:00"/>
        <d v="2023-01-11T00:00:00"/>
        <d v="2023-01-14T00:00:00"/>
        <d v="2023-01-16T00:00:00"/>
        <d v="2023-01-17T00:00:00"/>
        <d v="2023-01-18T00:00:00"/>
        <d v="2023-01-26T00:00:00"/>
        <d v="2023-01-30T00:00:00"/>
        <d v="2023-01-31T00:00:00"/>
        <d v="2023-02-11T00:00:00"/>
        <d v="2023-02-12T00:00:00"/>
        <d v="2023-02-13T00:00:00"/>
        <d v="2023-02-14T00:00:00"/>
        <d v="2023-02-15T00:00:00"/>
        <d v="2023-02-26T00:00:00"/>
        <d v="2023-02-27T00:00:00"/>
        <d v="2023-03-14T00:00:00"/>
        <d v="2023-03-29T00:00:00"/>
        <d v="2023-04-12T00:00:00"/>
        <d v="2023-04-22T00:00:00"/>
        <d v="2023-04-27T00:00:00"/>
        <d v="2023-04-29T00:00:00"/>
        <d v="2023-05-01T00:00:00"/>
        <d v="2023-05-04T00:00:00"/>
        <d v="2023-05-06T00:00:00"/>
        <d v="2023-05-10T00:00:00"/>
        <d v="2023-05-11T00:00:00"/>
        <d v="2023-05-22T00:00:00"/>
        <d v="2023-05-24T00:00:00"/>
        <d v="2023-05-26T00:00:00"/>
        <d v="2023-05-27T00:00:00"/>
        <d v="2023-06-03T00:00:00"/>
        <d v="2023-06-09T00:00:00"/>
        <d v="2023-06-12T00:00:00"/>
        <d v="2023-06-19T00:00:00"/>
        <d v="2023-06-20T00:00:00"/>
        <d v="2023-06-21T00:00:00"/>
        <d v="2023-06-23T00:00:00"/>
        <d v="2023-06-27T00:00:00"/>
        <d v="2023-06-29T00:00:00"/>
        <d v="2023-06-30T00:00:00"/>
        <d v="2023-07-07T00:00:00"/>
        <d v="2023-07-13T00:00:00"/>
        <d v="2023-07-19T00:00:00"/>
        <d v="2023-07-20T00:00:00"/>
        <d v="2023-07-24T00:00:00"/>
        <d v="2023-08-02T00:00:00"/>
        <d v="2023-08-09T00:00:00"/>
        <d v="2023-08-10T00:00:00"/>
        <d v="2023-08-13T00:00:00"/>
        <d v="2023-08-21T00:00:00"/>
        <d v="2023-08-30T00:00:00"/>
        <d v="2023-08-31T00:00:00"/>
        <d v="2023-09-01T00:00:00"/>
        <d v="2023-09-06T00:00:00"/>
        <d v="2023-10-10T00:00:00"/>
        <s v=" 07-09-2023"/>
        <s v="02 11 2022"/>
        <s v="19 01 2023"/>
        <s v="27/09/23"/>
        <s v="3/8/2023&#10;06/10/2023"/>
        <m/>
      </sharedItems>
    </cacheField>
    <cacheField name="ID de Ingreso SIMIN (Status)" numFmtId="0">
      <sharedItems containsBlank="1" containsMixedTypes="1" containsNumber="1" containsInteger="1" minValue="2" maxValue="372085" count="175">
        <n v="2"/>
        <n v="260614"/>
        <n v="266657"/>
        <n v="272262"/>
        <n v="280679"/>
        <n v="289730"/>
        <n v="292830"/>
        <n v="303611"/>
        <n v="309002"/>
        <n v="319279"/>
        <n v="319983"/>
        <n v="322217"/>
        <n v="322218"/>
        <n v="322223"/>
        <n v="324324"/>
        <n v="330577"/>
        <n v="371528"/>
        <n v="372085"/>
        <s v="  389651- 389652- 389653"/>
        <s v=" 365613 - 365315 - 365316"/>
        <s v=" 389590- 389591 -389592"/>
        <s v=" 389625- 389626- 389327"/>
        <s v="2 - 357434 - 372199"/>
        <s v="2 - 362532- 371523"/>
        <s v="273665 - 350784 - 350785 -372023"/>
        <s v="296746 377326"/>
        <s v="303066 - 375329"/>
        <s v="303076 -375332"/>
        <s v="310443-375330"/>
        <s v="319280 - 353817"/>
        <s v="319780 - 353892"/>
        <s v="319784 - 362533 - 371521"/>
        <s v="327587 - 327588 - 327589 - 353893"/>
        <s v="329272 - 329273 - 329274 - 350529"/>
        <s v="329378-79-80&#10;Cambbio ADM: 393747"/>
        <s v="330075 - 330076 - 330077 - 353819 "/>
        <s v="330219 - 330221 - 330222 - 350531"/>
        <s v="330240 - 330242 - 330243 - 353818"/>
        <s v="330451-52-53 - 350532"/>
        <s v="330701 - 330702 - 330703 - 350717 - 353820"/>
        <s v="333225-26-27"/>
        <s v="334277 - 334278 - 334279"/>
        <s v="334281 - 334282 - 334283"/>
        <s v="335569 - 335570 - 335571"/>
        <s v="336121 - 336122 - 336123 - 350810"/>
        <s v="336155 - 336157 - 336158"/>
        <s v="337004 - 337005 - 337006 -  377098 - 377714"/>
        <s v="340073 - 340074 - 340075"/>
        <s v="340204-340205-340206"/>
        <s v="341435 - 341436 - 341438"/>
        <s v="341771 - 341772 - 341773"/>
        <s v="344069 - 344072 - 344074 - 362775 - 363728"/>
        <s v="346047 - 346048 - 346049"/>
        <s v="348301 - 348302 - 348303"/>
        <s v="349218 - 349219 - 349220"/>
        <s v="350002 - 350003 - 350004"/>
        <s v="350589 -350590 - 350591"/>
        <s v="351044 - 351045 - 351046"/>
        <s v="351048 - 351049 - 351050"/>
        <s v="352340 - 352341 - 352342 - 372047"/>
        <s v="353220 - 353221 - 353222 - 371522- 377713"/>
        <s v="353580 - 353582 - 353583"/>
        <s v="353584 - 353585 - 353586 "/>
        <s v="353674 - 353675 - 353676"/>
        <s v="353814 - 353815 - 353816"/>
        <s v="354079 - 354080 - 354081"/>
        <s v="354253 - 354254 - 354255"/>
        <s v="355090 - 355091 - 355092"/>
        <s v="355166 - 355167 - 355168"/>
        <s v="355202 - 355203 - 355204"/>
        <s v="356163 - 356165 - 356166"/>
        <s v="356179 - 356180 - 356181"/>
        <s v="356185 - 356188 - 356189"/>
        <s v="356275 - 356276 - 356277"/>
        <s v="356300 - 356301 - 356302"/>
        <s v="356307 - 356308 - 356309 "/>
        <s v="356434-356435-356436"/>
        <s v="356956 - 356957 - 356958"/>
        <s v="357210 - 357211 - 357212 - 371519-376217"/>
        <s v="357246-357247-357248 - 362571 "/>
        <s v="357969 - 357970 - 357971"/>
        <s v="358008 - 358009 - 358010"/>
        <s v="358066 - 358067 - 358068 - 363654 - 371357"/>
        <s v="358906 - 358907 - 358908"/>
        <s v="361137 - 361138 - 361139"/>
        <s v="361191 - 361192 - 361193 - 372437 - 376453"/>
        <s v="362007 - 362008 - 362009 - 371520"/>
        <s v="362162 - 362163 - 362164"/>
        <s v="362175 - 362176 - 362177 - 377100"/>
        <s v="362317 - 362318 - 361319 - 373292"/>
        <s v="362328 - 362329 - 362330 - 377180"/>
        <s v="362332 - 362333 - 362334 - 377178"/>
        <s v="362498 - 362499 - 362500 - 373154"/>
        <s v="363049 - 363050 - 363051 - 375333"/>
        <s v="363078 - 363079 - 363080"/>
        <s v="363249 - 363250 - 363251"/>
        <s v="363501 - 363502 - 363503-375331"/>
        <s v="363750 - 363751 - 363752"/>
        <s v="365075 - 365076 - 365077"/>
        <s v="365083 - 365084 - 365085"/>
        <s v="365170- IC 365171 - PP 365172 - 374423- 376454"/>
        <s v="365613 - 365315 - 365316 - 377054"/>
        <s v="366005 - 366006 - 366009 - 377323"/>
        <s v="366005 - IC 366006 - PP 366009 "/>
        <s v="367385 - 367386 - 365387 - 374424 - 374854 - 377122"/>
        <s v="368081 - 368082 - 368084"/>
        <s v="368196 - 368197 - 368198"/>
        <s v="369448 - 369449 - 369450"/>
        <s v="371162 -371163 -371164"/>
        <s v="371239 - 371240 - 371241"/>
        <s v="371249 - 371251 - 371253"/>
        <s v="373289-373290-373291-374855 -377123"/>
        <s v="373293-373294-373295-377222"/>
        <s v="373300-373301-373302"/>
        <s v="374121&#10;EXT: 393737"/>
        <s v="374476 - 374477 - 374478"/>
        <s v="374479 - 374480 - 374481"/>
        <s v="374482 - 374483 - 374484"/>
        <s v="374486 - 374487 - 374488"/>
        <s v="374845 - 374846 - 374847 - 376455"/>
        <s v="374988-374989-374990"/>
        <s v="374995-374996-374997"/>
        <s v="375029 - 375030 - 375031"/>
        <s v="375342 - 375343 - 375344"/>
        <s v="375345 - 375346 - 375347"/>
        <s v="375393 - 375394 - 375395 - 378150"/>
        <s v="376005 - 376006 - 376007"/>
        <s v="376008 - 376009 - 376010"/>
        <s v="376011 - 376012 - 376013"/>
        <s v="376341 -376342  -376343"/>
        <s v="376379-376380-376381"/>
        <s v="377354-377353-377356"/>
        <s v="377563-377564-377565"/>
        <s v="377724-377725-377726"/>
        <s v="377781-377777-377779"/>
        <s v="378386 - 378387 - 378388"/>
        <s v="380112 - 380113  - 380114&#10;EXT: 393774"/>
        <s v="380136  380137   380138&#10;EXT: 393735"/>
        <s v="380152- 380153 - 380154"/>
        <s v="380158 - 380159  -  380160"/>
        <s v="380161 - 380164  - 380165 "/>
        <s v="380251-380252-380253"/>
        <s v="380422 - 380423  - 380424 "/>
        <s v="380600-380601-380602"/>
        <s v="380800-380801-380802"/>
        <s v="381312-381314-381315"/>
        <s v="382265-382266-382267"/>
        <s v="383146-383147-383148"/>
        <s v="383149-383150-383151"/>
        <s v="383178-383179-383180"/>
        <s v="383296-383297-383298"/>
        <s v="383300-383301-383302"/>
        <s v="384000-384001-384002"/>
        <s v="384645-384646-384647"/>
        <s v="385165-385166-385167"/>
        <s v="385168-385169-385170"/>
        <s v="385176-385177-385178"/>
        <s v="385256-385257-385258"/>
        <s v="385269-385270-385271"/>
        <s v="385390-385391-385392"/>
        <s v="387016-387017-387018"/>
        <s v="387020-397021-387022"/>
        <s v="389039-389040-389041"/>
        <s v="389278- 389279- 389280"/>
        <s v="389347-389348-389349"/>
        <s v="392294 - 392295 - 332296"/>
        <s v="393304-393305-393306"/>
        <s v="EXT: IA 368991 - MR 368992 - PSSO 368993 - 377715&#10;EXT:393404"/>
        <s v="Extensión  393619"/>
        <s v="IA 378874 - PSSO 378875 - INV 378876"/>
        <s v="IA 378877 - PSSO 378878 - INV 378879"/>
        <s v="IA 378961- MR 378962-PSSO 378963"/>
        <s v="ID 393639 393640 393641"/>
        <s v="ID 393644 393645 393646"/>
        <m/>
      </sharedItems>
    </cacheField>
    <cacheField name="Estado de CA" numFmtId="0">
      <sharedItems count="2">
        <s v="Aprobada"/>
        <s v="En Revisión"/>
      </sharedItems>
    </cacheField>
    <cacheField name="Observaciones (Continuidad Operacional)" numFmtId="0">
      <sharedItems containsBlank="1" count="187" longText="1">
        <s v="                                                                                                                                                                                                                                                                                                                                                                                                                                                                                                                                                                                                                                                                                                                                                                                                                                                                                                                                                                                                                                                                                                              &#10;"/>
        <s v="¿"/>
        <s v="01-05-2023 JA: En REV1 el cumplimineto de avance es de 40%&#10;02-05-2023 JV: En REV2 el cumplimineto de avance es de 100%&#10;07-05-2023 PR: Se ingresa a SIMIN inicio de actividades."/>
        <s v="01-05-2023 JA: En REV1 el cumplimineto de avance es de 86%&#10;07-05-2023 PR: Se ingresa a SIMIN inicio de actividades.&#10;"/>
        <s v="02-05-2023 JV: en REV1 CA queda con un 100% de cumplimiento&#10;04-05-2023 JV: Se ingresa a SIMIN inicio de actividades."/>
        <s v="02-05-2023 JV: En REV1 el cumplimineto de avance es de 93%&#10;07-05-2023 PR: Se ingresa a SIMIN inicio de actividades."/>
        <s v="03-06-2022 PR: Se realiza primera revisión de CA con un 33% de cumplimiento&#10;08-06-2022 PR: Se realiza segunda revisión de CA con un 100% de cumplimiento. A la espera de envío de documentación para ingreso a SIMIN&#10;09-06-2022 NP: Se incorpora gestión de inicio de actividades realizada por Pablo Reveco, folio 333225-26-27&#10;07-10-2022 PR: Se ingresa extensión de contrato a SIMIN ID: 350983&#10;05-11-2022 PR: Se realiza extensión de contrato en SIMIN ID: 354339&#10;21-12-2022 PR: Se realiza extensión de contrato en SIMIN ID: 358006"/>
        <s v="03-06-2023 PR: Se realiza primera revisión de CA con un 87% de cumplimiento.&#10;03-06-2023 PR: Se realiza segunda revisión de CA con un 100% de cumplimiento. A la espera de envío de documentación para ingreso a SIMIN.&#10;12-06-2023 JV:Se realiza ingreso en SIMIN IA 378961- MR 378962-PSSO 378963&#10;30-08-2023 JV:Se realiza cambio en SIMIN ID# 389023  de jefe departamental a Freddy Soto "/>
        <s v="03-07-2023 JV: en REV1 CA queda con un 71% de cumplimiento&#10;18-07-2023 JV: en REV2 CA queda con un cumplimineto de 100%&#10;03-08-2023 JV: Se gestiona extension de contrato a la espera de ID# (12-08-2023)&#10;&#10;"/>
        <s v="03-08-2023 JV: Se realiza segunda revisión de CA con un 100% de cumplimiento. &#10;09-08-2023 JV: Se ingresa a SIMIN ID# IA385176-MR385177-PSSO385178&#10;"/>
        <s v="03-12-2022 PR: Se realiza primera revisión de CA con un 33% de cumplimiento.&#10;10-01-2023 FO: Se realiza segunda revisión de CA con un 38% de cumplimiento.&#10;13-01-2023 PR: Se realiza tercera revisión de CA con un 80% de cumplimiento.&#10;25-01-2023 JA: Se realiza cuarta revisión de CA con un 100% de cumplimiento.&#10;27-02-2023 PR: Se ingresa a SIMIN inicio de actividades.&#10;24-08-2023 JV: se ingresa extension en SIMIN ID 387268"/>
        <s v="04-02-2023 JA: Se realiza primera revisión de CA con un 50% de cumplimiento&#10;10-02-2023 JV: Se realiza primera revisión de CA con un 71% de cumplimiento&#10;12-02-2023 JV: Se realiza primera revisión de CA con un 100% de cumplimiento&#10;13-02-2023 JV: Se realiza ingeso a SIMIN ID IA 365170- IC 365171 - PP 365172 &#10;24-03-2023 PR: Se ingresa a SIMIN extensión de contrato ID: 370495.&#10;21-04-2023 JV: Se realiza cambio de jefe dpto SSO ID 374423&#10;11-05-2023 JV: Se ingresa a SIMIN extensión de contrato ID: 376454&#10;30-06-2023 PR: Se ingresa a SIMIN extensión de contrato ID: 380784&#10;25-06-2023 JV: Se ingresa en SIMIN extension de contrato ID#384243&#10;                                                                                                                                                                         "/>
        <s v="04-04-2023 JV: En REV1 el avance de cumplimiento es de un 71%"/>
        <s v="04-04-2023 JV: En REV1 el avance de cumplimiento es de un 71%&#10;07-04-2023 PR: Se realiza segunda revisión de CA con un 100% de cumplimiento. A la espera de envío de documentación para ingreso a SIMIN.&#10;11-04-2023 JV: Se realiza ingreso a SIMIN estamos a la espera de ID&#10;12-04-2023 JV: Se realiza ingreso en SIMIN IA373300  MR 373301 PSSO 373302"/>
        <s v="04-06-2022 PR: Se realiza primera revisión de CA con un 73% de cumplimiento.&#10;08-06-2022 PR: Se realiza segunda revisión de CA con un 80% de cumplimiento.&#10;11-06-2022 NP: Se realiza tercera revisión con un 93% de cumplimiento&#10;13-06-2022 NP: Se realiza cuarta revisión con un 100% de cumplimiento, a la espera de los documentos para inicio de actividades &#10;16-06-2022 PR: Se ingresa a SIMIN inicio de actividades"/>
        <s v="04-07-2022 PR: Se realiza primera revisión de CA con un 73% de cumplimiento&#10;05-07-2022 PR: Se realiza segunda revisión de CA con un 100% de cumplimiento. A la espera de envío de documentación para ingreso a SIMIN&#10;06-07-2022 PR: Se ingresa a SIMIN inicio de actividades."/>
        <s v="04-07-2023: JV: Se realiza REV1 con un avance de cumplimiento 64%&#10;06-07-2023: JV: Se realiza REV2 con un avance de cumplimiento 100%&#10;07-06-2023: JV: Se ingresa CA #ID  IA 381312 MR 381313  PSSO  381314 en  SIMIN&#10;18-07-2023 JV: Se realiza extension de contrato en SIMIN ID#  383152&#10;28-07-2023 JV: Se realiza extension de contrato en SIMIN ID#  384412"/>
        <s v="04-09-2022 RB: Realiza primera revisión con un 19%&#10;14-09-2022 PR: Se realiza segunda revisión de CA con un 33% de cumplimiento.                                                                                                                                                              18-09-2022 JV: Se realiza tercera revisión de CA con un 71% de cumplimiento.&#10;22-09-2022 PR: Se realiza cuarta revisión de CA con un 100% de cumplimiento. A la espera de envío de documentación&#10;03- 09-2022 JA: Se informa a SIMMIN inicio de actividades ID 350589, M.R. ID 350590, Prog. P.R. ID 350591"/>
        <s v="04-11-2022 PR: Se realiza primera revisión de CA con un 40% de cumplimiento.&#10;14-11-2022 JA: Se realiza segunda revisión de CA con un 33% de cumplimiento.&#10;17-11-2022 PR: Se realiza tercera revisión de CA con un 100% de cumplimiento. A la espera de envío de documentación para ingreso a SIMIN.&#10;22-11-2022 PR: Se ingresa a SIMIN inicio de actividades."/>
        <s v="05-05-2023 PR: Se realiza primera revisión de CA dando un 100% de cumplimiento. A la espera de envío de documentación para ingreso a SIMIN&#10;10-05-2023 JV: Se realiza ingreso en SIMIN ID# IA376341 -MR376342  - PPSO 376343"/>
        <s v="05-06-2023 PR: Se realiza primera revisión de CA con un 87% de cumplimiento.&#10;06-06-2023 PR: Se realiza segunda revisión de CA con un 100% de cumplimiento. A la espera de envío de documentación para ingreso a SIMIN.&#10;09-06-2023 JV:Se realiza ingreso en SIMIN IA 378961- MR 378962-PSSO 378963"/>
        <s v="05-07-2021: DA: revision N1 con 71% de cumplimiento&#10;19-07-2021: DA revision N°2 con 93% de cumplimiento.&#10;19-07-2021: DA Revision N°3 con 100% de cumplimiento. A la espera de documentos para gestionar Simin.&#10;22-07-2021: TG, se envian documentos para ingreso a SIMIN &#10;27-07-2021: TG Se realiza extensión hasta el 15-09-21&#10;20-09-2021: TG Se realiza extensión hasta el 31-10-21&#10;09-11-2021: TG Se realiza extensión hasta el 31-12-21&#10;29-12-2021 KL: Se realiza extensión de contrato con nueva fecha de termino 28-02-2022 folio 314464&#10;13-03-2022: PR Se realiza extensión de contrato con nueva fecha de término 02-05-2022 ID: &#10;05-06-2022 PR: Se ingresa extensión de contrato en SIMIN ID 329986&#10;21-06-2022 PR: Se ingresa extensión de contrato en SIMIN ID: 335037                                                                                                                                                                               27-07-2022 JV: Se ingresa extensión de contrato en SIMIN ID: 341234"/>
        <s v="05-09-2021: TG se realiza 1ra revisión con un 13% de aprobación&#10;08-09-2021: TG: Karl  Schlecheter, indica que contrato no subira a faena, no se debe continuar con revisión.&#10;09-09-2021: MJ indica que se debe enviar revision a empresa, se realiza revision Nº2 con 87% de cumplimiento.&#10;10-09-2021: DA se aprueba carpeta de arranque, a la espera de documentos para gestionar ingreso a Simin.&#10;02-10-2021: TG se gestiona ingreso a SIMIN, 303066&#10;06-04-2022: PR Se realiza extensión de contrato en SIMIN ID: 327437&#10;26-06-2022 NP: Se incorpora gestión de extensión de contrato con nueva fecha de termino 30/09/2022, folio 335293                                                                                                  20-09-2022: JV Se realiza extensión de contrato en SIMIN ID: 349054&#10;10-03-2023 PR: Se realiza extensión de contrato en SIMIN ID: 369148&#10;04-05-2023 PR: Se realiza extensión de contrato en SIMIN ID: 375329&#10;11-09-2023 JV: Se gestiona carta conductora por termino de actividades a la espara de ingreso en SIMIN ID#"/>
        <s v="05-11-2022 PR: Se realiza primera revisión de CA con un 53% de cumplimiento.&#10;19-11-2022 PR: Se realiza segunda revisión de CA con un 93% de cumplimiento.&#10;21-11-2022 PR: Se realiza tercera revisión de CA con un 100% de cumplimiento. A la espera del envío de documentación para ingreso a SIMIN.&#10;22-11-2022 PR: Se ingresa a SIMIN inicio de actividades."/>
        <s v="06-01-2023 JV: EnCA rev1 el cumplimiento de avance es de 71%&#10;10-01-2023 FO: EnCA rev2 el cumplimiento de avance es de 92%&#10;12-01-2023 PR: Se realiza tercera revisión de CA con un 100% de cumplimiento. A la espera de envío de documentación para ingreso a SIMIN. &#10;15-01-2023 PR: Se ingresa a SIMIN inicio de actividades.&#10;31-03-2023 JV: Se realiza extensión de contrato en SIMIN ID: 371520&#10;"/>
        <s v="06-03-2023 JA: Se realiza primera revisión de CA con un 73,3% de cumplimiento.&#10;08-03-2023 JA: Se realiza segunda revisión de CA con un 100% de cumplimiento. A la espera de envío de documentación para ingreso a SIMIN.&#10;09-08-2023 PR: Se ingresa a SIMIN inicio de actividades.&#10;08-03-2023 JV: Se ingresa extension de contrato 13-OCT-2023&#10;20-05-2023 PR: Se ingresa a SIMIN aumento de dotación.&#10;25-05-2023 PR: Se ingresa a SIMIN aumento de dotación.&#10;"/>
        <s v="06-07-2023 JV: Se realiza primera revisión de CA con un 86% de cumplimiento. &#10;09-07-2023 JV: Se realiza segunda revisión de CA con un 100% de cumplimiento. &#10;10-07-2023 PR: Continuamos a la espera de ingreso a SIMIN inicio de actividades.&#10;19-07-2023 JV: Se ingrea carpeta de arranque  en SIMIN ID# IA383178-MR383179-PSSO 383180&#10;30-08-2023 JV:Se realiza cambio en SIMIN ID# 389022  de jefe departamental a Freddy Soto &#10;22-08-2023 LR: Se realiza primera revisión de EPF5 con un 71% de cumplimiento y de EPF6 con un 67% de cumplimiento. se informa Esed."/>
        <s v="06-08-2021 : TG  se realiza revision N°1 con 60 %&#10;09-08-2021: TG se realiza revisión N°2 alcanzando un 100%, se solicita documentación para ingreso a SIMIN.&#10;11-08-2021: TG se envian documentos para ingreso a SIMIN, a la espera de ID.                                                                                                                                                                                                                                     01-03-2022: JV se ingresa extension a SIMIN &#10;10-03-2022: PR Se ingresa a SIMIN extensión de contrato ID 323064&#10;29-12-2022 PR: Se ingresa a SIMIN extensión de contrato ID: 358707 hasta el 31-12-2023&#10;08-02-2023 JV: Se realiza ingreso SIMIN PSSO ID 364018&#10;17-03-2023 JV: Se realiza aumento de dotación ID# 369639&#10;15-06-2023 JV: Se gestiona extension de contrato en SIMIN y a la espera de ID#"/>
        <s v="06-08-2023 NP: se realiza REV1 CA con un avance de cumplimiento de 40%&#10;08-08-2023 JV: se realiza REV2 CA con un avance de cumplimiento de 76%&#10;09-08-2023 JV: se realiza REV3 CA con un avance de cumplimiento de 100%&#10;10-08-2023 JV: Se realiza el ingreso en SIMIN ID IA385256-MR385257-PSSO 385258&#10;12-09-2023 JV: Se realiza ingreso de extension ctto en SIMIN ID 390116"/>
        <s v="06-09-2021: TG  se realiza 1ra revisión con un 66% de aprobación&#10;08-09-2021: TG: Karl  Schlecheter, indica que contrato no subira a faena, no se debe continuar con revisión.&#10;10-09-2021: DA se aprueba carpeta de arranque, a la espera de documentos para gestionar ingreso a Simin.&#10;03-10-2021: TG TG se gestiona ingreso a SIMIN.&#10;07-04-2022: PR Se realiza extensión de contrato en SIMIN ID: 327516 &#10;26-06-2022 NP: Se incorpora gestión de extensión de contrato con nueva fecha de termino 30/09/2022, folio 335295                                                                                        20-09-2022: JV Se realiza extensión de contrato en SIMIN ID: 349055&#10;10-03-2023 PR: Se realiza extensión de contrato en SIMIN ID: 369151&#10;04-05-2023 PR: Se realiza extensión de contrato en SIMIN ID: 375332&#10;11-09-2023 JV: Se gestiona carta conductora por termino de actividades a la espara de ingreso en SIMIN ID#"/>
        <s v="07-02-2023 JA: Se realiza Rev. N° 1 CA 46% de cumplimiento&#10;09-02-2023 JV: Se realiza segunda revisión de CA con un 71% de cumplimiento.&#10;09-02-2023 JV: Se realiza tercera revisión de CA con un 100% de cumplimiento. &#10;12-02-2023 JV: Se gestiona ingreso a SIMIN y estamos a la espera de ID&#10;13-02-2023 JV: Se realiza ingreso a SIMIN IA 366005, IC 366006, PP 366009  &#10;15-05-2023 JV: Se realiza cambio de adm.contrato (Sr. FRANCISCO JAVIER LOPEZ VELIZ)  ID# 377054&#10;&#10;"/>
        <s v="07-06-2023 JV: Se realiza primera revisión de CA con un 86% de cumplimiento&#10;08-06-2023 JV: Se realiza segunda revisión de CA con un 100% de cumplimiento&#10;12-06-2023 JV: Se ingreso en SIMIN IA 378877 - PSSO 378878 - INV 378879&#10;16-06-2023  JV: Se ingresa extension de contrato 379292&#10;30-08-2023: JV. Se ingresa extensión en SIMIN ID# 389004"/>
        <s v="07-08-2023 JV: Se realiza REV1 de CA con un avance de cumplimiento de 50%&#10;08-08-2023 JV: Se realiza REV2 de CA con un avance de cumplimiento de 100%&#10;10-08-2023 JV: Se realiza ingreso en SIMIN ID IA385269-MR385270-PSSO385271"/>
        <s v="08-05-2022 PR: Se realiza primera revisión de CA con un 73% de cumplimiento&#10;10-05-2022 PR: Se realiza segunda revisión de CA con un 93% de cumplimiento&#10;11-05-2022 PR: Se realiza tercera revisión de CA con un 100% de cumplimiento. A la espera de envío de documentación para ingreso a SIMIN.&#10;13-05-2022 NP: Se incorpora gestión de inicio de actividades realizada por Karl Schlechter folio 330451-52-53&#10;04-10-2022 JA: Se ingresa a SIMIN carta de extension de ctto ID 350532&#10;04-01-2023 PR: Se realiza extensión de contrato en SIMIN ID: 360240"/>
        <s v="08-05-2023 JV:  En REV1 se deja un avance de cumplimiento 79%&#10;10-05-2023 JV: en REV&quot; se deja un avance de cumplimiento de 100%&#10;11-05-2023 JV: Se ingresa a SIMIN ID# IA376379-MR376380-PSSO376381"/>
        <s v="08-11-2022 PR: Se realiza primera revisión de CA con un 47% de cumplimiento.&#10;"/>
        <s v="08-12-2022 JA: Se realiza ingreso SIMIN ID: 357210 inicio de acrividades - 357211 MR - 357212 Prog P. de R.&#10;18-12-2022 PR: Se ingresa extensión de contrato a SIMIN ID: 357641&#10;31-03-2023 JV: Se realiza extensión de contrato en SIMIN ID: 371519&#10;09-05-2023 JV: Se realiza extensión de contrato en SIMIN ID: 376217&#10;13-07-2032 JV: Se gestiona el  termino de actividades y a la espera de respaldo de SIMIN&#10;14-07-2023 JV:Se ingresa termino de actividades en SIMIN"/>
        <s v="09-02-2023 JV: Se realiza primer revisión de CA con un 56% de cumplimiento.&#10;09-02-2023 JV: Se realiza segunda revisión de CA con un 93% de cumplimiento.&#10;10-02-2023 JV: Se realiza tercera revisión de CA con un 93% de cumplimiento. &#10;10-02-2023 JV: Se realiza cuarta revisión de CA con un 100% de cumplimiento. &#10;13-02-2023 JV: Se realiza ingreso a SIMIN ID IA 365613- IC 365315 - PP 365316 "/>
        <s v="09-02-2023 JV: Se realiza primer revisión de CA con un 79% de cumplimiento.&#10;09-02-2023 JV: Se realiza cuarta revisión de CA con un 100% de cumplimiento. &#10;14-02-2023 JV: Se realiza ingeso a SIMIN ID IA 365613- IC 365315 - PP 365316 &#10;"/>
        <s v="09-02-2023 JV: Se realiza primera revisión de CA con un 100% de cumplimiento. &#10;11-02-2023 JV: Ingresado a SIMIN IA 365075, IC 365076, PP 365077  (11-02-2023)&#10;09-04-2023 PR: Se ingresa a SIMIN extensión de contrato ID: 373003"/>
        <s v="09-04-2022 PR: Se realiza primera revisión con un 33% de cumplimiento&#10;20-04-2022 NP: Se realiza segunda revisión con un 71% de cumplimiento &#10;26-04-2022 PR: Se realiza tercera revisión con un 100% de cumplimiento. A la espera de envío de documentación para ingreso a SIMIN.&#10;28-04-2022 NP: Se incorpora gestión de inicio de actividades realizada por Karl Schlchter, folio 329378-79-80"/>
        <s v="09-07-2023 JA: Se realiza rev 1 con avnace de cumplimiento de 57%&#10;13-07-2023 JV. Se realiza rev 2 con un avance de umplimiento de 100%&#10;19-07-2023 JV: Se ingresa en SIMIN CA ID# IA 383149-MR 383150- PSSO 383151"/>
        <s v="09-07-2023 MC: Se realiza rev 1 con avnace de cumplimiento de 64%&#10;13-07-2023 JV: Se realiza rev2 con avance de cumplimiento de 100%&#10;19-07-2023 JV: Se ingresa en SIMIN CA ID# IA 383146-MR 383147- PSSO 383148"/>
        <s v="09-09-2022 PR: Se realiza primera revisión de CA con un 20% de cumplimiento                                                                                                                                                                17-09-2022 JV: Se realiza segunda revisión de CA con un 29% de cumplimiento                                                                                                                                                                21-09-2022 JV: Se realiza tercera revisión de CA con un 79% de cumplimiento&#10;22-09-2022 PR: Se realizar cuarta revisión de CA con un 100% de cumplimiento. A la espera de envío de documentación para ingreso a SIMIN.&#10;26-09-2022 PR: Se ingresa a SIMIN inicio de actividades.&#10;18-10-2022 PR: Se realiza en SIMIN aumento de dotación y actualización de experto en prevención de riesgos ID: 353099 - 353100"/>
        <s v="09-09-2023 LR: se realiza rev1 con un avance de 100%&#10;13-09-2023 JV: Se gestiona ingreso en SIMIN a la espera de ID#"/>
        <s v="09-11-2022 PR: Se realiza primera revisión de CA con un 73% de cumplimiento.&#10;18-11-2022 PR: Se realiza segunda revisión de CA con un 100% de cumplimiento. A la espera de envío de documentación para ingreso a SIMIN.&#10;15-03-2023 PR: Se ingresa a SIMIN inicio de actividades."/>
        <s v="1.- JV: Primera revision 33%                                                                                                                                                                                                                                                      2.- JV: Segunda revision  98%                                                                                                                                                                                                                                                              3.- JV:Tercero revision 100%                                                                                                                                                                                                                                                               4.- JV: ingreso a SIMIN 319780 - INV CRITICOS 319781   - PROG DE PREVENCIO RIES  319782&#10;14-08-2022 PR: Se realiza extensión de contrato en SIMIN ID: 343321&#10;31-08-2022 PR: Se realiza extensión de contrato en SIMIN ID: 347272                                                                                                                                                                                                                                                                                        30-09-2022 JV: Se ingresa a SIMIN extensión de contrato ID: 350527&#10;30-10-2022 JA: Se ingresa a SIMIN extensión de contrato ID: 353892&#10;02-12-2022 PR: Se ingresa a SIMIN extensión de contrato ID: 356923&#10;28-01-2023 PR: Se ingresa a SIMIN extensión de contrato ID: 363106&#10;15-03-2023 PR: Se ingresa a SIMIN extensión de contrato ID: 469483"/>
        <s v="10-01-2023 FO: Se realiza primera revisión de CA con un 35% de cumplimiento.&#10;13-01-2023 PR: Se realiza segunda revisión de CA con un 87% de cumplimiento.&#10;14-01-2023 PR: Se realiza tercera revisión de CA con un 100% de cumplimiento. A la espera de envío de documentación para ingreso a SIMIN.&#10;17-01-2023 PR: Se ingresa a SIMIN inicio de actividades.&#10;16-05-2023 PR: Se ingresa a SIMIN termino de actividades ID# 377100"/>
        <s v="10-01-2023 FO: Se realiza primera revisión de CA con un 50% de cumplimiento.&#10;16-01-2023 PR: Se realiza segunda revisión de CA con un 80% de cumplimiento.&#10;17-01-2023 PR: Se realiza tercera revisión de CA con un 100% de cumplimiento. A la espera de documentación para ingreso a SIMIN. &#10;27-01-2023 PR: Se ingresa a SIMIN inicio de actividades.&#10;"/>
        <s v="10-05-2022 PR: Se realiza primera revisión de CA con un 33% de cumplimiento&#10;14-05-2022 NP: Se incorpora segunda revisión realizada por Karl Schlechter con un 100% de cumplimiento, a la espera de los documentos para inicio de actividades&#10;16-05-2022 NP: Se realiza inicio de actividades en SIMIN, folio 330577-78-79&#10;12-01-2023 PR: Se realiza extenisón de contrato en SIMIN ID: 361052"/>
        <s v="10-08-2023 JB:se realiza REV1 con un avance de cumplimiento de 60%&#10;17-08-2023 JV:Se realiza REV2 con un avance de cumplimiento de 60%&#10;20-08-2023 PG: se realiza REV 3 con un 100% de cumplimiento&#10;21-08-2023 JV: se ingresa en SIMIN "/>
        <s v="11-02-2023 JV: Se realiza primer revisión de CA con un 64% de cumplimiento.&#10;12-02-2023 JV: Se realiza tercera revisión de CA con un 86% de cumplimiento. &#10;13-02-2023 JV: Se realiza tercera revisión de CA con un 100% de cumplimiento. &#10;15-02-2023 JV: Se realiza Ingreso a SIMIN IA 366005, IC 366006, PP 366009  &#10;11-04-2023 JV: Se solicita ingreso de extensión en SIMIN&#10;19-05-2023 JV: Se solicita ingreso de extensión en SIMIN&#10;11-04-2023 JV: Se realiza Ingreso a SIMIN ID#  373155"/>
        <s v="11-02-2023 JV: Se realiza primera revisión de CA con un 79% de cumplimiento.&#10;13-07-2032 JV: Se gestiona el  termino de actividades y a la espera de respaldo de SIMIN&#10;14-07-2023 JV:Se ingresa termino de actividades en SIMIN"/>
        <s v="11-06-2023 JA: Se realiza primera revisión de CA con un 64% de cumplimiento.&#10;24-06-2023 JV: Se realiza psegunda revisión de CA con un 86% de cumplimiento.&#10;05-07-2023 JV: Se realiza REV4 con avance de 100%&#10;13-09-2023 JV: Se envia documentación para ingres en SIMIN "/>
        <s v="11-07-2023 JV: Se realiza primera revisión de CA con un 64% de cumplimiento&#10;13-07-2023 JV: Se realiza segunda revisión de CA con un 100% de cumplimiento. A la espera de envío de documentación para ingreso a SIMIN&#10;24-07-2023 JV: Se ingresa CA a SIMIN ID# IA 384000-MR 384001-PSSO 384002&#10;22-07-2023 JV: Se ingresa extension de contrato en SIMIN ID# 387130&#10;12-09-2023 JV: Se gestiona en SIMIN extension de contrato ID#390114"/>
        <s v="11-08-2021: TG  Se recibe CA, se deja en cambio de turno para revisión de DA.&#10;12-08-2021: DA revision Nº1 CA con 93% de cumplimiento.&#10;13-08-2021: DA revision Nº 2 se aprueba CA, a la espera de documentos para gestionar Simin. ID 296746-296747-296748&#10;01-03-2022 PR: Se realiza extensión de contrato en SIMIN ID: 322223&#10;22-04-2022 PR: Se ingresa extensión de contrato en SIMIN ID 328804&#10;19-05-2023 JV: Se solicita ingreso de extensión en SIMIN&#10;14-06-2023 JV: se realiza extension en SIMIN ID # 379147"/>
        <s v="11-09-2022 PR: Se realiza primera revisión de CA con un 67% de cumplimiento                                                                                                                                                                       &#10;20-09-2022 JV: Se realiza N° 2 revisión de CA con un 93% de cumplimiento.                                                                                                                                                                    &#10;21-09-2022 JV: Se realiza N° 3 revisión de CA con un 100% de cumplimiento. Estamos a la espera de dumentacion para hacer ingreso a SIMIN&#10;22-09-2022 PR: Se ingresa inicio de actividades a SIMIN"/>
        <s v="11-09-2023 JV: En rev1 el avance de cumplimiento es de 50% "/>
        <s v="12-01-2023 PR: Se gestiona aumento de dotación en SIMIN ID: 361450"/>
        <s v="12-01-2023 PR: Se realiza primera revisión de CA con un 40% de cumplimiento.&#10;17-01-2023 PR: Se realiza segunda revisión de CA con un 100% de cumplimiento. A la espera de envío de documentación para ingreso a SIMIN.&#10;19-01-2023 JA: Ingreso a SIMIN, Inicio de Actividades 362498; MR 362499; Prog. PdeR 362500&#10;11-04-2023 JV: Se realiza ingreso de extensión a SIMIN ID# 373154"/>
        <s v="12-02-2023 JV: Se realiza primera revisión de CA con un 86% de cumplimiento.&#10;13-07-2032 JV: Se gestiona el  termino de actividades y a la espera de respaldo de SIMIN&#10;14-07-2023 JV:Se ingresa termino de actividades en SIMIN"/>
        <s v="12-06-2022 NP: Se realiza primera revisión de carpeta de arranque con un 93% de cumplimiento&#10;15-06-2022 NP: Se realiza segunda revisión con un 100% de cumplimiento, a la espera de los documentos para inicio de actividades &#10;16-06-2022 PR: Se ingresa a SIMIN inicio de actividades&#10;07-10-2022 PR: Se ingresa extensión de contrato a SIMIN ID: 350985&#10;05-11-2022 PR: Se realiza extensión de contrato en SIMIN ID: 354340&#10;18-12-2022 PR: Se realiza extensión de contrato en SIMIN ID: 357791"/>
        <s v="12-10-2022 PR: Se realiza primera revisión de CA con un 87% de cumplimiento.&#10;12-10-2022 PR: Se realiza segunda revisión de CA con un 100% de cumplimiento. A la espera de envío de documentación para ingreso a SIMIN&#10;17 10 2022 JA: Ingreso SIMIN Inicio de actividades ID 352340, Matriz de riesgos ID 352341, Programa P. de R. ID 352342 &#10;03-04-2023 JV: Se gestiona extension de contrato hasta 12-04-2023 en SIMIN ID# 372047&#10;12-06-2023 JV: se gestiona termino de actividades en SIMIN ID# 378959"/>
        <s v="12-10-2023: Información pendiente por parte de la empresa.&#10;14-10-2023 JA Rev 3 100% a la espera de informacion para ingreso a SIMIN&#10;"/>
        <s v="13-01-2023 PR: Se realiza segunda revisión de CA con un 100% de cumplimiento. A la espera de envío de documentación para ingreso a SIMIN.&#10;18-01-2023 PR: Se ingresa a SIMIN inicio de actividades.&#10;29-03-2023 JV: se realiza extension en SIMIN ID# 371155&#10;17-05-2023 JV: Se realiza extension en SIMIN ID# 377180&#10;14-06-2023 JV: se realiza extension en SIMIN ID # 379149"/>
        <s v="13-01-2023 PR: Se realiza tercera revisión de CA con un 100% de cumplimiento. A la espera de envío de documentación para ingreso a SIMIN.&#10;18-01-2023 PR: Se ingresa a SIMIN inicio de actividades.&#10;29-03-2023 JV: se realiza extension en SIMIN ID# 371156&#10;18-05-2023 JV: se realiza extension en SIMIN ID # 377178&#10;14-06-2023 JV: se realiza extension en SIMIN ID # 379148"/>
        <s v="13-08-2022 PR: Se realiza primera revisión de CA con un 53% de cumplimiento.&#10;15-08-2022 PR: Se realiza segunda revisión de CA con un 100% de cumplimiento. A la espera de envío de documentación para ingreso a SIMIN.&#10;16-08-2022 PR: Se ingresa a SIMIN inicio de actividades&#10;29-12-2022 PR: Se realiza extensión de contrato en SIMIN ID: 358713&#10;25-01-2023 JA: Se realiza extensión de contrato en SIMIN ID: 362775&#10;03-02-2023 JA: Se realiza extensión de contrato en SIMIN ID: 363728"/>
        <s v="13-11-21 NP Se realiza Rev. N° 1 alcanzando un 47% de cumplimiento &#10;19-11-21 TG Se realiza Rev. N° 2 alcanzando un 100% de cumplimiento, se solicitan documentos para igreso a SIMIN&#10;24-11-21 TG Se ingresa contrato a SIMN&#10;20-04-2022 NP: Se incorpora gestión de extensión de contrato realizada por Karl Schlechter, nueva fecha de termino 24-06-2022 Follio 328706&#10;26-06-2022 NP: Se incorpora gestión de extensión de contrato con nueva fecha de termino 30/09/2022, folio 335294                                                                                                     20-09-2022: JV Se realiza extensión de contrato en SIMIN ID: 349057&#10;10-03-2023 PR: Se realiza extensión de contrato en SIMIN ID: 369149&#10;04-05-2023 PR: Se realiza extensión de contrato en SIMIN ID: 375330&#10;11-09-2023 JV: Se gestiona carta conductora por termino de actividades a la espara de ingreso en SIMIN ID#"/>
        <s v="14-01-2022: 1ra REVISIÓN  &#10;29-02-2022 JA: Realiza segunda revisión con un 79% de cumplimiento                                                                                                                                                                                                                                  06-02-2022 JV: Se realiza revision 3 con un 93% de cumplimiento&#10;14-08-2022 PR: Se realiza extensión de contrato en SIMIN ID: 343323&#10;31-03-2023 JV: Se realiza extensión de contrato en SIMIN ID: 371521&#10;&#10;12-10-2022 PR: Se realiza extensión de contrato en SIMIN ID: 350528&#10;20-01-2023 PR: Se realiza extensión de contrato en SIMIN ID: 362533&#10;12-09-2023 JV: Se gestiona ingreso de extension en SIMIN ID 390108"/>
        <s v="14-05-2023 JA: Envío Rev.1 de CA Sub ctto. Transportes Zamora PRC 23012 con un 36% de cumplimiento.&#10;17-05-2023 JV: Envio REV2 de CA Sub ctto. Transportes Zamora PRC 23012 con un 86% de cumplimiento.&#10;19-05-2023 JV: Envio REV3 de CA Sub ctto. Transportes Zamora PRC 23012 con un 100% de cumplimiento."/>
        <s v="14-07-2023 PR: Se realiza primera revisión de CA con un 80% de cumplimiento.&#10;24-07-2023 JV: Se realiza REV2 con avance de cumplimiento de 100%&#10;02-08-2023 JV: Se ingresa en SIMIN ID# IA384645-MR384646-PSSO384647&#10;30-08-2023 JV:Se realiza  cambio de administrador ID SIMIN # 389024 de contrato Percy Galleguillos&#10;08-09-2023 JV: Se ingresa extensión de contrato en SIMIN ID# 389771"/>
        <s v="14-08-2022 PR: se realiza primera revisión de CA con un 67% de cumplimiento                                                                                                                                                            &#10;20-08-2022 JV: se realiza 2da revisión de CA con un 67% de cumplimiento&#10;24-08-2022 FO: se realiza tercera revisión de CA con un 100% de cumplimiento&#10;24-08-2022 FO: Se ingresa inicio de actividades a SIMIN      &#10;15-11-2022 JV: Se ingresa extensión de contrato a SIMIN ID: 355489  &#10;29-12-2022 PR: Se realiza extensión de contrato en SIMIN ID: 358711&#10;25-01-2023 JA: Se realiza extensión de contrato en SIMIN ID: 358711"/>
        <s v="14-10-2023: Se realiza REV2 con un avance de 80%, Pendiente levantamiento de Observaciones por parte de la Esed"/>
        <s v="14-11-2022 JA:  se realiza 1ra revisión con un 38% de aprobación&#10;21-11-2022 PR: Se realiza segunda revisión con un 87% de cumplimiento.&#10;22-11-2022 PR: Se realiza tercera revisión de CA con un 100% de cumplimiento. A la espera de envío de documentación para ingreso a SIMIN.&#10;23-11-22 PR Se ingresa a Simin.&#10;"/>
        <s v="14-12-2020 Se realiza primera revisión con un 53% de cumplimiento                                                                                                                                                                                     01-01-2021 se realiza segunda revisión con un 80% de cumplimiento&#10;31-01-2021: DA se realiza 3 revisión de carpeta de arranque, alcanzando 86 % de cumplimiento, se envian comentarios a empresa.&#10;01-02-201: DA . se apruaba carpeta de arranque, a la espera de documentos para gestionar Simin.&#10;02-02-2021: DA se gestiona ingreso a Simin ID 272262&#10;25-10-2021: TG se gestiona extensión de contrato hasta el 18-02-2022&#10;25-05-2022 PR: Se realiza extensión de contrato en SIMIN ID 331177&#10;31-08-2022 PR: Se realiza extensión de contrato en SIMIN ID 347195&#10;09-11-2022 PR: Se realiza extensión de contrato en SIMIN ID: 355184&#10;"/>
        <s v="15-05-2023 JV: Se realiza primera revisión de CA con un 100% de cumplimiento&#10;16-06-2023  JV: Se ingresa extension de contrato 379251"/>
        <s v="16-12-2022 JV: Envió rev.1 Contrato PRC 22094 MCN “Mejoramiento de cubiertas Planta Sector 24 Celdas“ con un 57% de cumplimiento.  &#10;20-12-2022 PR: Se realiza segunda revisión de CA con un 87% de cumplimiento.&#10;21-12-2022 PR: Se realiza tercera revisión de CA con un 100% de cumplimiento. A la espera de envío de documentación para ingreso a SIMIN    &#10;23-12-2022 JV: Se realiza ingreso a SIMIN IA 358066, MR 358067, PSSO 358068&#10;02 -02-2023 JA: Se realiza ingreso a SIMIN extension ctto 363654&#10;22-03-2023 JA: Se realiza ingreso a SIMIN extension ctto 370051&#10;03-04-2023 JV: Se realiza ingreso a SIMIN extension ctto ID 371357"/>
        <s v="17-05-2023 JV: Se realiza REV1 con un vanace de cumplimineto 100%"/>
        <s v="17-08-2023 JV: en rev1 el avance cumplimineto es de un 100%&#10;23-08-2023 JV: se realiza odi a (6 colaboradores) PROYECTO-COLLAHUASI&#10;12-09-2023 JV: Se gestiona en SIMIN cambio de Adm.Contrato Christian Ian Leyton &#10;Moya a la espera de ID#"/>
        <s v="17-12-2022 PR: Se realiza primera revisión de CA con un 53% de cumplimiento.&#10;19-12-2022 PR: Se realiza segunda revisión de CA con un 100% de cumplimiento. A la espera de envío de documentación para ingreso a SIMIN.&#10;21-12-2022 PR: Se ingresa a SIMIN inicio de actividades.&#10;29-06-2023 JV: Se ingresa extensión de contrato ID# 380595&#10;"/>
        <s v="18-04-2023 JV: Se realiza primera revisión de CA con un 93% de cumplimiento&#10;24-04-2023 JV: Se realiza segunda revisión de CA con un 100% de cumplimiento&#10;24-04-2023 JV: Se solicita documentación para hacer ingreso en SIMIN&#10;16-06-2023  JV: Se ingresa extension de contrato 379295&#10;30-08-2023: JV. Se ingresa extensión en SIMIN ID# 389006"/>
        <s v="18-04-2023 JV: Se realiza REV1 con un avance de cumplimiento  de 64%&#10;24-04-2023 JV: Se realiza REV2 con un avance de cumplimiento  de 100%&#10;25-04-2023 JV: Se solicita documentación para realizar ingreso a SIMIN Correspondiente&#10;01-05-2023 JV: Se ingresa a SIMIN ID# 375029 - 375030 - 375031&#10;16-06-2023  JV: Se ingresa extension de contrato 379294&#10;30-08-2023: JV. Se ingresa extensión en SIMIN ID# 389005"/>
        <s v="18-07-2021 PR: Se realiza rev.1 correspondiente a CA alcanzando un  21%&#10;"/>
        <s v="18-07-2023 JV: En proceso  de revision&#10;19-07-2023 JV: En Rev1 el avance de cumplimiento es de 100%&#10;20-07-2023 JV: Se ingresa en SIMIN IA383300-MR383301-PSSO383302"/>
        <s v="18-11-2022 PR: Se realiza primera revisión de CA con un 53% de cumplimiento.&#10;22-11-2022 PR: Se realiza segunda revisión de CA con un 87% de cumplimiento.&#10;23-11-2022 PR: Se realiza revisión de CA con un 100% de cumplimiento. A la espera de envío de documentación para ingreso a SIMIN."/>
        <s v="19-06-2022 PR: Se realiza primera revisión de CA con un 87% de cumplimiento&#10;28-06-2022 NP: Se incorpora segunda revisión realizada por Jaime Velasquez con un 100% de cumplimiento, a la espera de los documentos para inicio de actividades en SIMIN                                                                                                                                                                                                                                                                         &#10;30-06-2022 PR: Se ingresa a SIMIN inicio de actividades                                                                                                                                                                                                                10-07-2022 JV: Se realiza ingreso a SIMIN ID 335569 29-06-2022&#10;07-10-2022 PR: Se ingresa extensión de contrato a SIMIN ID: 350984&#10;08-11-2022 PR: Se realiza extensión de contrato en SIMIN ID: 355088&#10;20-12-2022 PR: Se realiza extensión de contrato en SIMIN ID: 357976"/>
        <s v="19-06-2023: JV: Se ingresa CA #ID  IA 380112 MR 380113  PSSO  380114 en  SIMIN"/>
        <s v="19-08-2023 JA: en rev1 el avance de cumplimiento es de 79%&#10;23-08-2023 JV: En rev 2 el avance de cumplimeinto es de 100%&#10;31-08-2023 JV: Se realiza ingreso en SIMIN ID# IA 389278  MR 389279  PSSO 389280&#10;12-09-2023 JV: Se realiza ingreso de extension ctto en SIMIN ID 390117"/>
        <s v="2.-JV:seguda revision 86% aprobacion &#10;3.- JV: tercera revision 100% aprobacion  a la espera de de aprobacion de SIMIN&#10;10-04-2022 PR: Se ingresa inicio de actividades a SIMIN&#10;16-08-2022 PR: Se ingresa extensión de contrato a SIMIN ID: 344147&#10;31-08-2022 PR: Se ingresa a SIMIN extensión de contrato ID: 347244&#10;30-09-2022 JV: Se ingresa a SIMIN extensión de contrato ID: 350526&#10;02-11-2022 JA: Se ingresa a SIMIN extensión de contrato ID: 353893&#10;02-12-2022 PR: Se ingresa a SIMIN extensión de contrato ID: 356882&#10;28-01-2023 PR: Se ingresa a SIMIN extensión de contrato ID: 363109&#10;28-02-2023 PR: Se ingresa a SIMIN extensión de contrato ID: 368302"/>
        <s v="20-01-2023 JA:  se realiza 1ra revisión con un 28% de aprobación&#10;28-01-2023 PR: Se realiza segunda revisión de CA con un 100% de cumplimiento. A la espera de envío de documentación para ingreso a SIMIN.&#10;01-02-2023 PR: Se ingresa a SIMIN inicio de actividades.&#10;10-03-2023 PR: Se realiza extensión de contrato en SIMIN ID: 369150&#10;04-05-2023 PR: Se realiza extensión de contrato en SIMIN ID: 375331&#10;11-09-2023 JV: Se gestiona carta conductora por termino de actividades a la espara de ingreso en SIMIN ID#"/>
        <s v="20-02-2022 JV: Se ingresa extension en SIMIN 20-02-2022&#10;16-03-2022: PR Se ingresa extensión de contrato en SIMIN ID: 324324&#10;24-03-2022: PR Se ingresa extensión de contrato en SIMIN ID: 326306&#10;09-04-2022: PR Se ingresa extensión de contrato en SIMIN ID: 327544&#10;29-04-2022 NP: Se incorpora gestión de extensión de contrato realizada por Karl Schlechter, nueva fecha de termino 29/05/2022. Folio 329475&#10;30-06-2022 NP: se incirpora gestión de extensión de contrato hasta el 27-07-2022, folio 332341&#10;08-09-2022: PR Se ingresa extensión de contrato en SIMIN ID: 347730&#10;29-11-22 DO Se ingresa extensión de contrato hasta 26-12-22 en SIMIN ID:356564&#10;29-12-2022: PR Se ingresa extensión de contrato en SIMIN ID: 358438"/>
        <s v="20-04-2023 JV: en REV1 el avance de cumplimiento es de un 64%&#10;21-04-2023 PR: Se realiza segunda revisión de CA con un 100% de cumplimiento. A la espera de envío de documentación para ingreso a SIMIN.&#10;23-04-2023 PR: Se gestiona en SIMIN inicio de actividades"/>
        <s v="20-04-2023 JV: en REV1 el avance de cumplimiento es de un 76%&#10;21-04-2023 PR: Se realiza segunda revisión de CA con un 100% de cumplimiento. A la espera de envío de documentación para ingreso a SIMIN.&#10;23-04-2023 PR: Se gestiona en SIMIN inicio de actividades&#10;21-07-2023 JV: Se ingrea aumento de dotación en SIMIN ID# 383434"/>
        <s v="20-06-2023: JV: Se ingresa CA #ID  IA 380136 MR 380137  PSSO  380138 en  SIMIN"/>
        <s v="20-08-2022 JV: Se revisa caperta por 1era vez, quedando en un 71% de avance"/>
        <s v="20-09-2022 JV: En primera revision el estatus de avance de CA 50%&#10;26-09-2022 PR: Se realiza segunda revisión de CA con un 100% de cumplimiento. A la espera de envío de documentación para ingreso a SIMIN.&#10;20-10-2022 PR: Se ingresa inicio de actividades a SIMIN.&#10;01-03-2023 PR: Se ingresa extensión de contrato en SIMIN ID: 368381&#10;31-03-2023 JV: Se realiza extensión de contrato en SIMIN ID: 371522&#10;25-04-2023 JV: Se realiza extensión de contrato en SIMIN ID:374611&#10;25-05-2023 JV: Se realiza extensión de contrato en SIMIN ID: 377713"/>
        <s v="20-10-2022 PR: Se realiza primera revisión de CA con un 40% de cumplimiento.&#10;30-10-2022 JA: Se realiza segunda revisión de CA con un 55% de cumplimiento.&#10;03-11-2022 PR: Se realiza tercera revisión de CA con un 73% de cumplimiento.&#10;04-11-2022 PR: Se realiza cuarta revisión de CA con un 100% de cumplimiento. A la espera de envío de documentación para enviar a SIMIN.&#10;08-11-2022 PR: Se ingresa inicio de actividades a SIMIN.&#10;02-12-2022 PR: Se ingresa a SIMIN extensión de contrato ID: 356921&#10;28-01-2023 PR: Se ingresa a SIMIN extensión de contrato ID: 363108&#10;24-02-2023 PR: Se ingresa a SIMIN extensión de contrato ID: 367341&#10;01-03-2023 PR: Se ingresa a SIMIN extensión de contrato ID: 368382&#10;14-03-2023 PR: Se ingresa a SIMIN extensión de contrato ID: 369375"/>
        <s v="20-12-2022 PR: Se realiza primera revisión de CA con un 20% de cumplimiento.&#10;25-12-2022 JV: Se realiza segunda revisión de CA con un 47% de cumplimiento.&#10;30-12-2022 PR: Se realiza tercera revisión de CA con un 80% de cumplimiento.&#10;04-01-2023 PR: Se realiza cuarta revisión de CA con un 100% de cumplimiento. A la espera de envío de documentación para ingreso a SIMIN.&#10;10-01-2023 JA: Se ingresa a SIMIN inicio de actividades.&#10;08-08-2023 JV: Se gestiona ingreso en SIMIN por extension hasta 07-noviembre-2023"/>
        <s v="21-01-2022 NP: SE REALIZA PRIMERA REVISION CON UN 40%&#10;28-01-2022 JA: SE REALIZA SEGUNDA REVISION CON UN 87%&#10;31-01-2022 JA: SE REALIZA TERCERA REVISION CON UN 100%&#10;02-02-2022 JA: SE REALIZA INICIO DE ACTIVIDADES CON FOLIOS 319280-319281-319282&#10;02-04-2022 NP: Se incorpora gestión de cambio de administrador realizada por Karl Schlechter, nuevo administrador Abelardo Marin&#10;09-04-2022 PR: Se ingresa aumento de dotación a SIMIN ID: 327545&#10;11-08-2022 PR: Se ingresa a SIMIN extensión de contrato ID: 343060&#10;25-08-2022 PR: Se ingresa extensión de contrato a SIMIN ID: 346152                                                                                                                                                                                                                                                                                                    30-09-2022 JV: Se ingresa a SIMIN extensión de contrato ID: 350524&#10;30-10-2022 JA: Se ingresa a SIMIN extensión de contrato ID: 353817&#10;02-12-2022 PR: Se ingresa a SIMIN extensión de contrato ID: 356889&#10;28-01-2023 PR: Se ingresa a SIMIN extensión de contrato ID: 363111&#10;24-02-2023 PR: Se ingresa a SIMIN extensión de contrato ID: 367339&#10;28-02-2023 PR: Se ingresa a SIMIN extensión de contrato ID: 368301"/>
        <s v="21-02-2023 JA: Se realiza primera revisión de CA con un 100% de cumplimiento&#10;26-02-2023 PR: Se ingresa a SIMIN inicio de actividades.&#10;21-04-2023 JV: Se realiza cambio de jefe dpto SSO ID 374424&#10;27-04-2023 JV: Se realiza ingreso de extension de ctto ID# 374854&#10;16-05-2023 JV: Se realiza ingreso de extension de ctto ID# 377122&#10;05-06-2023 JV: Se reapertura CTTO en SIMIN ID# 378494 Hasta 10 Junio&#10;"/>
        <s v="21-03-2023 JA: Primera Rev 46, 1% &#10;27-03-2023 JV: Se realiza segunda revisión con un 64% de cumplimiento &#10;27-03-2023 JV: Se realiza tercera revisión con un 93% de cumplimiento &#10;28-03-2023 JV: Se realiza cuarta revisión con un 100% de cumplimiento &#10;28-03-2023 JV: Se solicita la documentación correspondiente para realizar el ingreso en SIMIN&#10;29-03-2023 JV: Se realiza ingreso en SIMIN IA 371239 MR 371240 PSSO 371241"/>
        <s v="21-04-2022 PR: Se realiza primera revisión con un 71% de cumplimiento&#10;29-04-2022 NP: Se realiza segunda revisión con un 86% de cumplimiento&#10;04-05-2022 NP Se realiza tercera revisión con un 100%, NOTA: Empresa baja dotación a 3, por lo se presenta un nuevo formulario de inicio&#10;07-05-2022 PR: Se ingresa inicio de actividades a SIMIN&#10;14-08-2022 PR: Se realiza extensión de contrato en SIMIN ID: 343322&#10;31-08-2022 PR: Se ingresa a SIMIN extensión de contrato ID: 347250                                                                                                                                                                                                                                                                                              30-09-2022 JV: Se ingresa a SIMIN extensión de contrato ID: 350525       &#10;30-10-2022 JA: Se ingresa a SIMIN extensión de contrato ID: 353819     &#10;02-12-2022 PR: Se ingresa a SIMIN extensión de contrato ID: 356890  &#10;28-01-2023 PR: Se ingresa a SIMIN extensión de contrato ID: 363107    &#10;24-02-2023 PR: Se ingresa a SIMIN extensión de contrato ID: 367340    &#10;28-02-2023 PR: Se ingresa a SIMIN extensión de contrato ID: 368305&#10;14-03-2023 PR: Se ingresa a SIMIN extensión de contrato ID: 369374                                                 "/>
        <s v="21-04-2023 PR: Se realiza primera revisión de CA con un 27% de cumplimiento&#10;22-04-2023 PR: Se realiza segunda revisión de CA con un 100% de cumplimiento. A la espera de envío de documentación para ingreso a SIMIN.&#10;23-04-2023 PR: Se gestiona en SIMIN inicio de actividades"/>
        <s v="21-06-2022 PR: Se realiza primera revisión de CA con un 13% de cumplimiento&#10;01-07-2022 PR: Se realiza segunda revisión de CA con un 73% de cumplimiento.&#10;05-07-2022 PR: Se realiza tercera revisión de CA con un 73% de cumplimiento. Sin avance.&#10;06-07-2022 PR: Se realiza cuarta revisión de CA con un 93% de cumplimiento.&#10;06-07-2022 PR: Se realiza quinta revisión de CA con un 100% de cumplimiento. A la espera de envío de documentación para ingreso a SIMIN&#10;06-07-2022 PR: Se ingresa a SIMIN inicio de actividades.&#10;05-10-2022 JA: Ingreso a SIMIN extensión de CTTO ID 350810&#10;08-11-2022 PR: Se realiza extensión de contrato en SIMIN ID: 355089&#10;19-12-2022 PR: Se realiza extensión de contrato en SIMIN ID: 357847&#10;"/>
        <s v="21-06-2023: JV: Se ingresa CA #ID  IA 380152MR 380153  PSSO  380154 en  SIMIN"/>
        <s v="21-06-2023: JV: Se ingresa CA #ID  IA 380158 MR 380159  PSSO  380160 en  SIMIN&#10;19-07-2023 JV: Se ingresa aumento de dotación en SIMIN ID# 383222"/>
        <s v="21-06-2023: JV: Se ingresa CA #ID  IA 380161 MR 380164  PSSO  380165 en  SIMIN&#10;19-07-2023 JV: Se ingresa aumento de dotación ID# 383181&#10;17-08-2023 JV: se ingresa aumento de dotacion en SIMIN a total 25 colaboradores ID# 386320&#10;"/>
        <s v="21-10-2022 KS: Se realiza primera revisión de CA con un 33% de cumplimiento&#10;25-10-2022 PR: Se realiza segunda revisión de CA con un 86% de cumplimiento&#10;26-10-2022 PR: Se realiza tercera revisión de CA con un 100% de cumplimiento. A la espera de envío de documentación para ingreso a SIMIN.&#10;27-10-2022 PR: Se ingresa a SIMIN inicio de actividades."/>
        <s v="21-10-2022 PR: Se realiza primera revisión de CA con un 100% de cumplimiento. A la espera de envío de documentación para ingreso a SIMIN.&#10;25-10-2022 PR: Se realiza inicio de actividades en SIMIN.&#10;31-01-2023 PR: Se ingresa a SIMIN extensión de contrato ID: 363346&#10;25-02-2023 PR: Se ingresa a SIMIN extensión de contrato ID: 367379&#10;04-04-2023 JV: Se gestiona el cierre de actividades en SIMIN&#10;11-04-2023 JV: Se realiza el cierre de actividad en SIMIN ID# 375152"/>
        <s v="21-10-2022 PR: Se realiza primera revisión de CA con un 33% de cumplimiento.&#10;23-10-2022 PR: Se realiza segunda revisión de CA con un 80% de cumplimiento.&#10;24-10-2022 PR: Se realiza tercera revisión de CA con un 100% de cumplimiento. A la espera del envío de documentación para ingreso a SIMIN.&#10;26-10-2022 PR: Se realiza inicio de actividades en SIMIN."/>
        <s v="21-10-2022 PR: Se realiza primera revisión de CA con un 40% de cumplimiento.&#10;02-11-2022 JA: Se realiza segunda revisión de CA con un 57% de cumplimiento.&#10;04-11-2022 PR: Se realiza tercera revisión de CA con un 100% de cumplimiento. A la espera de envío de documentación para ingreso a SIMIN.&#10;09-11-2022 PR: Se ingresa a SIMIN inicio de actividades.&#10;24-02-2023 PR: Se ingresa extensión de contrato a SIMIN ID: 367367&#10;25-02-2023 PR: Se ingresa a SIMIN extensión de contrato ID: 367380"/>
        <s v="22-02-2023 JA: Se realiza primera revisión de CA con un 71% de cumplimiento.&#10;24-02-2023 PR: Se realiza segunda revisión de CA con un 93% de cumplimiento.&#10;24-02-2023 PR: Se realiza tercera revisión de CA con un 100% de cumplimiento. A la espera de envío de documentación para ingreso a SIMIN.&#10;28-03-2023 PR: Se ingresa a SIMIN inicio de actividades.&#10;"/>
        <s v="22-03-2023 JA: Se realiza primera revisión de CA con un 53% de cumplimiento&#10;                                   "/>
        <s v="22-04-2022 PR: Se realiza primera revisión de CA con un 57% de cumplimiento&#10;26-04-2022 PR: Se realiza segunda revisión de CA con un 79% de cumplimiento&#10;27-04-2022 PR: Se realiza tercera revisión de CA con un 100% de cumplimiento. A la espera de envío de documentación para ingreso a SIMIN.&#10;10-05-2022 PR: Se ingresa a SIMIN inicio de actividades&#10;15-08-2022 PR: Se ingresa a SIMIN extensión de contrato ID: 343329&#10;31-08-2022 PR: Se ingresa a SIMIN extensión de contrato ID: 347277                                                                                                                                                                                                                                                                                                                        30-09-2022 JV: Se ingresa a SIMIN extensión de contrato ID: 350523&#10;30-10-2022 JA: Se ingresa a SIMIN extensión de contrato ID: 353818&#10;02-12-2022 PR: Se ingresa a SIMIN extensión de contrato ID: 356891&#10;28-01-2023 PR: Se ingresa a SIMIN extensión de contrato ID: 363110&#10;24-02-2023 PR: Se ingresa a SIMIN extensión de contrato ID: 367339"/>
        <s v="22-04-2023 JA: Se realiza Rev 1 de CA con un 35,7% de cumplimiento.&#10;28-03-2023 JV: Se realiza segunda revisión con un 79% de cumplimiento &#10;04-04-2023 JV: Se realiuza REV3 con un avance de 100%&#10;15-06-2023  JV: Se ingresa extension de contrato 379253&#10;04-04-2023 JV: Se solicita la documentación correspondiente para realizar el ingreso en SIMIN&#10;12-04-2023 JV: Se realiza ingreso a SIMIN IA# 373293 MR#373294  PSSO#373295&#10;17-05-2023 JV: Se realiza ingreso de extension en SIMIN ID# 377222"/>
        <s v="22-04-2023 PR: Se realiza primera revisión de CA con un 40% de cumplimiento.&#10;27-04-2023 JV: en REV2 CA queda con un 100% de cumplimiento&#10;27-04-2023 JV: Se solicita información para hacer ingreso de SIMIN&#10;29-04-2023 jv: Se ingresa a SIMIN ID IA374988-MR374989-PPSO374990"/>
        <s v="22-09-2020 VM: Se realiza 3ra revision de CA con un 40% de cumplimiento, se entrega las observaciones para posterior envio de correcion de estas.&#10;06-11-2020 CG se revisa CA se baja % debido a la expiración de los certificados&#10;02-07-2020 Se realiza segunda revisión 40%                                                                                                                                                                                                                       17-01-2021 Se envia correo indicando cual es el estatus de los hallazgos.&#10;18-02-2021 FO: Realiza revisión de carpeta alcanzando un 40%&#10;19-02-2021 Se actuliza fecha de inicio y termino en control de contratos.&#10;15-03-2021: DA  de acuerdo a lo indicado por ADC Cmdic Pablo Carvajal, carpeta queda stand by, ya que fechas de contratos estan caducas, se esta gestionando nuevas fechas &#10;04-04-2021: TG se realiza revisión 2 con 60% de cumplimiento.&#10;09-04-2021: DA Se realiza revision Nª5 con 77% de cumplimiento.&#10;12-04-2021: Se aprueba CA, pendiente envio de contratos de trabajo."/>
        <s v="22-11-2022 PR: Se realiza primera revisión de CA con un 27% de cumplimiento.&#10;02-12-2022 PR: Se realiza segunda revisión de CA con un 87% de cumplimiento.&#10;03-12-2022 PR: Se realiza tercera revisión de CA con un 100% de cumplimiento. A la espera de envío de documentación para ingreso a SIMIN.                                                                               &#10;17-12-2022 JV: Se realiza ingreso documentación a SIMIN IA357246   IC 357247   PROG 357248&#10;22-01-2023 JA: Se realiza ingreso documentación a SIMIN 362571 extension de ctto."/>
        <s v="23-02-2021 Se recibe carpeta de arranque, revisión a cargo de katalina oyarce&#10;24-02-2021 Se realiza revisión 1 , 60% de cumplimiento.&#10;10-03-2021 Se realiza revisión 2 de CA alcanzando un 100%, se solicita documentación para ingreso a SIMIN.&#10;22-09-2021 TG se realiza gestión de extensión de contrato hasta el 28-02-2022. ID 301941&#10;01-03-2022 PR Se realiza extensión de contrato en SIMIN ID: 322217&#10;02-06-2022 PR: Se realiza extensión de contrato en SIMIN ID: 332761&#10;03-08-2022 PR: Se realiza extensión de contrato en SIMIN ID: 341766"/>
        <s v="23-02-2021 Se recibe carpeta de arranque, revisión a cargo de katalina oyarce&#10;24-02-2021 Se realiza revisión 1 , 80% de cumplimiento.&#10;05-03-2021 Se realiza revisión 2 de CA, alcanzando 100% de cumplimiento, se solicita documentación para gestión en simin.&#10;09-03-2021 Se gestiona ingreso a SIMIN ID:275507&#10;09-03-2021 Se gestiona ingreso a SIMIN ID:275507&#10;22-09-2021 TG se realiza gestión de extensión de contrato hasta el 28-02-2022. ID 301939&#10;01-03-2022 PR Se realiza extensión de contrato en SIMIN ID: 322218-322215&#10;02-06-2022 PR: Se realiza extensión de contrato en SIMIN ID: 332764"/>
        <s v="23-06-2021: DA se realiza revision 1 y 2 de CA. A la espera de documentos para gestionar ingreso a Simin. ID289730-289731-289733&#10;22-11-2021 T. se genera extensión de contrato hasta el 06-03-22&#10;01-03-2022 PR Se realiza extensión de contrato en SIMIN ID: 322215&#10;02-06-2022 PR: Se realiza extensión de contrato en SIMIN ID: 332762&#10;03-08-2022 PR: Se realiza extensión de contrato en SIMIN ID: 341769&#10;"/>
        <s v="23-06-2021: DA se realiza revision Nº1 con 79% de cumplimiento&#10;25-06-2021: TG se realiza revision Nº2 con 100% de cumplimiento, a la espera de documentos para ingreso a SIMIN.&#10;27-07-2021: TG Se realiza extensión hasta el 15-09-21&#10;20-09-2021: TG Se realiza extensión hasta el 31-10-21&#10;09-11-2021: TG Se realiza extensión hasta el 31-12-21&#10;29-12-2021 KL: Se realiza extensión de contrato con nueva fecha de termino 28-02-2022 folio 314465                                                                                                                                                          06-02-2022 JV: Se realiza extension de contrato ingresa SIMIN ID 319279&#10;05-06-2022 PR: Se ingresa extensión de contrato en SIMIN ID 329987&#10;21-06-2022 PR: Se ingresa extensión de contrato en SIMIN ID: 335039                                                                                                                                                                                        27-07-2022 JV: Se ingresa extensión de contrato en SIMIN ID: 341235"/>
        <s v="23-06-2023: JV: Se ingresa CA #ID  IA 380251-MR 3820252-  PSSO  390253 en  SIMIN&#10;26-06-2023: NP: se da primera revision aumento dotacion y giro con traslado de carga obt. 46%&#10;28-06-2023:  JV: se da segunda revision aumento dotacion y giro con traslado de carga obt. 100%"/>
        <s v="23-07-2022 JV: Se realiza primera revisión con un 71% de cumplimiento&#10;25-07-2022 JV: Se realiza primera revisión con un 100% de cumplimiento. A la espera de envío de documentación para ingreso a SIMIN&#10;29-07-2022 PR: Se ingresa a SIMIN inicio de actividades."/>
        <s v="23-11-22 AP ultima revisión de CA quedando aprobada y se ingresa a SIMIN.&#10;04-12-2022 PR: Se realiza extensión de contrato en SIMIN ID: 356698&#10;18-12-2022 PR: Se realiza extensión de contrato en SIMIN ID: 357642&#10;15-01-2023 PR: Se realiza extensión de contrato en SIMIN ID: 362003"/>
        <s v="23-12-2022 JV: En CA rev1 el cumplimiento de avance es de 64%&#10;07-01-2023 JV: En CA rev2 el cumplimiento de avance es de 93%&#10;10-01-2023FO: En CA rev 3el cumplimiento de avance es de 93%&#10;13-01-2023 PR: Se realiza cuarta revisión de CA con un 100% de cumplimiento. A la espera de envío de documentación para ingreso a SIMIN.&#10;27-01-2023 PR: Se ingresa a SIMIN inicio de actividades.&#10;10-03-2023 PR: Se realiza extensión de contrato en SIMIN ID: 369152&#10;04-05-2023 PR: Se realiza extensión de contrato en SIMIN ID: 375333"/>
        <s v="24-03-2023 PR: Se realiza primera revisión de CA con un 73% de cumplimiento.&#10;26-03-2023 PR: Se realiza segunda revisión de CA con un 100% de cumplimiento. &#10;12-04-2023 JV: Se realiza ingreso  a SIMIN IA 373289 - MR 373290 - PSSO 373291&#10;27-04-2023 JV: Se realiza ingreso de extnsion de ctto ID# 374855&#10;16-05-2023 JV: Se realiza ingreso de extension de ctto ID# 377123"/>
        <s v="24-04-2022 PR: Se realiza primera revisión de CA con un 29% de cumplimiento.&#10;29-04-2022 NP: Se realiza segunda revisión con un 86% de cumplimiento&#10;13-05-2022 NP: Se incorpora tercera revisión realizada por Karl Schlechter con un 100%, a la espera de los documentos para inicio en SIMIN&#10;19-05-2022 PR: Se ingresa inicio de contrato a SIMIN&#10;25-08-2022 PR: Se ingresa extensión de contrato a SIMIN ID: 346169&#10;04-10-2022 JA: Se ingresa extensión de contrato a SIMIN ID: 350717&#10;30-10-2022 JA: Se ingresa a SIMIN extensión de contrato ID: 353820&#10;05-12-2022 PR: Se ingresa extensión de contrato a SIMIN ID: 356964&#10;03-01-2023 PR: Se ingresa extensión de contrato a SIMIN ID: 360085&#10;28-01-2023 PR: Se ingresa a SIMIN extensión de contrato ID: 363112"/>
        <s v="24-04-2023 JV: Se realiza primera revisión de CA con un 86% de cumplimiento&#10;26-04-2023 JV: Se realiza segunda revisión de CA con un 100% de cumplimiento. &#10;29-04-2023 JV: Se realiza ingreso en SIMIN ID# 374995-374996-374997&#10;15-06-2023  JV: Se ingresa extension de contrato 3792250"/>
        <s v="24-07-2023 JV: en rev1 el avance de cumplimiento de CA es de un 35%&#10;01-08-2023 JV: en rev2 el avance de cumplimiento de CA es de un 64%&#10;08-08-2023 JV: en rev3 el avance de cumplimiento de CA es de un 100%&#10;13-08-2023 JV:Se ingresa en SIMIN ID IA385390-IC385391-PSSO 385392"/>
        <s v="24-09-2021: DA revision N°1 con 36% de cumplimiento&#10;28-09-2021: DA se aprueba CA. A la espera de documentos para gestionar simin.&#10;04-10-21: TG se envian documentos para ingreso a SIMIN"/>
        <s v="24-09-2022 PR: Se realiza primera revisión de CA con un 60% de cumplimiento.&#10;07-09-2022 PR: Se realiza segunda revisión de CA con un 80% de cumplimiento.&#10;16-10-2022 JA: Se realiza tercera revisión de CA y para Punto 15, no se evidencia implementación de la lista de verificación del EPF 3.&#10;Punto 14, para el desarrollo de matriz de riesgo no se cumple el procedimiento interno de confección de matriz de riesgos, al bajar la evaluación del riesgo residual sin aplicar controles duros, se mantiene cuplimiento del 80%&#10;21-10-2022 PR: Se realiza cuarta revisión de CA con un 87% de cumplimiento.&#10;26-10-2022 PR: Se realiza quinta revisión de CA con un 100% de cumplimiento. A la espera de envío de documentación para ingreso a SIMIN.&#10;04-11-2022 PR: Se ingresa a SIMIN inicio de actividades.&#10;01-02-2023 PR: Se realiza extensión de contrato en SIMIN ID: 363521"/>
        <s v="24-09-2023 LR: Se genera continuidad en revision 3° dejada por contraturno en 95%, actualemnte llega al 100%, quedando a la espera de ingreso en SIMIN.&#10;27-09-2023 LR: Se realiza ingreso a SIMIN , ID# 392294 -392295- 392296."/>
        <s v="24-10-2021 PR: Se realiza rev.1 correspondiente a CA alcanzando un 79%&#10;26-10-2021 TG Se realiza rev.2 correspondiente a CA alcanzando un 100%, se solicitan documentos para ingreso a SIMIN.                                                                                 22-02-2022 JV: Se ingresa extension de contrato a SIMIN&#10;05-09-2022 NP: Se realiza extensión de contrato en SIMIN ID: 347464"/>
        <s v="24-10-2022 PR: Se ingresa exttensión de contrato en SIMIN ID: 353390&#10;05-12-2022 PR: Se ingresa a SIMIN extensión de contrato ID: 356961&#10;31-12-2022 PR: Se ingresa a SIMIN extensión de contrato ID: 359036&#10;30-04-2023 JV: Se ingresa a SIMIN extensión de contrato ID: 371528"/>
        <s v="24-12-2022 JV: Se realiza revisión de CA Rev1 con un 47% cumplimiento&#10;28-12-2022 JV: Se realiza revisión de CA Rev1 con un 100% cumplimiento&#10;28-12-2022 JV: A la espera de documentación firmada para subir a SIMIN&#10;29-12-2022 PR: Se ingresa a SIMIN inicio de actividades."/>
        <s v="25-03-2023 PR: Se realiza primera revisión de CA con un 40% de cumplimiento.&#10;27-03-2023 JV: Se realiza segunda revisión con un 100% de cumplimiento &#10;27-03-2023 JV: Se solicita docuemntación correspondiente para realizar ingreso en SIMIN&#10;29-03-2023 JV: Se realiza ingreso en SIMIN  IA ID#371162  MR ID#371163  PSSO ID#371164"/>
        <s v="25-04-2022 PR: Se realiza primera revisión de CA con un 86% de cumplimiento&#10;26-04-2022 PR: Se realiza segunda revisión de CA con un 100% de cumplimiento. A la espera de envío de documentación para ingreso a SIMIN&#10;27-04-2022 PR: Se ingresa inicio de actividades a SIMIN&#10;04-10-2022 JA: Se ingresa a SIMIN carta de extension de ctto ID 350529&#10;29-12-2022 PR: Se ingresa a SIMIN carta de extension de ctto ID 358910"/>
        <s v="25-06-2022 NP: Se incorpora primera revisión realizada por Jaime Velasquez con un 53% de cumpliento &#10;30-06-2022 PR: Se realiza segunda revisión de CA con un 87% de cumplimiento.&#10;05-07-2022 PR: Se realiza tercera revisión de CA con un 100% de cumplimiento. A la espera de documentación para ingreso a SIMIN.&#10;20-07-2022 PR: Se ingresa inicio de actividades a SIMIN&#10;16-05-2023 JV: Se ingresa aumento de dotación en SIMIN  ID# 377098 (179 colaboradores)&#10;25-05-2023 JV: Se ingresa en SIMIN cambio de Jefe departamental (X Leonardo A. Bernstein  )"/>
        <s v="25-06-2023 FO: en REV1 CA queda con un 46% de cumplimiento&#10;29-06-2023 JV: en REV2 CA queda con un 100% de cumplimiento&#10;13-07-2023 JV: Se ingresa en SIMIN CA ID# IA 382265-MR 382266 - PSSO 382267&#10;03-08-2023 JV: Se ingresa extension de contrato ID# 384845"/>
        <s v="25-08-2022 PR: Se realiza primera revisión de CA con un 27% de cumplimiento.&#10;10-10-2022 PR: Se realiza segunda revisión de CA con un 87% de cumplimiento.&#10;11-10-2022 PR: Se realiza tercera revisión de CA con un 100% de cumplimiento. A la espera de envío de documentación para ingreso a SIMIN&#10;08-11-2022 PR: Se ingresa inicio de actividades a SIMIN.&#10;09-06-2022 JV : Se realiza modificación de Adm.Contrato ID # 378872"/>
        <s v="25-08-2023 LR: se realiza rev1 con un avance de cumplimiento de 100%&#10;30-08-2023 JV: Se ingresa en SIMIN ID# IA 389039  MR 389040  PSSO 389041"/>
        <s v="25-10-2022 PR: Se realiza primera revisión de CA con un 53% de cumplimiento.&#10;03-11-2022 PR: Se realiza segunda revisión de CA con un 80% de cumplimiento.&#10;06-11-2022 PR: Se realiza tercera revisión de CA con un 100% de cumplimiento. A la espera de envío de documentación para ingreso a SIMIN.&#10;22-11-2022 PR: Se ingresa a SIMIN inicio de actividades."/>
        <s v="25-10-2022 PR: Se realiza primera revisión de CA con un 67% de cumplimiento&#10;25-10-2022 PR: Se realiza segunda revisión de CA con un 100% de cumplimiento. A la espera de envío de documentación para ingreso a SIMIN&#10;26-10-2022 PR: Se realiza inicio de actividades en SIMIN.&#10;05-12-2022 PR: Se ingresa a SIMIN extensión de contrato ID: 35696029&#10;29-12-2022 PR: Se ingresa a SIMIN extensión de contrato ID: 358297&#10;03-01-2023 PR: Se ingresa a SIMIN extensión de contrato ID: 360083&#10;12-01-2023 PR: Se ingresa a SIMIN extensión de contrato ID: 361320"/>
        <s v="25-10-2022 PR: Se realiza revisión de CA con un 33% de cumplimiento&#10;03-11-2022 PR: Se realiza segunda revisión de CA con un 67% de cumplimiento.&#10;14-11-2022 JA: Se realiza tercera revisión de CA con un 100% de cumplimiento.&#10;23-11-2022 PR: Se ingresa a SIMIN inicio de actividades."/>
        <s v="25-11-22 DO Se realiza primera revisión de CA con 43% de aprobación &#10;05-12-2022 PR: Se realiza segunda revisión de CA con un 87% de cumplimiento.&#10;13-12-2022 JA: Se realiza tercera revisión de CA con un 92% de cumplimiento                                                                                                                                                                                                                16-12-2022 JV: Se realiza cuarta revisión de CA con un 92% de cumplimiento                                                                                                                                                                                                                       17-12-2022 JV: Se realiza cuarta revisión de CA con un 100% de cumplimiento   &#10;20-12-2022 PR: Se ingresa a SIMIN inicio de actividades.&#10;15-02-2023 JV: EPF 6 queda con un avance de cumplimiento del 100%"/>
        <s v="26-01-2023 PR: Se realiza primera revisión de CA con un 33% de cumplimiento.&#10;31-01-2023 PR: Se realiza segunda revisión de CA con un 87% de cumplimiento.&#10;31-01-2023 PR: Se realiza tercera revisión de CA con un 100% de cumplimiento. A la espera de envío de documentación para ingreso a SIMIN.&#10;04-02-2023 PR: Se realiza ingreso a SIMIN, Inicio act. 363750, Prog PR 363751, MR 363752"/>
        <s v="26-03-2022 PR: Se realiza primera revisión de CA con un 20% de cumplimiento.&#10;13-06-2022 NP: Empresa mandante indica mediante correo que no se acredita subcobtrato, por lo que no se continuará con movilización"/>
        <s v="26-03-2023 PR: Se realiza primera revisión de CA con un 87% de cumplimiento.&#10;28-03-2023 JV: Se realiza segunda revisión con un 100% de cumplimiento &#10;28-03-2023 JV: Se solicita documentacion correspondiente para realizar el ingreso en SIMIN&#10;27-04-2023 JV: Se reazaliza ingreso a SIMIN ID# 374845 - 374846 - 374847&#10;11-05-2023 JV: Se ingresa a SIMIN extensión de contrato ID: 376455&#10;30-06-2023 PR: Se ingresa a SIMIN extensión de contrato ID: 380785&#10;25-06-2023 JV: Se ingresa en SIMIN extension de contrato ID#384242&#10;05-08-2023 JV: se gestiona carta para termino de actividades en SIMIN"/>
        <s v="26-04-2023 JV: en REV1 el avance de cumplimiento es de un 35%&#10;30-04-2023 JA: en REV2 el avance de cumplimiento es de un 71%&#10;04-05-2023 JA: en REV3 el avance de cumplimiento es de un 93%&#10;04-05-2023 JA: en REV4 el avance de cumplimiento es de un 100%&#10;06-05-2023 PR: Se gestiona en SIMIN inicio de actividades.&#10;23-05-2023 JV : Se realiza ingreso en SIMIN termino de actividades&#10;31-05-2023 JV: Se realiza ingreso en SIMIN reapertura hasta 06 Junio"/>
        <s v="26-06-2023 NP: Se realiza primera revisión de CA con un 57% de cumplimiento.&#10;28-06-2023 JV: en REV2 CA queda con un 100% de cumplimiento&#10;29-06-2023 JV: Se solicita información para hacer ingreso de SIMIN&#10;29-06-2023 JV: Se ingresa a SIMIN ID IA380600-MR380601-PPSO38"/>
        <s v="26-06-2023: NP: se da primera revision aumento dotacion y giro con traslado de carga obt. 46%&#10;28-06-2023:  JV: se da segunda revision aumento dotacion y giro con traslado de carga obt. 100%"/>
        <s v="26-07-2023 JV: Se realiza primera revisión de CA con un 51% de cumplimiento.&#10;31-07-2023 JV: Se realiza segunda revisión de CA con un 93% de cumplimiento&#10;02-08-2023 JV: Se realiza segunda revisión de CA con un 100% de cumplimiento&#10;09-08-2023 JV: Se ingresa a SIMIN ID# IA385165-MR385166-PSSO385167&#10;"/>
        <s v="26-08-2022 PR: Se realiza primera revisión de CA con un 47% de cumplimiento&#10;30-10-2022 JA: Se realiza segunda revisión de CA con un 71% de cumplimiento&#10;28-01-2023 PR: Se realiza tercera revisión de CA con un 80% de cumplimiento.&#10;27-02-2023 PR: Se realiza cuarta revisión de CA con un 100% de cumplimiento. A la espera de envío de documentación para ingreso a SIMIN."/>
        <s v="26-08-2023 KR: en rev1 el avance de cumplimiento es de 71%&#10;31-08-2023 JV: En rev2 el avance de cumplimiento esde 100%&#10;06-09-2023 JV: Se ingresa en SIMIN ID# IA 389590  MR 389591  PSSO 389592"/>
        <s v="26-09-2023 LR: 1° Revisión de Form.0011, con un cumplimiento de un 50%, quedadno a espera de normalizacion documental por parte de la Esed, para su visita a faena cordillera"/>
        <s v="26-10-2022 PR: Se realiza primera revisión de CA con un 53% de cumplimiento.&#10;28-10-2022 JA: Se realiza segunda revisión de CA con un 100% de cumplimiento, falta informacion para ingreso a SIMIN.&#10;02-11-2022 JA: Se ingresa a SIMIN Inicio de actinidades ID 354079, MR ID 354080, P PR ID 354081&#10;03-11-2022 PR: Se ingresa a SIMIN aumento de dotación ID: 354144&#10;07-03-2023 JA: Se realiza extensión de contrato en SIMIN ID: 368892"/>
        <s v="27-01-2023 PR: Se realiza primera revisión de CA con un 93% de cumplimiento&#10;29-01-2023 PR: Se realiza segunda revisión de CA con un 100% de cumplimiento. A la espera de documentación para ingreso a SIMIN.&#10;30-01-2023 PR: Se ingresa a SIMIN inicio de actividades.&#10;"/>
        <s v="27-06-2023: PG: Se realiza REV1 con un avance de cumplimijeto 100%&#10;27-06-2023: JV: Se ingresa CA #ID  IA 380422 MR 380423  PSSO  380424 en  SIMIN"/>
        <s v="27-08-2023 LR: En REV1 el avance de cumplimiento es de 79%&#10;02-09-2023 LR: En REV1 el avance de cumplimiento es de 93%&#10;03-09-2023 LR: En REV1 el avance de cumplimiento es de 100%&#10;06-09-2023 JV: se realiza ingreso de termino de actividades en SIMIN ID IA 389625- MR 389626- PSSO 389327"/>
        <s v="27-09-2023  LR: Se realiza 1° revisión con un avance de un 100%, "/>
        <s v="27-12-2022 JV: Se realiza la 1era REV de CA, alcanzando 57% cumplimiento&#10;29-12-2022 PR: Se realiza segunda revisión de CA con un 73% de cumplimiento.&#10;10-01-2023 FO: Se realiza tercera revisión de CA con un 79% de cumplimiento.&#10;13-01-2023 PR: Se realiza cuarta revisión de CA con un 100% de cumplimiento. A la espera de documentación para ingreso a SIMIN.  &#10;17-01-2023 PR: Se ingresa a SIMIN inicio de actividades.&#10;08-08-2023 JV: Se gestiona ingreso en SIMIN por extension hasta 07-noviembre-2023"/>
        <s v="28-04-2023 JA: En REV1 el avance de cumplimiento es de un 93%&#10;03-05-2023 JV: Se realiza segunda revisión de CA con un 100%.&#10;04-05-2023 PR: Se ingresa a SIMIN inicio de actividades."/>
        <s v="28-07-2022 PR: Se realiza segunda revisión de CA con un 100% de cumplimiento. A la espera de envío de documentación para ingreso a SIMIN&#10;03-08-2022 PR: Se ingresa a SIMIN ID#341771 IA, #341772 MR, #341773 PROG.PREV&#10;30-08-2022 PR: Se realiza extensión de contrato en SIMIN ID: 347064"/>
        <s v="28-09-2022 PR: Se realiza primera revisión de CA con un 60% de cumplimiento.&#10;04-10-2022 JA:  Se realiza segunda revisión de CA con un 100% de cumplimiento, pendiente ingreso a SIMIN&#10;07-10-2022 PR: Se ingresa a SIMIN inicio de actividades.&#10;18-12-2022 PR: Se ingresa extensión de contrato a SIMIN ID: 357271&#10;29-12-2022 PR: Se ingresa extensión de contrato a SIMIN ID: 358895"/>
        <s v="29-01-2023 PR: Se realiza primera revisión de CA con un 73% de cumplimiento.&#10;27-02-2023 PR: Se realiza segunda revisión de CA con un 80% de cumplimiento.&#10;11-03-2023 PR: Se realiza tercera revisión de CA con un 87% de cumplimiento.&#10;10-04-2023 JV: Se realiza cuarta revisión de CA con un 100% de cumplimiento.&#10;A la espera de documentacion para realizar ingreso a SIMIN"/>
        <s v="29-03-2023 JB: Se realiza segunda revisión con un 100% de cumplimiento &#10;29-04-2023 JB: Se realiza ingreso de documentacion  en SIMIN IA 371249 - MR 371251- PSSO 371253&#10;16-06-2023  JV: Se ingresa extension de contrato 379291&#10;30-08-2023: JV. Se ingresa extensión en SIMIN ID# 389003"/>
        <s v="29-03-2023 JV: en rev1 el avance de cumplimiento de CA es de un 43%&#10;05-04-2023 JV: en rev2 el avance de cumplimiento de CA es de un 86%&#10;10-04-2023 JV: en rev3 el avance de cumplimiento de CA es de un 100%&#10;A la espera de documentación para realizar ingreso a SIMIN &#10;23-04-2023 PR: Se gestiona en SIMIN inicio de actividades&#10;19-07-2023 JV: Se gestiona aumento de dotacion en SIMINID# 383145&#10;04-09-2023 JV: Se genera aumento de dotación (4 colaboradores)"/>
        <s v="29-05-2023 JV :En REV1 el avance de cumplimiento es de 46%&#10;31-05-2023 JV: En REV2 el avance de cumplimiento es de 100%&#10;03-06-2023 PR: Se ingresa a SIMIN inicio de actividades&#10;"/>
        <s v="29-06-2022 NP: Se realiza primera revisión con un 43% de cumplimiento&#10;02-07-2022 PR: Se realiza segunda revisión de CA con un 87% de cumplimiento.&#10;15-07-2022 PR: Se realiza tercera revisión de CA con un 100% de cumplimiento. A la espera de documentación para ingreso a SIMIN.                                                            23-07-2022 JV: Se realiza ingreso a SIMIN IA # 340204  MR# 340205   PGSS# 340206"/>
        <s v="29-11-22 DO: Primera revisión de CA quedando con un 40% de aprobación. &#10;01-12-2022 PR: Se realiza segunda revisión de CA con un 87% de cumplimiento.&#10;03-12-2022 PR: Se realiza tercera revisión de CA con un 100% de cumplimiento. A la espera de envío de documentación para ingreso a SIMIN.&#10;05-12-2022 PR: Se ingresa a SIMIN inicio de actividades.&#10;20-12-2022 PR: Se ingresa extensión de contrato a SIMIN ID: 357974&#10;15-01-2023 PR: Se realiza extensión de contrato en SIMIN ID: 362004"/>
        <s v="30-12-2022 PR: Se realiza primera revisión de CA con un 13% de cumplimiento.&#10;31-12-2022 PR: Se realiza segunda revisión de CA con un 80% de cumplimiento.&#10;03-01-2023 PR: Se realiza tercera revisión de CA con un 100% de cumplimiento. A la espera de envío de documentación para ingreso a SIMIN.&#10;12-01-2023 PR: Se ingresa a SIMIN inicio de actividades.&#10;07-04-2023 JV: Se realiza ingreso de extensión a SIMIN ID# 372437&#10;11-05-2023 JV: Se realiza ingreso de termino de actividades en SIMIN # 376453"/>
        <s v="31-01-2023 PR: Se realiza primera revisión de CA con un 33% de cumplimiento.&#10;05-02-2023 JA: Se realiza segunda revisión de CA con un 85% de cumplimiento.&#10;07-02-2023 JA: Se realiza segunda revisión de CA con un 85% de cumplimiento.&#10;09-02-2023 JV: Se realiza segunda revisión de CA con un 100% de cumplimiento.&#10;12-02-2023 JV: Ingresado a SIMIN IA 365083, IC 365084, PP 365085  &#10;09-04-2023 PR: Se ingresa a SIMIN extensión de contrato ID: 373002"/>
        <s v="31-07-2023 JV: Se realiza primera revisión de CA con un 64% de cumplimiento.&#10;02-07-2023 JV: Se realiza segunda revisión de CA con un 100% de cumplimiento&#10;09-08-2023 JV: se ingresa a SIMINI IA385168-MR385169-PSSO385170"/>
        <s v="31-08-2023 JV: Se realiza REV1 con un avance de 87%&#10;29-07-2023 KF: Se realiza REV2 con un avance de 100%&#10;01-09-2023 JV: se realiza ingreso de termino de actividades en SIMIN ID IA 389347- MR 389348- PSSO 389349"/>
        <s v="31-08-2023 JV:Se realiza REV1 con un avance de 71%&#10;04-09-2023 KF:Se realiza REV2 con un avance de 90%&#10;06-09-2023 JV: se realiza ingreso de termino de actividades en SIMIN ID IA 389651- MR 389652- PSSO 389653"/>
        <s v="31-12-2022 PR: Se realiza primera revisión de CA con un 87% de cumplimiento.&#10;06-01-2023 JV: En segunda revisión de CA rev2 el cumplimiento de avance es de 93%&#10;16-01-2023 PR: Se realiza tercera revisión de CA con un 100% de cumplimiento. A la espera de envío de documentación para ingreso a SIMIN&#10;18-01-2023 PR: Se realiza inicio de actividades en SIMIN.&#10;11-04-2023 JV: Se realiza termino de actividades en SIMIN&#10;12-04-2023 JV: Se realiza ingreso en SIMIN de termino de actividades ID# 373292&#10;"/>
        <s v="Con fecha 03-07-2020 se verifica status de contrato en SIMIN&#10;05 10 2022 JA: Se actualiza dotación en SIMIN ID: 350784 - 350785&#10;04-01-2023 PR: Se realiza extensión de contrato en SIMIN ID: 360234&#10;04-04-2023 JV: Se realiza extension de contrato en SIMIN ID 372023&#10;29-06-2023 JV: Se realiza extension de contrato en SIMIN ID 380590&#10;29-07-2023 PR: Se ingresa a SIMIN extensión de contrato ID: 384452&#10;04-09-2023 JV: se realiza ingreso de termino de actividades en SIMIN ID 389425 (Faena Cordillera)&#10;05-08-2023 JV: se gestiona carta para termino de actividades en SIMIN"/>
        <s v="Empresa ingresada en SIMIN 15-10-2019&#10;31-08-2022 PR: Se ingresa extensión de contrato a SIMIN ID: 347196&#10;14-12-2022 JA: Se ingresa extensión de contrato a SIMIN ID: 357434&#10;04-04-2023 JV: Se gestiona extension de contratoen SIMIN 30-06-2023 ID# 372199"/>
        <s v="Empresa no ha sido ingresada a SIMIN. Revisar si empresa entra a faena o se consultor etc"/>
        <s v="Extensión hasta 30-09-2020. Id: 240633&#10;14-09-2020 VM: Se informa proximo vencimiento de contrato, se solicita carta conductora segun corresponda, para posterior gestion en SIMIN.&#10;16-09-2020 VM: Se ingresa extension de contrato hasta el 31-12-2020 id. 252618&#10;19-12-2020 Se notifica próximo vencimiento mediante correo electronico&#10;24-12-2020 se realiza extension de contato ID 268108 hasta el 28-02-2021&#10;18-02-2021 Se extiende contrato hasta el 31 de Mayo.&#10;24-05-2021: DA se gestiona extension de contrato hasta el 30-06-2021 ID 284686.&#10;24-06-2021: TG se gestiona extension de contrato hasta el 31-10-2021 ID 289837&#10;06-12-2021 KE Se gestiona extensión de contrato hasta el 31-12-2021&#10;22-12-2021 PR Se ingresa a SIMIN extensión de contrato ID: 313316&#10;27-03-2022 PR: Se ingresa extensión de contrato en SIMIN ID: 326440&#10;10-10-2022 PR: Se ingresa extensión de contrato a SIMIN ID: 350403&#10;22-12-2022 JV: Se ingresa extensión de contrato a SIMIN ID: 358191 hasta al 31-01-2023&#10;30-01-2023 JV: Se ingresa extensión de contrato a SIMIN ID: 363256 hasta al 28-02-2023&#10;24-02-2023 PR: Se ingresa extensión de contrato a SIMIN ID: 367348"/>
        <s v="Ingresado en SIMIN desde 07.08.2019&#10;30-08-2023 JV:Se realiza ingreso de extensión en SIMIN ID# 389140&#10;"/>
        <s v="Ingresado en SIMIN desde 27-08-2019&#10;19-12-2020 se notifica próximo vencimiento mediante correo electronico&#10;22-12-2020 se ingresa extensión de contrato con nueva fecha de termino 31-12-2021&#10;14-03-2022 PR: Se ingresa extensión de contrato a SIMIN hasta el 31-12-2022 ID: 324030&#10;20-01-2023 PR: Se realiza extensión de contrato en SIMIN ID: 362532&#10;31-03-2023 JV: Se realiza extensión de contrato en SIMIN ID:  371523&#10;12-09-2023 JV: Se gestiona ingreso de extension en SIMIN ID 390109"/>
        <s v="KS: 29-11-2020 Se realiza primera revision con un 33%&#10;PR: 05-12-2020 Se realiza segunda revisión con un 73%                                                                                                         &#10;08-12-2020 se realiza tercera revisión con un 100% de cumplimiento, a la espera de documentos de inicio de actividades para ingeso en SIMIN &#10;10-12-2020 Se ingresa inicio de actividades en SIMIN&#10;20-08-2021: Se genera extensión de contrato hasta el 21-02-22&#10;21-10-2022 PR: Se realiza extensión de contrato en SIMIN ID: 353344"/>
        <s v="Pendiente información para ingreso a SIMIN"/>
        <s v="Se genera ingreso a SIMIN  Y SE CIERRA EL Ciclo, empresa corresponde a Puerto.&#10;03-01-2023 JV: Se realiza ingreso a SIMIN ID 360392&#10;04-04-2023 JV: Se realiza extension de contrato en SIMIN ID 372085&#10;29-06-2023 JV:Se realiza extension de contrato en SIMIN ID 380588&#10;29-07-2023 PR: Se ingresa a SIMIN extensión de contrato ID: 384454"/>
        <m/>
      </sharedItems>
    </cacheField>
    <cacheField name="UBICACIÓN " numFmtId="0">
      <sharedItems containsBlank="1" count="3">
        <s v="CORDILLERA"/>
        <s v="x"/>
        <m/>
      </sharedItems>
    </cacheField>
    <cacheField name="MUTUALIDAD" numFmtId="0">
      <sharedItems containsBlank="1" count="5">
        <s v="ACHS"/>
        <s v="ISL"/>
        <s v="IST"/>
        <s v="MUTUAL C.CH.C."/>
        <m/>
      </sharedItems>
    </cacheField>
    <cacheField name="días para vencimiento  ctto / OS (Vencido = Rojo =&gt; Proceso Finalizado)" numFmtId="0">
      <sharedItems containsSemiMixedTypes="0" containsString="0" containsNumber="1" containsInteger="1" minValue="-45250" maxValue="1014" count="105">
        <n v="-45250"/>
        <n v="-657"/>
        <n v="-636"/>
        <n v="-478"/>
        <n v="-459"/>
        <n v="-446"/>
        <n v="-431"/>
        <n v="-426"/>
        <n v="-416"/>
        <n v="-404"/>
        <n v="-372"/>
        <n v="-324"/>
        <n v="-322"/>
        <n v="-314"/>
        <n v="-312"/>
        <n v="-309"/>
        <n v="-301"/>
        <n v="-299"/>
        <n v="-293"/>
        <n v="-289"/>
        <n v="-279"/>
        <n v="-278"/>
        <n v="-265"/>
        <n v="-259"/>
        <n v="-253"/>
        <n v="-243"/>
        <n v="-240"/>
        <n v="-238"/>
        <n v="-235"/>
        <n v="-234"/>
        <n v="-231"/>
        <n v="-225"/>
        <n v="-222"/>
        <n v="-219"/>
        <n v="-210"/>
        <n v="-206"/>
        <n v="-204"/>
        <n v="-187"/>
        <n v="-185"/>
        <n v="-184"/>
        <n v="-183"/>
        <n v="-174"/>
        <n v="-167"/>
        <n v="-164"/>
        <n v="-163"/>
        <n v="-160"/>
        <n v="-158"/>
        <n v="-154"/>
        <n v="-153"/>
        <n v="-147"/>
        <n v="-146"/>
        <n v="-143"/>
        <n v="-140"/>
        <n v="-132"/>
        <n v="-128"/>
        <n v="-115"/>
        <n v="-113"/>
        <n v="-112"/>
        <n v="-111"/>
        <n v="-108"/>
        <n v="-107"/>
        <n v="-100"/>
        <n v="-96"/>
        <n v="-86"/>
        <n v="-82"/>
        <n v="-81"/>
        <n v="-80"/>
        <n v="-71"/>
        <n v="-70"/>
        <n v="-66"/>
        <n v="-60"/>
        <n v="-56"/>
        <n v="-51"/>
        <n v="-42"/>
        <n v="-38"/>
        <n v="-26"/>
        <n v="-24"/>
        <n v="-23"/>
        <n v="-21"/>
        <n v="-20"/>
        <n v="-13"/>
        <n v="-11"/>
        <n v="-9"/>
        <n v="-5"/>
        <n v="-1"/>
        <n v="4"/>
        <n v="6"/>
        <n v="10"/>
        <n v="12"/>
        <n v="18"/>
        <n v="27"/>
        <n v="29"/>
        <n v="40"/>
        <n v="41"/>
        <n v="42"/>
        <n v="100"/>
        <n v="132"/>
        <n v="133"/>
        <n v="205"/>
        <n v="274"/>
        <n v="407"/>
        <n v="518"/>
        <n v="607"/>
        <n v="619"/>
        <n v="1014"/>
      </sharedItems>
    </cacheField>
    <cacheField name="Ingreso a SIMIN" numFmtId="0">
      <sharedItems count="2">
        <s v="En Proceso"/>
        <s v="Ingresado"/>
      </sharedItems>
    </cacheField>
    <cacheField name="Status Ctto u OS (VIGENCIA)" numFmtId="0">
      <sharedItems count="3">
        <s v="Realizar Cierre o Extensión de contrato"/>
        <s v="Vencido"/>
        <s v="Vigente"/>
      </sharedItems>
    </cacheField>
    <cacheField name="Estado Final ante SIMIN" numFmtId="0">
      <sharedItems count="2">
        <s v="Contrato En Curso"/>
        <s v="Contrato Finalizado"/>
      </sharedItems>
    </cacheField>
    <cacheField name="ID de Cierre de actividades" numFmtId="0">
      <sharedItems containsBlank="1" containsMixedTypes="1" containsNumber="1" containsInteger="1" minValue="1" maxValue="393797" count="68">
        <n v="1"/>
        <n v="34346"/>
        <n v="361580"/>
        <n v="361581"/>
        <n v="361759"/>
        <n v="362005"/>
        <n v="362006"/>
        <n v="362052"/>
        <n v="362186"/>
        <n v="362187"/>
        <n v="362189"/>
        <n v="362771"/>
        <n v="363085"/>
        <n v="367204"/>
        <n v="367206"/>
        <n v="367381"/>
        <n v="368195"/>
        <n v="368370"/>
        <n v="368384"/>
        <n v="368911"/>
        <n v="368917"/>
        <n v="371153"/>
        <n v="373292"/>
        <n v="375123"/>
        <n v="375152"/>
        <n v="376453"/>
        <n v="377100"/>
        <n v="377279"/>
        <n v="377323"/>
        <n v="377474"/>
        <n v="377477"/>
        <n v="377478"/>
        <n v="377479"/>
        <n v="377562"/>
        <n v="377567"/>
        <n v="377676"/>
        <n v="377711"/>
        <n v="378709"/>
        <n v="378711"/>
        <n v="378758"/>
        <n v="380788"/>
        <n v="380790"/>
        <n v="381118"/>
        <n v="382398"/>
        <n v="382399"/>
        <n v="382400"/>
        <n v="383223"/>
        <n v="383910"/>
        <n v="384195"/>
        <n v="384459"/>
        <n v="384460"/>
        <n v="384630"/>
        <n v="384631"/>
        <n v="384632"/>
        <n v="385039"/>
        <n v="386186"/>
        <n v="386319"/>
        <n v="388189"/>
        <n v="388190"/>
        <n v="389425"/>
        <n v="393789"/>
        <n v="393797"/>
        <s v=" "/>
        <s v="377331 - 378959"/>
        <s v="377566 - 379199"/>
        <s v="389505/390126"/>
        <s v="389506/390125"/>
        <m/>
      </sharedItems>
    </cacheField>
    <cacheField name="Observaciones finales" numFmtId="0">
      <sharedItems containsBlank="1" count="48" longText="1">
        <s v=" "/>
        <s v="01-03-2023 PR: Se ingresa a SIMIN término de actividades"/>
        <s v="02-05-2023 PR: Se ingresa a SIMIN término de actividades."/>
        <s v="04-09-2023 JV: se realiza ingreso de termino de actividades en SIMIN ID 389425 (Faena Cordillera)"/>
        <s v="05-08-2023 JV: se ingresa termino de actividades en SIMIN ID#389505&#10;12-09-2023 JV: se rectifica ingreso de termino de actividad en SIMIN por error de tipeo al momento de ingresar en SIMIN"/>
        <s v="05-08-2023 JV: se ingresa termino de actividades en SIMIN ID#389506&#10;12-09-2023 JV: se rectifica ingreso de termino de actividad en SIMIN por error de tipeo al momento de ingresar en SIMIN"/>
        <s v="07-08-2023 JV:Se ingresa termino de actividades en SIMIN"/>
        <s v="08-03-2023 JV: Se ingresa a SIMIN término de actividades"/>
        <s v="1. Se deben adjuntar inducciones CMDIC y del area del personal.          2. Segun procedimiento CMDIC en la creacion de matriz de riesgos es deficiente la evaluacion&#10; de Riesgo residual                                                                                                3. Adjuntar evidencia de capacitacion a trabajadores de pto 18."/>
        <s v="12-04-2023 JV: Se ingresa a SIMIN término de actividades."/>
        <s v="12-10-2023: Se realiza ingreso de término en SIMIN"/>
        <s v="13-06-2022 NP: Empresa mandante indica mediante correo que no se acredita subcobtrato, por lo que no se continuará con movilización"/>
        <s v="14-01-2023 PR: Se ingresa a SIMIN término de actividades"/>
        <s v="14-07-2023 JV:Se ingresa termino de actividades en SIMIN"/>
        <s v="15-01-2023 PR: Se ingresa a SIMIN término de actividades"/>
        <s v="15-08-2023 JV:Se envia carta por termino de actividades a SIMIN"/>
        <s v="16-01-2023 PR: Se ingresa a SIMIN término de actividades."/>
        <s v="17-01-2023 PR: Se ingresa a SIMIN termino de actividades"/>
        <s v="17-08-2023 JV:se ingresa termino de actividades en SIMIN"/>
        <s v="18-05-2023 PR: Se ingresa a SIMIN término de actividades"/>
        <s v="19-07-2023 JV:Se realiza ingreso de termino de actividades en SIMIN"/>
        <s v="20-05-2023 PR: Se ingresa a SIMIN término de actividades."/>
        <s v="22-02-2023 JA: Se ingresa a SIMIN término de actividades"/>
        <s v="23-05-2023 JV : Se realiza ingreso en SIMIN termino de actividades"/>
        <s v="23-05-2023 JV: Se ingresa a SIMIN término de actividades.&#10;12-06-2023 JV: se gestiona termino de actividades en SIMIN ID# 378959"/>
        <s v="24-05-2023  JV: Se ingresa a SIMIN termino de actividades"/>
        <s v="25-02-2023 PR: Se realiza cierre de contrato en SIMIN"/>
        <s v="25-05-2023 JV: Se ingresaa SIMIN  termino de actividads"/>
        <s v="25-07-2023 JV:Se realiza ingreso de termino de actividades en SIMIN"/>
        <s v="27-01-2023 PR: Se ingresa a SIMIN término de actividades"/>
        <s v="28-02-2023 PR: Se ingresa a SIMIN término de actividades"/>
        <s v="29-03-2023 JV: Se ingresa a SIMIN término de actividades"/>
        <s v="29-08-2023 JV: Se ingresa en SIMIN el termino de actividades ID# 388189"/>
        <s v="29-08-2023 JV: Se ingresa en SIMIN el termino de actividades ID# 388190"/>
        <s v="30-06-2023 PR: Se ingresa a SIMIN término de actividades"/>
        <s v="30-07-2023 PR: Se gestiona en SIMIN termino de actividades"/>
        <s v="31-07-2023 JV: Se envia carta conductora para termino de activiadades en SIMIN"/>
        <s v="Empresa no sube a faena. Activación de proyectos"/>
        <s v="EXT DOTACIÓN 11-10-2023: Se ingresa a SIMIN aumento de dotación."/>
        <s v="Se ingresa en SIMIN 04-07-2023"/>
        <s v="Se ingresa en SIMIN 08-06-2023"/>
        <s v="Se ingresa termino de actividades en SIMIN"/>
        <s v="Se realiza ingreso a SIMIN  termino de actividades"/>
        <s v="Se realiza ingreso en SIMIN Termino de actividades 24-05-2023"/>
        <s v="Se realiza ingreso en SIMIN Termino de actividades 24-05-2023&#10;Se realiza ingreso en SIMIN termino de actividades 15-06-2023"/>
        <s v="Solicitar información"/>
        <s v="Solicitar información "/>
        <m/>
      </sharedItems>
    </cacheField>
  </cacheFields>
</pivotCacheDefinition>
</file>

<file path=xl/pivotCache/pivotCacheRecords1.xml><?xml version="1.0" encoding="utf-8"?>
<pivotCacheRecords xmlns="http://schemas.openxmlformats.org/spreadsheetml/2006/main" xmlns:r="http://schemas.openxmlformats.org/officeDocument/2006/relationships" count="193">
  <r>
    <x v="0"/>
    <x v="0"/>
    <x v="1"/>
    <x v="1"/>
    <x v="0"/>
    <x v="49"/>
    <x v="6"/>
    <x v="76"/>
    <x v="1"/>
    <x v="7"/>
    <x v="0"/>
    <x v="18"/>
    <x v="17"/>
    <x v="66"/>
    <x v="47"/>
    <x v="44"/>
    <x v="14"/>
    <x v="2"/>
    <x v="4"/>
    <x v="6"/>
    <x v="9"/>
    <x v="1"/>
    <x v="108"/>
    <x v="4"/>
    <x v="0"/>
    <x v="116"/>
    <x v="0"/>
    <x v="3"/>
    <x v="1"/>
    <x v="1"/>
    <x v="1"/>
    <x v="0"/>
    <x v="67"/>
    <x v="47"/>
  </r>
  <r>
    <x v="2"/>
    <x v="0"/>
    <x v="1"/>
    <x v="2"/>
    <x v="13"/>
    <x v="49"/>
    <x v="83"/>
    <x v="34"/>
    <x v="6"/>
    <x v="12"/>
    <x v="1"/>
    <x v="11"/>
    <x v="9"/>
    <x v="2"/>
    <x v="47"/>
    <x v="65"/>
    <x v="1"/>
    <x v="11"/>
    <x v="14"/>
    <x v="1"/>
    <x v="9"/>
    <x v="1"/>
    <x v="3"/>
    <x v="7"/>
    <x v="0"/>
    <x v="130"/>
    <x v="0"/>
    <x v="0"/>
    <x v="2"/>
    <x v="1"/>
    <x v="1"/>
    <x v="0"/>
    <x v="67"/>
    <x v="47"/>
  </r>
  <r>
    <x v="2"/>
    <x v="0"/>
    <x v="1"/>
    <x v="2"/>
    <x v="35"/>
    <x v="39"/>
    <x v="7"/>
    <x v="18"/>
    <x v="0"/>
    <x v="6"/>
    <x v="2"/>
    <x v="20"/>
    <x v="8"/>
    <x v="97"/>
    <x v="45"/>
    <x v="48"/>
    <x v="34"/>
    <x v="5"/>
    <x v="7"/>
    <x v="1"/>
    <x v="9"/>
    <x v="1"/>
    <x v="3"/>
    <x v="12"/>
    <x v="0"/>
    <x v="119"/>
    <x v="0"/>
    <x v="4"/>
    <x v="3"/>
    <x v="1"/>
    <x v="1"/>
    <x v="0"/>
    <x v="67"/>
    <x v="47"/>
  </r>
  <r>
    <x v="2"/>
    <x v="0"/>
    <x v="1"/>
    <x v="2"/>
    <x v="35"/>
    <x v="33"/>
    <x v="7"/>
    <x v="18"/>
    <x v="0"/>
    <x v="6"/>
    <x v="3"/>
    <x v="20"/>
    <x v="8"/>
    <x v="69"/>
    <x v="45"/>
    <x v="48"/>
    <x v="34"/>
    <x v="5"/>
    <x v="7"/>
    <x v="1"/>
    <x v="9"/>
    <x v="1"/>
    <x v="3"/>
    <x v="11"/>
    <x v="0"/>
    <x v="118"/>
    <x v="0"/>
    <x v="4"/>
    <x v="4"/>
    <x v="1"/>
    <x v="1"/>
    <x v="0"/>
    <x v="67"/>
    <x v="47"/>
  </r>
  <r>
    <x v="2"/>
    <x v="0"/>
    <x v="1"/>
    <x v="2"/>
    <x v="35"/>
    <x v="27"/>
    <x v="7"/>
    <x v="18"/>
    <x v="7"/>
    <x v="34"/>
    <x v="3"/>
    <x v="16"/>
    <x v="8"/>
    <x v="10"/>
    <x v="47"/>
    <x v="65"/>
    <x v="1"/>
    <x v="6"/>
    <x v="8"/>
    <x v="1"/>
    <x v="9"/>
    <x v="1"/>
    <x v="3"/>
    <x v="5"/>
    <x v="0"/>
    <x v="120"/>
    <x v="0"/>
    <x v="0"/>
    <x v="4"/>
    <x v="1"/>
    <x v="1"/>
    <x v="0"/>
    <x v="67"/>
    <x v="47"/>
  </r>
  <r>
    <x v="2"/>
    <x v="0"/>
    <x v="1"/>
    <x v="2"/>
    <x v="35"/>
    <x v="39"/>
    <x v="8"/>
    <x v="50"/>
    <x v="0"/>
    <x v="8"/>
    <x v="4"/>
    <x v="16"/>
    <x v="8"/>
    <x v="67"/>
    <x v="47"/>
    <x v="65"/>
    <x v="1"/>
    <x v="6"/>
    <x v="19"/>
    <x v="2"/>
    <x v="9"/>
    <x v="1"/>
    <x v="3"/>
    <x v="9"/>
    <x v="0"/>
    <x v="121"/>
    <x v="0"/>
    <x v="3"/>
    <x v="5"/>
    <x v="1"/>
    <x v="1"/>
    <x v="0"/>
    <x v="67"/>
    <x v="47"/>
  </r>
  <r>
    <x v="2"/>
    <x v="0"/>
    <x v="1"/>
    <x v="2"/>
    <x v="35"/>
    <x v="33"/>
    <x v="8"/>
    <x v="123"/>
    <x v="1"/>
    <x v="9"/>
    <x v="5"/>
    <x v="16"/>
    <x v="8"/>
    <x v="8"/>
    <x v="47"/>
    <x v="9"/>
    <x v="1"/>
    <x v="7"/>
    <x v="9"/>
    <x v="2"/>
    <x v="9"/>
    <x v="1"/>
    <x v="3"/>
    <x v="6"/>
    <x v="0"/>
    <x v="21"/>
    <x v="0"/>
    <x v="3"/>
    <x v="6"/>
    <x v="1"/>
    <x v="1"/>
    <x v="0"/>
    <x v="67"/>
    <x v="47"/>
  </r>
  <r>
    <x v="2"/>
    <x v="0"/>
    <x v="1"/>
    <x v="2"/>
    <x v="35"/>
    <x v="33"/>
    <x v="27"/>
    <x v="131"/>
    <x v="1"/>
    <x v="39"/>
    <x v="6"/>
    <x v="4"/>
    <x v="8"/>
    <x v="30"/>
    <x v="47"/>
    <x v="65"/>
    <x v="26"/>
    <x v="37"/>
    <x v="40"/>
    <x v="1"/>
    <x v="9"/>
    <x v="1"/>
    <x v="20"/>
    <x v="50"/>
    <x v="0"/>
    <x v="163"/>
    <x v="0"/>
    <x v="0"/>
    <x v="7"/>
    <x v="1"/>
    <x v="1"/>
    <x v="0"/>
    <x v="67"/>
    <x v="47"/>
  </r>
  <r>
    <x v="2"/>
    <x v="0"/>
    <x v="1"/>
    <x v="2"/>
    <x v="35"/>
    <x v="33"/>
    <x v="18"/>
    <x v="15"/>
    <x v="1"/>
    <x v="30"/>
    <x v="8"/>
    <x v="3"/>
    <x v="8"/>
    <x v="30"/>
    <x v="47"/>
    <x v="65"/>
    <x v="26"/>
    <x v="28"/>
    <x v="31"/>
    <x v="3"/>
    <x v="9"/>
    <x v="1"/>
    <x v="13"/>
    <x v="42"/>
    <x v="0"/>
    <x v="14"/>
    <x v="0"/>
    <x v="0"/>
    <x v="9"/>
    <x v="1"/>
    <x v="1"/>
    <x v="0"/>
    <x v="67"/>
    <x v="47"/>
  </r>
  <r>
    <x v="2"/>
    <x v="0"/>
    <x v="1"/>
    <x v="2"/>
    <x v="35"/>
    <x v="39"/>
    <x v="18"/>
    <x v="113"/>
    <x v="0"/>
    <x v="37"/>
    <x v="8"/>
    <x v="3"/>
    <x v="8"/>
    <x v="67"/>
    <x v="24"/>
    <x v="53"/>
    <x v="26"/>
    <x v="34"/>
    <x v="37"/>
    <x v="1"/>
    <x v="9"/>
    <x v="1"/>
    <x v="15"/>
    <x v="45"/>
    <x v="0"/>
    <x v="15"/>
    <x v="0"/>
    <x v="3"/>
    <x v="9"/>
    <x v="1"/>
    <x v="1"/>
    <x v="0"/>
    <x v="67"/>
    <x v="47"/>
  </r>
  <r>
    <x v="2"/>
    <x v="0"/>
    <x v="1"/>
    <x v="2"/>
    <x v="26"/>
    <x v="49"/>
    <x v="88"/>
    <x v="41"/>
    <x v="4"/>
    <x v="46"/>
    <x v="9"/>
    <x v="8"/>
    <x v="18"/>
    <x v="65"/>
    <x v="38"/>
    <x v="12"/>
    <x v="29"/>
    <x v="43"/>
    <x v="48"/>
    <x v="4"/>
    <x v="9"/>
    <x v="1"/>
    <x v="27"/>
    <x v="56"/>
    <x v="0"/>
    <x v="17"/>
    <x v="0"/>
    <x v="0"/>
    <x v="10"/>
    <x v="1"/>
    <x v="1"/>
    <x v="0"/>
    <x v="67"/>
    <x v="47"/>
  </r>
  <r>
    <x v="2"/>
    <x v="0"/>
    <x v="0"/>
    <x v="2"/>
    <x v="31"/>
    <x v="26"/>
    <x v="16"/>
    <x v="130"/>
    <x v="1"/>
    <x v="52"/>
    <x v="10"/>
    <x v="4"/>
    <x v="6"/>
    <x v="10"/>
    <x v="3"/>
    <x v="65"/>
    <x v="8"/>
    <x v="51"/>
    <x v="56"/>
    <x v="2"/>
    <x v="9"/>
    <x v="1"/>
    <x v="32"/>
    <x v="62"/>
    <x v="0"/>
    <x v="109"/>
    <x v="0"/>
    <x v="3"/>
    <x v="11"/>
    <x v="1"/>
    <x v="1"/>
    <x v="0"/>
    <x v="67"/>
    <x v="47"/>
  </r>
  <r>
    <x v="2"/>
    <x v="0"/>
    <x v="1"/>
    <x v="2"/>
    <x v="7"/>
    <x v="49"/>
    <x v="85"/>
    <x v="81"/>
    <x v="1"/>
    <x v="5"/>
    <x v="11"/>
    <x v="19"/>
    <x v="15"/>
    <x v="7"/>
    <x v="47"/>
    <x v="16"/>
    <x v="22"/>
    <x v="3"/>
    <x v="5"/>
    <x v="2"/>
    <x v="9"/>
    <x v="1"/>
    <x v="31"/>
    <x v="2"/>
    <x v="0"/>
    <x v="183"/>
    <x v="0"/>
    <x v="3"/>
    <x v="12"/>
    <x v="1"/>
    <x v="1"/>
    <x v="0"/>
    <x v="67"/>
    <x v="47"/>
  </r>
  <r>
    <x v="2"/>
    <x v="0"/>
    <x v="1"/>
    <x v="2"/>
    <x v="9"/>
    <x v="49"/>
    <x v="39"/>
    <x v="47"/>
    <x v="13"/>
    <x v="49"/>
    <x v="12"/>
    <x v="5"/>
    <x v="13"/>
    <x v="5"/>
    <x v="18"/>
    <x v="38"/>
    <x v="4"/>
    <x v="49"/>
    <x v="56"/>
    <x v="2"/>
    <x v="9"/>
    <x v="1"/>
    <x v="33"/>
    <x v="64"/>
    <x v="0"/>
    <x v="107"/>
    <x v="0"/>
    <x v="3"/>
    <x v="13"/>
    <x v="1"/>
    <x v="1"/>
    <x v="1"/>
    <x v="4"/>
    <x v="12"/>
  </r>
  <r>
    <x v="2"/>
    <x v="0"/>
    <x v="1"/>
    <x v="2"/>
    <x v="9"/>
    <x v="25"/>
    <x v="39"/>
    <x v="90"/>
    <x v="0"/>
    <x v="49"/>
    <x v="12"/>
    <x v="5"/>
    <x v="13"/>
    <x v="87"/>
    <x v="2"/>
    <x v="4"/>
    <x v="4"/>
    <x v="10"/>
    <x v="57"/>
    <x v="2"/>
    <x v="9"/>
    <x v="1"/>
    <x v="38"/>
    <x v="71"/>
    <x v="0"/>
    <x v="142"/>
    <x v="0"/>
    <x v="3"/>
    <x v="13"/>
    <x v="1"/>
    <x v="1"/>
    <x v="1"/>
    <x v="2"/>
    <x v="12"/>
  </r>
  <r>
    <x v="2"/>
    <x v="0"/>
    <x v="1"/>
    <x v="2"/>
    <x v="19"/>
    <x v="49"/>
    <x v="50"/>
    <x v="38"/>
    <x v="6"/>
    <x v="67"/>
    <x v="13"/>
    <x v="21"/>
    <x v="1"/>
    <x v="57"/>
    <x v="46"/>
    <x v="40"/>
    <x v="8"/>
    <x v="68"/>
    <x v="73"/>
    <x v="1"/>
    <x v="9"/>
    <x v="1"/>
    <x v="46"/>
    <x v="83"/>
    <x v="0"/>
    <x v="135"/>
    <x v="0"/>
    <x v="3"/>
    <x v="14"/>
    <x v="1"/>
    <x v="1"/>
    <x v="1"/>
    <x v="6"/>
    <x v="14"/>
  </r>
  <r>
    <x v="2"/>
    <x v="0"/>
    <x v="1"/>
    <x v="2"/>
    <x v="19"/>
    <x v="49"/>
    <x v="19"/>
    <x v="93"/>
    <x v="17"/>
    <x v="29"/>
    <x v="14"/>
    <x v="3"/>
    <x v="8"/>
    <x v="6"/>
    <x v="20"/>
    <x v="6"/>
    <x v="31"/>
    <x v="28"/>
    <x v="3"/>
    <x v="1"/>
    <x v="9"/>
    <x v="1"/>
    <x v="12"/>
    <x v="40"/>
    <x v="0"/>
    <x v="6"/>
    <x v="0"/>
    <x v="3"/>
    <x v="15"/>
    <x v="1"/>
    <x v="1"/>
    <x v="1"/>
    <x v="5"/>
    <x v="14"/>
  </r>
  <r>
    <x v="2"/>
    <x v="0"/>
    <x v="1"/>
    <x v="2"/>
    <x v="19"/>
    <x v="33"/>
    <x v="19"/>
    <x v="145"/>
    <x v="1"/>
    <x v="29"/>
    <x v="14"/>
    <x v="3"/>
    <x v="8"/>
    <x v="64"/>
    <x v="46"/>
    <x v="54"/>
    <x v="26"/>
    <x v="29"/>
    <x v="32"/>
    <x v="1"/>
    <x v="9"/>
    <x v="1"/>
    <x v="13"/>
    <x v="41"/>
    <x v="0"/>
    <x v="61"/>
    <x v="0"/>
    <x v="3"/>
    <x v="15"/>
    <x v="1"/>
    <x v="1"/>
    <x v="1"/>
    <x v="8"/>
    <x v="17"/>
  </r>
  <r>
    <x v="2"/>
    <x v="0"/>
    <x v="1"/>
    <x v="2"/>
    <x v="19"/>
    <x v="40"/>
    <x v="19"/>
    <x v="123"/>
    <x v="1"/>
    <x v="32"/>
    <x v="14"/>
    <x v="3"/>
    <x v="8"/>
    <x v="6"/>
    <x v="20"/>
    <x v="6"/>
    <x v="26"/>
    <x v="30"/>
    <x v="34"/>
    <x v="5"/>
    <x v="9"/>
    <x v="1"/>
    <x v="15"/>
    <x v="44"/>
    <x v="0"/>
    <x v="103"/>
    <x v="0"/>
    <x v="0"/>
    <x v="15"/>
    <x v="1"/>
    <x v="1"/>
    <x v="1"/>
    <x v="10"/>
    <x v="17"/>
  </r>
  <r>
    <x v="2"/>
    <x v="0"/>
    <x v="1"/>
    <x v="2"/>
    <x v="19"/>
    <x v="39"/>
    <x v="19"/>
    <x v="120"/>
    <x v="0"/>
    <x v="33"/>
    <x v="14"/>
    <x v="3"/>
    <x v="8"/>
    <x v="6"/>
    <x v="20"/>
    <x v="6"/>
    <x v="26"/>
    <x v="31"/>
    <x v="33"/>
    <x v="1"/>
    <x v="9"/>
    <x v="1"/>
    <x v="14"/>
    <x v="43"/>
    <x v="0"/>
    <x v="85"/>
    <x v="0"/>
    <x v="3"/>
    <x v="15"/>
    <x v="1"/>
    <x v="1"/>
    <x v="1"/>
    <x v="9"/>
    <x v="17"/>
  </r>
  <r>
    <x v="2"/>
    <x v="0"/>
    <x v="1"/>
    <x v="2"/>
    <x v="23"/>
    <x v="49"/>
    <x v="38"/>
    <x v="17"/>
    <x v="12"/>
    <x v="54"/>
    <x v="14"/>
    <x v="8"/>
    <x v="7"/>
    <x v="55"/>
    <x v="47"/>
    <x v="43"/>
    <x v="3"/>
    <x v="48"/>
    <x v="54"/>
    <x v="1"/>
    <x v="9"/>
    <x v="1"/>
    <x v="32"/>
    <x v="63"/>
    <x v="0"/>
    <x v="143"/>
    <x v="0"/>
    <x v="0"/>
    <x v="15"/>
    <x v="1"/>
    <x v="1"/>
    <x v="1"/>
    <x v="7"/>
    <x v="16"/>
  </r>
  <r>
    <x v="2"/>
    <x v="0"/>
    <x v="1"/>
    <x v="2"/>
    <x v="10"/>
    <x v="43"/>
    <x v="30"/>
    <x v="151"/>
    <x v="13"/>
    <x v="42"/>
    <x v="15"/>
    <x v="4"/>
    <x v="20"/>
    <x v="20"/>
    <x v="40"/>
    <x v="19"/>
    <x v="7"/>
    <x v="38"/>
    <x v="42"/>
    <x v="2"/>
    <x v="9"/>
    <x v="1"/>
    <x v="22"/>
    <x v="52"/>
    <x v="0"/>
    <x v="71"/>
    <x v="0"/>
    <x v="2"/>
    <x v="16"/>
    <x v="1"/>
    <x v="1"/>
    <x v="1"/>
    <x v="11"/>
    <x v="47"/>
  </r>
  <r>
    <x v="2"/>
    <x v="0"/>
    <x v="0"/>
    <x v="2"/>
    <x v="19"/>
    <x v="49"/>
    <x v="35"/>
    <x v="79"/>
    <x v="1"/>
    <x v="44"/>
    <x v="16"/>
    <x v="15"/>
    <x v="0"/>
    <x v="6"/>
    <x v="20"/>
    <x v="6"/>
    <x v="31"/>
    <x v="44"/>
    <x v="49"/>
    <x v="0"/>
    <x v="9"/>
    <x v="1"/>
    <x v="23"/>
    <x v="53"/>
    <x v="0"/>
    <x v="186"/>
    <x v="0"/>
    <x v="3"/>
    <x v="17"/>
    <x v="1"/>
    <x v="1"/>
    <x v="0"/>
    <x v="67"/>
    <x v="47"/>
  </r>
  <r>
    <x v="2"/>
    <x v="0"/>
    <x v="0"/>
    <x v="2"/>
    <x v="31"/>
    <x v="18"/>
    <x v="15"/>
    <x v="24"/>
    <x v="1"/>
    <x v="44"/>
    <x v="16"/>
    <x v="15"/>
    <x v="0"/>
    <x v="70"/>
    <x v="47"/>
    <x v="45"/>
    <x v="5"/>
    <x v="146"/>
    <x v="43"/>
    <x v="1"/>
    <x v="9"/>
    <x v="1"/>
    <x v="24"/>
    <x v="58"/>
    <x v="0"/>
    <x v="94"/>
    <x v="0"/>
    <x v="3"/>
    <x v="17"/>
    <x v="1"/>
    <x v="1"/>
    <x v="0"/>
    <x v="67"/>
    <x v="47"/>
  </r>
  <r>
    <x v="2"/>
    <x v="0"/>
    <x v="1"/>
    <x v="0"/>
    <x v="21"/>
    <x v="49"/>
    <x v="84"/>
    <x v="59"/>
    <x v="9"/>
    <x v="5"/>
    <x v="17"/>
    <x v="19"/>
    <x v="15"/>
    <x v="97"/>
    <x v="47"/>
    <x v="65"/>
    <x v="30"/>
    <x v="4"/>
    <x v="6"/>
    <x v="3"/>
    <x v="9"/>
    <x v="1"/>
    <x v="3"/>
    <x v="3"/>
    <x v="0"/>
    <x v="74"/>
    <x v="0"/>
    <x v="4"/>
    <x v="18"/>
    <x v="1"/>
    <x v="1"/>
    <x v="0"/>
    <x v="67"/>
    <x v="47"/>
  </r>
  <r>
    <x v="2"/>
    <x v="0"/>
    <x v="1"/>
    <x v="2"/>
    <x v="23"/>
    <x v="49"/>
    <x v="14"/>
    <x v="152"/>
    <x v="9"/>
    <x v="17"/>
    <x v="17"/>
    <x v="7"/>
    <x v="20"/>
    <x v="54"/>
    <x v="46"/>
    <x v="61"/>
    <x v="12"/>
    <x v="18"/>
    <x v="21"/>
    <x v="0"/>
    <x v="9"/>
    <x v="1"/>
    <x v="2"/>
    <x v="14"/>
    <x v="0"/>
    <x v="90"/>
    <x v="0"/>
    <x v="0"/>
    <x v="18"/>
    <x v="1"/>
    <x v="1"/>
    <x v="1"/>
    <x v="17"/>
    <x v="1"/>
  </r>
  <r>
    <x v="2"/>
    <x v="0"/>
    <x v="1"/>
    <x v="2"/>
    <x v="25"/>
    <x v="49"/>
    <x v="87"/>
    <x v="37"/>
    <x v="4"/>
    <x v="27"/>
    <x v="17"/>
    <x v="3"/>
    <x v="20"/>
    <x v="37"/>
    <x v="25"/>
    <x v="7"/>
    <x v="4"/>
    <x v="27"/>
    <x v="30"/>
    <x v="1"/>
    <x v="9"/>
    <x v="1"/>
    <x v="10"/>
    <x v="15"/>
    <x v="0"/>
    <x v="49"/>
    <x v="0"/>
    <x v="0"/>
    <x v="18"/>
    <x v="1"/>
    <x v="1"/>
    <x v="0"/>
    <x v="67"/>
    <x v="47"/>
  </r>
  <r>
    <x v="2"/>
    <x v="0"/>
    <x v="0"/>
    <x v="2"/>
    <x v="31"/>
    <x v="32"/>
    <x v="15"/>
    <x v="73"/>
    <x v="5"/>
    <x v="40"/>
    <x v="17"/>
    <x v="15"/>
    <x v="0"/>
    <x v="49"/>
    <x v="32"/>
    <x v="65"/>
    <x v="5"/>
    <x v="35"/>
    <x v="38"/>
    <x v="1"/>
    <x v="9"/>
    <x v="1"/>
    <x v="17"/>
    <x v="0"/>
    <x v="0"/>
    <x v="186"/>
    <x v="0"/>
    <x v="3"/>
    <x v="18"/>
    <x v="1"/>
    <x v="1"/>
    <x v="0"/>
    <x v="67"/>
    <x v="47"/>
  </r>
  <r>
    <x v="2"/>
    <x v="0"/>
    <x v="1"/>
    <x v="2"/>
    <x v="23"/>
    <x v="36"/>
    <x v="14"/>
    <x v="55"/>
    <x v="1"/>
    <x v="49"/>
    <x v="17"/>
    <x v="7"/>
    <x v="20"/>
    <x v="63"/>
    <x v="27"/>
    <x v="27"/>
    <x v="12"/>
    <x v="46"/>
    <x v="52"/>
    <x v="1"/>
    <x v="9"/>
    <x v="1"/>
    <x v="28"/>
    <x v="57"/>
    <x v="0"/>
    <x v="164"/>
    <x v="0"/>
    <x v="3"/>
    <x v="18"/>
    <x v="1"/>
    <x v="1"/>
    <x v="1"/>
    <x v="18"/>
    <x v="1"/>
  </r>
  <r>
    <x v="2"/>
    <x v="0"/>
    <x v="1"/>
    <x v="2"/>
    <x v="19"/>
    <x v="33"/>
    <x v="37"/>
    <x v="126"/>
    <x v="1"/>
    <x v="57"/>
    <x v="18"/>
    <x v="4"/>
    <x v="8"/>
    <x v="64"/>
    <x v="46"/>
    <x v="54"/>
    <x v="26"/>
    <x v="55"/>
    <x v="61"/>
    <x v="1"/>
    <x v="2"/>
    <x v="2"/>
    <x v="108"/>
    <x v="174"/>
    <x v="1"/>
    <x v="35"/>
    <x v="0"/>
    <x v="3"/>
    <x v="19"/>
    <x v="0"/>
    <x v="1"/>
    <x v="0"/>
    <x v="67"/>
    <x v="45"/>
  </r>
  <r>
    <x v="2"/>
    <x v="0"/>
    <x v="1"/>
    <x v="2"/>
    <x v="14"/>
    <x v="21"/>
    <x v="12"/>
    <x v="74"/>
    <x v="3"/>
    <x v="20"/>
    <x v="19"/>
    <x v="12"/>
    <x v="6"/>
    <x v="0"/>
    <x v="47"/>
    <x v="65"/>
    <x v="4"/>
    <x v="23"/>
    <x v="27"/>
    <x v="3"/>
    <x v="9"/>
    <x v="1"/>
    <x v="11"/>
    <x v="39"/>
    <x v="0"/>
    <x v="127"/>
    <x v="0"/>
    <x v="3"/>
    <x v="20"/>
    <x v="1"/>
    <x v="1"/>
    <x v="1"/>
    <x v="15"/>
    <x v="26"/>
  </r>
  <r>
    <x v="2"/>
    <x v="0"/>
    <x v="1"/>
    <x v="2"/>
    <x v="10"/>
    <x v="49"/>
    <x v="30"/>
    <x v="60"/>
    <x v="14"/>
    <x v="42"/>
    <x v="20"/>
    <x v="4"/>
    <x v="20"/>
    <x v="14"/>
    <x v="15"/>
    <x v="36"/>
    <x v="7"/>
    <x v="38"/>
    <x v="41"/>
    <x v="1"/>
    <x v="9"/>
    <x v="1"/>
    <x v="21"/>
    <x v="51"/>
    <x v="0"/>
    <x v="66"/>
    <x v="0"/>
    <x v="3"/>
    <x v="21"/>
    <x v="1"/>
    <x v="1"/>
    <x v="1"/>
    <x v="13"/>
    <x v="47"/>
  </r>
  <r>
    <x v="2"/>
    <x v="0"/>
    <x v="0"/>
    <x v="2"/>
    <x v="19"/>
    <x v="49"/>
    <x v="42"/>
    <x v="94"/>
    <x v="6"/>
    <x v="58"/>
    <x v="20"/>
    <x v="21"/>
    <x v="0"/>
    <x v="42"/>
    <x v="46"/>
    <x v="32"/>
    <x v="13"/>
    <x v="62"/>
    <x v="68"/>
    <x v="2"/>
    <x v="9"/>
    <x v="1"/>
    <x v="41"/>
    <x v="77"/>
    <x v="0"/>
    <x v="170"/>
    <x v="0"/>
    <x v="3"/>
    <x v="21"/>
    <x v="1"/>
    <x v="1"/>
    <x v="1"/>
    <x v="19"/>
    <x v="7"/>
  </r>
  <r>
    <x v="2"/>
    <x v="0"/>
    <x v="0"/>
    <x v="2"/>
    <x v="19"/>
    <x v="49"/>
    <x v="44"/>
    <x v="80"/>
    <x v="11"/>
    <x v="59"/>
    <x v="20"/>
    <x v="14"/>
    <x v="0"/>
    <x v="57"/>
    <x v="46"/>
    <x v="40"/>
    <x v="2"/>
    <x v="57"/>
    <x v="64"/>
    <x v="2"/>
    <x v="9"/>
    <x v="1"/>
    <x v="39"/>
    <x v="73"/>
    <x v="0"/>
    <x v="124"/>
    <x v="0"/>
    <x v="0"/>
    <x v="21"/>
    <x v="1"/>
    <x v="1"/>
    <x v="1"/>
    <x v="20"/>
    <x v="7"/>
  </r>
  <r>
    <x v="2"/>
    <x v="0"/>
    <x v="1"/>
    <x v="2"/>
    <x v="14"/>
    <x v="10"/>
    <x v="12"/>
    <x v="82"/>
    <x v="1"/>
    <x v="23"/>
    <x v="21"/>
    <x v="12"/>
    <x v="6"/>
    <x v="0"/>
    <x v="47"/>
    <x v="65"/>
    <x v="4"/>
    <x v="22"/>
    <x v="26"/>
    <x v="2"/>
    <x v="9"/>
    <x v="1"/>
    <x v="8"/>
    <x v="37"/>
    <x v="0"/>
    <x v="113"/>
    <x v="0"/>
    <x v="3"/>
    <x v="22"/>
    <x v="1"/>
    <x v="1"/>
    <x v="1"/>
    <x v="16"/>
    <x v="30"/>
  </r>
  <r>
    <x v="2"/>
    <x v="0"/>
    <x v="1"/>
    <x v="2"/>
    <x v="9"/>
    <x v="49"/>
    <x v="26"/>
    <x v="71"/>
    <x v="15"/>
    <x v="55"/>
    <x v="21"/>
    <x v="5"/>
    <x v="13"/>
    <x v="5"/>
    <x v="18"/>
    <x v="38"/>
    <x v="4"/>
    <x v="60"/>
    <x v="66"/>
    <x v="2"/>
    <x v="9"/>
    <x v="1"/>
    <x v="43"/>
    <x v="79"/>
    <x v="0"/>
    <x v="117"/>
    <x v="0"/>
    <x v="3"/>
    <x v="22"/>
    <x v="1"/>
    <x v="1"/>
    <x v="1"/>
    <x v="14"/>
    <x v="22"/>
  </r>
  <r>
    <x v="2"/>
    <x v="0"/>
    <x v="1"/>
    <x v="2"/>
    <x v="35"/>
    <x v="41"/>
    <x v="7"/>
    <x v="113"/>
    <x v="2"/>
    <x v="22"/>
    <x v="22"/>
    <x v="17"/>
    <x v="8"/>
    <x v="45"/>
    <x v="9"/>
    <x v="1"/>
    <x v="34"/>
    <x v="20"/>
    <x v="23"/>
    <x v="0"/>
    <x v="0"/>
    <x v="2"/>
    <x v="108"/>
    <x v="174"/>
    <x v="1"/>
    <x v="147"/>
    <x v="0"/>
    <x v="1"/>
    <x v="23"/>
    <x v="0"/>
    <x v="1"/>
    <x v="1"/>
    <x v="0"/>
    <x v="11"/>
  </r>
  <r>
    <x v="2"/>
    <x v="0"/>
    <x v="1"/>
    <x v="2"/>
    <x v="14"/>
    <x v="39"/>
    <x v="12"/>
    <x v="57"/>
    <x v="2"/>
    <x v="23"/>
    <x v="23"/>
    <x v="10"/>
    <x v="6"/>
    <x v="59"/>
    <x v="47"/>
    <x v="65"/>
    <x v="8"/>
    <x v="19"/>
    <x v="22"/>
    <x v="2"/>
    <x v="9"/>
    <x v="1"/>
    <x v="4"/>
    <x v="32"/>
    <x v="0"/>
    <x v="88"/>
    <x v="0"/>
    <x v="4"/>
    <x v="24"/>
    <x v="1"/>
    <x v="1"/>
    <x v="0"/>
    <x v="67"/>
    <x v="47"/>
  </r>
  <r>
    <x v="2"/>
    <x v="0"/>
    <x v="1"/>
    <x v="2"/>
    <x v="14"/>
    <x v="33"/>
    <x v="12"/>
    <x v="19"/>
    <x v="1"/>
    <x v="19"/>
    <x v="24"/>
    <x v="12"/>
    <x v="6"/>
    <x v="59"/>
    <x v="47"/>
    <x v="65"/>
    <x v="4"/>
    <x v="17"/>
    <x v="20"/>
    <x v="3"/>
    <x v="9"/>
    <x v="1"/>
    <x v="1"/>
    <x v="30"/>
    <x v="0"/>
    <x v="46"/>
    <x v="0"/>
    <x v="4"/>
    <x v="25"/>
    <x v="1"/>
    <x v="1"/>
    <x v="0"/>
    <x v="67"/>
    <x v="47"/>
  </r>
  <r>
    <x v="2"/>
    <x v="0"/>
    <x v="1"/>
    <x v="2"/>
    <x v="14"/>
    <x v="35"/>
    <x v="12"/>
    <x v="116"/>
    <x v="2"/>
    <x v="21"/>
    <x v="24"/>
    <x v="10"/>
    <x v="6"/>
    <x v="59"/>
    <x v="47"/>
    <x v="65"/>
    <x v="26"/>
    <x v="22"/>
    <x v="25"/>
    <x v="2"/>
    <x v="9"/>
    <x v="1"/>
    <x v="7"/>
    <x v="35"/>
    <x v="0"/>
    <x v="101"/>
    <x v="0"/>
    <x v="3"/>
    <x v="25"/>
    <x v="1"/>
    <x v="1"/>
    <x v="0"/>
    <x v="67"/>
    <x v="47"/>
  </r>
  <r>
    <x v="2"/>
    <x v="0"/>
    <x v="1"/>
    <x v="2"/>
    <x v="14"/>
    <x v="2"/>
    <x v="12"/>
    <x v="36"/>
    <x v="2"/>
    <x v="48"/>
    <x v="24"/>
    <x v="12"/>
    <x v="6"/>
    <x v="61"/>
    <x v="30"/>
    <x v="3"/>
    <x v="4"/>
    <x v="50"/>
    <x v="55"/>
    <x v="3"/>
    <x v="9"/>
    <x v="1"/>
    <x v="36"/>
    <x v="68"/>
    <x v="0"/>
    <x v="96"/>
    <x v="0"/>
    <x v="3"/>
    <x v="25"/>
    <x v="1"/>
    <x v="1"/>
    <x v="0"/>
    <x v="67"/>
    <x v="47"/>
  </r>
  <r>
    <x v="2"/>
    <x v="0"/>
    <x v="1"/>
    <x v="2"/>
    <x v="14"/>
    <x v="49"/>
    <x v="12"/>
    <x v="19"/>
    <x v="31"/>
    <x v="19"/>
    <x v="25"/>
    <x v="12"/>
    <x v="6"/>
    <x v="0"/>
    <x v="47"/>
    <x v="65"/>
    <x v="4"/>
    <x v="16"/>
    <x v="18"/>
    <x v="2"/>
    <x v="9"/>
    <x v="1"/>
    <x v="0"/>
    <x v="29"/>
    <x v="0"/>
    <x v="98"/>
    <x v="0"/>
    <x v="3"/>
    <x v="26"/>
    <x v="1"/>
    <x v="1"/>
    <x v="0"/>
    <x v="67"/>
    <x v="47"/>
  </r>
  <r>
    <x v="2"/>
    <x v="0"/>
    <x v="1"/>
    <x v="2"/>
    <x v="19"/>
    <x v="33"/>
    <x v="54"/>
    <x v="95"/>
    <x v="1"/>
    <x v="94"/>
    <x v="26"/>
    <x v="21"/>
    <x v="1"/>
    <x v="6"/>
    <x v="21"/>
    <x v="6"/>
    <x v="23"/>
    <x v="84"/>
    <x v="90"/>
    <x v="0"/>
    <x v="4"/>
    <x v="2"/>
    <x v="108"/>
    <x v="174"/>
    <x v="1"/>
    <x v="112"/>
    <x v="0"/>
    <x v="3"/>
    <x v="27"/>
    <x v="0"/>
    <x v="1"/>
    <x v="1"/>
    <x v="62"/>
    <x v="45"/>
  </r>
  <r>
    <x v="2"/>
    <x v="0"/>
    <x v="1"/>
    <x v="2"/>
    <x v="22"/>
    <x v="13"/>
    <x v="47"/>
    <x v="112"/>
    <x v="1"/>
    <x v="70"/>
    <x v="27"/>
    <x v="21"/>
    <x v="20"/>
    <x v="62"/>
    <x v="27"/>
    <x v="15"/>
    <x v="30"/>
    <x v="73"/>
    <x v="78"/>
    <x v="2"/>
    <x v="9"/>
    <x v="1"/>
    <x v="50"/>
    <x v="88"/>
    <x v="0"/>
    <x v="47"/>
    <x v="0"/>
    <x v="3"/>
    <x v="28"/>
    <x v="1"/>
    <x v="1"/>
    <x v="1"/>
    <x v="26"/>
    <x v="41"/>
  </r>
  <r>
    <x v="2"/>
    <x v="0"/>
    <x v="1"/>
    <x v="2"/>
    <x v="30"/>
    <x v="49"/>
    <x v="4"/>
    <x v="53"/>
    <x v="2"/>
    <x v="1"/>
    <x v="28"/>
    <x v="18"/>
    <x v="17"/>
    <x v="35"/>
    <x v="11"/>
    <x v="29"/>
    <x v="24"/>
    <x v="146"/>
    <x v="156"/>
    <x v="1"/>
    <x v="9"/>
    <x v="1"/>
    <x v="3"/>
    <x v="0"/>
    <x v="0"/>
    <x v="180"/>
    <x v="0"/>
    <x v="0"/>
    <x v="29"/>
    <x v="1"/>
    <x v="1"/>
    <x v="0"/>
    <x v="67"/>
    <x v="47"/>
  </r>
  <r>
    <x v="2"/>
    <x v="0"/>
    <x v="1"/>
    <x v="2"/>
    <x v="19"/>
    <x v="40"/>
    <x v="37"/>
    <x v="127"/>
    <x v="4"/>
    <x v="51"/>
    <x v="28"/>
    <x v="4"/>
    <x v="8"/>
    <x v="12"/>
    <x v="41"/>
    <x v="24"/>
    <x v="26"/>
    <x v="51"/>
    <x v="56"/>
    <x v="2"/>
    <x v="9"/>
    <x v="1"/>
    <x v="37"/>
    <x v="69"/>
    <x v="0"/>
    <x v="110"/>
    <x v="0"/>
    <x v="0"/>
    <x v="29"/>
    <x v="1"/>
    <x v="1"/>
    <x v="0"/>
    <x v="67"/>
    <x v="47"/>
  </r>
  <r>
    <x v="2"/>
    <x v="0"/>
    <x v="1"/>
    <x v="2"/>
    <x v="19"/>
    <x v="49"/>
    <x v="37"/>
    <x v="45"/>
    <x v="12"/>
    <x v="54"/>
    <x v="28"/>
    <x v="4"/>
    <x v="8"/>
    <x v="6"/>
    <x v="20"/>
    <x v="6"/>
    <x v="31"/>
    <x v="51"/>
    <x v="55"/>
    <x v="0"/>
    <x v="9"/>
    <x v="1"/>
    <x v="31"/>
    <x v="61"/>
    <x v="0"/>
    <x v="108"/>
    <x v="0"/>
    <x v="3"/>
    <x v="29"/>
    <x v="1"/>
    <x v="1"/>
    <x v="1"/>
    <x v="24"/>
    <x v="42"/>
  </r>
  <r>
    <x v="2"/>
    <x v="0"/>
    <x v="0"/>
    <x v="2"/>
    <x v="19"/>
    <x v="33"/>
    <x v="46"/>
    <x v="126"/>
    <x v="1"/>
    <x v="81"/>
    <x v="28"/>
    <x v="14"/>
    <x v="0"/>
    <x v="57"/>
    <x v="46"/>
    <x v="40"/>
    <x v="2"/>
    <x v="146"/>
    <x v="88"/>
    <x v="0"/>
    <x v="6"/>
    <x v="2"/>
    <x v="108"/>
    <x v="174"/>
    <x v="1"/>
    <x v="52"/>
    <x v="0"/>
    <x v="0"/>
    <x v="29"/>
    <x v="0"/>
    <x v="1"/>
    <x v="1"/>
    <x v="44"/>
    <x v="13"/>
  </r>
  <r>
    <x v="2"/>
    <x v="0"/>
    <x v="0"/>
    <x v="2"/>
    <x v="19"/>
    <x v="40"/>
    <x v="46"/>
    <x v="127"/>
    <x v="2"/>
    <x v="88"/>
    <x v="28"/>
    <x v="14"/>
    <x v="0"/>
    <x v="57"/>
    <x v="46"/>
    <x v="40"/>
    <x v="2"/>
    <x v="81"/>
    <x v="87"/>
    <x v="0"/>
    <x v="8"/>
    <x v="2"/>
    <x v="108"/>
    <x v="174"/>
    <x v="1"/>
    <x v="60"/>
    <x v="0"/>
    <x v="0"/>
    <x v="29"/>
    <x v="0"/>
    <x v="1"/>
    <x v="1"/>
    <x v="45"/>
    <x v="13"/>
  </r>
  <r>
    <x v="2"/>
    <x v="0"/>
    <x v="1"/>
    <x v="2"/>
    <x v="19"/>
    <x v="39"/>
    <x v="37"/>
    <x v="121"/>
    <x v="0"/>
    <x v="92"/>
    <x v="28"/>
    <x v="4"/>
    <x v="8"/>
    <x v="6"/>
    <x v="20"/>
    <x v="6"/>
    <x v="28"/>
    <x v="56"/>
    <x v="62"/>
    <x v="1"/>
    <x v="9"/>
    <x v="1"/>
    <x v="63"/>
    <x v="107"/>
    <x v="0"/>
    <x v="45"/>
    <x v="0"/>
    <x v="3"/>
    <x v="29"/>
    <x v="1"/>
    <x v="1"/>
    <x v="0"/>
    <x v="67"/>
    <x v="47"/>
  </r>
  <r>
    <x v="2"/>
    <x v="0"/>
    <x v="1"/>
    <x v="2"/>
    <x v="3"/>
    <x v="49"/>
    <x v="32"/>
    <x v="21"/>
    <x v="34"/>
    <x v="53"/>
    <x v="29"/>
    <x v="5"/>
    <x v="6"/>
    <x v="86"/>
    <x v="47"/>
    <x v="2"/>
    <x v="32"/>
    <x v="53"/>
    <x v="58"/>
    <x v="1"/>
    <x v="9"/>
    <x v="1"/>
    <x v="104"/>
    <x v="65"/>
    <x v="0"/>
    <x v="156"/>
    <x v="0"/>
    <x v="0"/>
    <x v="30"/>
    <x v="1"/>
    <x v="1"/>
    <x v="1"/>
    <x v="21"/>
    <x v="31"/>
  </r>
  <r>
    <x v="2"/>
    <x v="0"/>
    <x v="1"/>
    <x v="2"/>
    <x v="10"/>
    <x v="43"/>
    <x v="5"/>
    <x v="137"/>
    <x v="1"/>
    <x v="69"/>
    <x v="30"/>
    <x v="4"/>
    <x v="6"/>
    <x v="84"/>
    <x v="39"/>
    <x v="55"/>
    <x v="7"/>
    <x v="71"/>
    <x v="77"/>
    <x v="2"/>
    <x v="9"/>
    <x v="1"/>
    <x v="49"/>
    <x v="86"/>
    <x v="0"/>
    <x v="24"/>
    <x v="0"/>
    <x v="2"/>
    <x v="31"/>
    <x v="1"/>
    <x v="1"/>
    <x v="0"/>
    <x v="67"/>
    <x v="47"/>
  </r>
  <r>
    <x v="2"/>
    <x v="0"/>
    <x v="1"/>
    <x v="2"/>
    <x v="23"/>
    <x v="49"/>
    <x v="29"/>
    <x v="30"/>
    <x v="17"/>
    <x v="50"/>
    <x v="31"/>
    <x v="8"/>
    <x v="20"/>
    <x v="55"/>
    <x v="47"/>
    <x v="43"/>
    <x v="3"/>
    <x v="48"/>
    <x v="54"/>
    <x v="1"/>
    <x v="9"/>
    <x v="1"/>
    <x v="29"/>
    <x v="59"/>
    <x v="0"/>
    <x v="62"/>
    <x v="0"/>
    <x v="0"/>
    <x v="32"/>
    <x v="1"/>
    <x v="1"/>
    <x v="1"/>
    <x v="63"/>
    <x v="24"/>
  </r>
  <r>
    <x v="2"/>
    <x v="0"/>
    <x v="1"/>
    <x v="2"/>
    <x v="23"/>
    <x v="36"/>
    <x v="29"/>
    <x v="140"/>
    <x v="1"/>
    <x v="64"/>
    <x v="31"/>
    <x v="7"/>
    <x v="20"/>
    <x v="63"/>
    <x v="27"/>
    <x v="27"/>
    <x v="12"/>
    <x v="70"/>
    <x v="76"/>
    <x v="2"/>
    <x v="9"/>
    <x v="1"/>
    <x v="51"/>
    <x v="89"/>
    <x v="0"/>
    <x v="176"/>
    <x v="0"/>
    <x v="3"/>
    <x v="32"/>
    <x v="1"/>
    <x v="1"/>
    <x v="1"/>
    <x v="22"/>
    <x v="9"/>
  </r>
  <r>
    <x v="2"/>
    <x v="0"/>
    <x v="1"/>
    <x v="2"/>
    <x v="23"/>
    <x v="49"/>
    <x v="53"/>
    <x v="78"/>
    <x v="19"/>
    <x v="83"/>
    <x v="31"/>
    <x v="8"/>
    <x v="8"/>
    <x v="55"/>
    <x v="47"/>
    <x v="43"/>
    <x v="8"/>
    <x v="80"/>
    <x v="86"/>
    <x v="0"/>
    <x v="9"/>
    <x v="1"/>
    <x v="56"/>
    <x v="98"/>
    <x v="0"/>
    <x v="39"/>
    <x v="0"/>
    <x v="0"/>
    <x v="32"/>
    <x v="1"/>
    <x v="1"/>
    <x v="1"/>
    <x v="31"/>
    <x v="21"/>
  </r>
  <r>
    <x v="2"/>
    <x v="0"/>
    <x v="1"/>
    <x v="2"/>
    <x v="23"/>
    <x v="49"/>
    <x v="41"/>
    <x v="43"/>
    <x v="13"/>
    <x v="65"/>
    <x v="32"/>
    <x v="8"/>
    <x v="20"/>
    <x v="89"/>
    <x v="47"/>
    <x v="60"/>
    <x v="8"/>
    <x v="65"/>
    <x v="69"/>
    <x v="2"/>
    <x v="9"/>
    <x v="1"/>
    <x v="45"/>
    <x v="82"/>
    <x v="0"/>
    <x v="76"/>
    <x v="0"/>
    <x v="0"/>
    <x v="33"/>
    <x v="1"/>
    <x v="1"/>
    <x v="1"/>
    <x v="23"/>
    <x v="2"/>
  </r>
  <r>
    <x v="2"/>
    <x v="0"/>
    <x v="1"/>
    <x v="2"/>
    <x v="23"/>
    <x v="49"/>
    <x v="52"/>
    <x v="14"/>
    <x v="20"/>
    <x v="76"/>
    <x v="33"/>
    <x v="8"/>
    <x v="8"/>
    <x v="55"/>
    <x v="47"/>
    <x v="43"/>
    <x v="3"/>
    <x v="78"/>
    <x v="83"/>
    <x v="3"/>
    <x v="9"/>
    <x v="1"/>
    <x v="57"/>
    <x v="99"/>
    <x v="0"/>
    <x v="172"/>
    <x v="0"/>
    <x v="0"/>
    <x v="34"/>
    <x v="1"/>
    <x v="1"/>
    <x v="1"/>
    <x v="23"/>
    <x v="2"/>
  </r>
  <r>
    <x v="2"/>
    <x v="0"/>
    <x v="1"/>
    <x v="2"/>
    <x v="3"/>
    <x v="15"/>
    <x v="32"/>
    <x v="21"/>
    <x v="1"/>
    <x v="56"/>
    <x v="34"/>
    <x v="6"/>
    <x v="6"/>
    <x v="85"/>
    <x v="47"/>
    <x v="2"/>
    <x v="32"/>
    <x v="61"/>
    <x v="67"/>
    <x v="4"/>
    <x v="9"/>
    <x v="1"/>
    <x v="44"/>
    <x v="80"/>
    <x v="0"/>
    <x v="145"/>
    <x v="0"/>
    <x v="0"/>
    <x v="35"/>
    <x v="1"/>
    <x v="1"/>
    <x v="1"/>
    <x v="36"/>
    <x v="27"/>
  </r>
  <r>
    <x v="2"/>
    <x v="0"/>
    <x v="1"/>
    <x v="2"/>
    <x v="12"/>
    <x v="18"/>
    <x v="22"/>
    <x v="69"/>
    <x v="1"/>
    <x v="47"/>
    <x v="35"/>
    <x v="8"/>
    <x v="20"/>
    <x v="71"/>
    <x v="29"/>
    <x v="42"/>
    <x v="4"/>
    <x v="40"/>
    <x v="51"/>
    <x v="4"/>
    <x v="9"/>
    <x v="1"/>
    <x v="34"/>
    <x v="66"/>
    <x v="0"/>
    <x v="131"/>
    <x v="0"/>
    <x v="3"/>
    <x v="36"/>
    <x v="1"/>
    <x v="1"/>
    <x v="1"/>
    <x v="33"/>
    <x v="25"/>
  </r>
  <r>
    <x v="2"/>
    <x v="0"/>
    <x v="1"/>
    <x v="2"/>
    <x v="22"/>
    <x v="49"/>
    <x v="47"/>
    <x v="29"/>
    <x v="15"/>
    <x v="70"/>
    <x v="35"/>
    <x v="21"/>
    <x v="20"/>
    <x v="95"/>
    <x v="28"/>
    <x v="52"/>
    <x v="17"/>
    <x v="70"/>
    <x v="75"/>
    <x v="2"/>
    <x v="9"/>
    <x v="1"/>
    <x v="48"/>
    <x v="85"/>
    <x v="0"/>
    <x v="171"/>
    <x v="0"/>
    <x v="3"/>
    <x v="36"/>
    <x v="1"/>
    <x v="1"/>
    <x v="1"/>
    <x v="25"/>
    <x v="41"/>
  </r>
  <r>
    <x v="2"/>
    <x v="0"/>
    <x v="1"/>
    <x v="2"/>
    <x v="10"/>
    <x v="42"/>
    <x v="61"/>
    <x v="137"/>
    <x v="3"/>
    <x v="111"/>
    <x v="36"/>
    <x v="4"/>
    <x v="20"/>
    <x v="31"/>
    <x v="6"/>
    <x v="65"/>
    <x v="9"/>
    <x v="97"/>
    <x v="104"/>
    <x v="1"/>
    <x v="9"/>
    <x v="1"/>
    <x v="70"/>
    <x v="123"/>
    <x v="0"/>
    <x v="162"/>
    <x v="0"/>
    <x v="2"/>
    <x v="37"/>
    <x v="1"/>
    <x v="1"/>
    <x v="1"/>
    <x v="29"/>
    <x v="23"/>
  </r>
  <r>
    <x v="2"/>
    <x v="0"/>
    <x v="1"/>
    <x v="2"/>
    <x v="10"/>
    <x v="49"/>
    <x v="69"/>
    <x v="68"/>
    <x v="9"/>
    <x v="112"/>
    <x v="36"/>
    <x v="4"/>
    <x v="20"/>
    <x v="53"/>
    <x v="8"/>
    <x v="39"/>
    <x v="7"/>
    <x v="100"/>
    <x v="108"/>
    <x v="0"/>
    <x v="9"/>
    <x v="1"/>
    <x v="72"/>
    <x v="129"/>
    <x v="0"/>
    <x v="19"/>
    <x v="0"/>
    <x v="3"/>
    <x v="37"/>
    <x v="1"/>
    <x v="1"/>
    <x v="1"/>
    <x v="30"/>
    <x v="23"/>
  </r>
  <r>
    <x v="2"/>
    <x v="0"/>
    <x v="1"/>
    <x v="2"/>
    <x v="10"/>
    <x v="43"/>
    <x v="62"/>
    <x v="137"/>
    <x v="6"/>
    <x v="99"/>
    <x v="37"/>
    <x v="4"/>
    <x v="8"/>
    <x v="20"/>
    <x v="39"/>
    <x v="20"/>
    <x v="7"/>
    <x v="89"/>
    <x v="95"/>
    <x v="1"/>
    <x v="9"/>
    <x v="1"/>
    <x v="65"/>
    <x v="113"/>
    <x v="0"/>
    <x v="13"/>
    <x v="0"/>
    <x v="0"/>
    <x v="38"/>
    <x v="1"/>
    <x v="1"/>
    <x v="1"/>
    <x v="32"/>
    <x v="23"/>
  </r>
  <r>
    <x v="2"/>
    <x v="0"/>
    <x v="1"/>
    <x v="2"/>
    <x v="10"/>
    <x v="49"/>
    <x v="62"/>
    <x v="22"/>
    <x v="9"/>
    <x v="95"/>
    <x v="38"/>
    <x v="4"/>
    <x v="8"/>
    <x v="84"/>
    <x v="39"/>
    <x v="14"/>
    <x v="7"/>
    <x v="86"/>
    <x v="92"/>
    <x v="1"/>
    <x v="9"/>
    <x v="1"/>
    <x v="64"/>
    <x v="108"/>
    <x v="0"/>
    <x v="136"/>
    <x v="0"/>
    <x v="3"/>
    <x v="39"/>
    <x v="1"/>
    <x v="1"/>
    <x v="1"/>
    <x v="35"/>
    <x v="23"/>
  </r>
  <r>
    <x v="2"/>
    <x v="0"/>
    <x v="1"/>
    <x v="2"/>
    <x v="19"/>
    <x v="40"/>
    <x v="34"/>
    <x v="127"/>
    <x v="1"/>
    <x v="93"/>
    <x v="39"/>
    <x v="21"/>
    <x v="3"/>
    <x v="57"/>
    <x v="46"/>
    <x v="40"/>
    <x v="8"/>
    <x v="85"/>
    <x v="91"/>
    <x v="1"/>
    <x v="9"/>
    <x v="1"/>
    <x v="65"/>
    <x v="111"/>
    <x v="0"/>
    <x v="126"/>
    <x v="0"/>
    <x v="0"/>
    <x v="40"/>
    <x v="1"/>
    <x v="1"/>
    <x v="1"/>
    <x v="34"/>
    <x v="43"/>
  </r>
  <r>
    <x v="2"/>
    <x v="0"/>
    <x v="1"/>
    <x v="2"/>
    <x v="9"/>
    <x v="45"/>
    <x v="11"/>
    <x v="42"/>
    <x v="2"/>
    <x v="59"/>
    <x v="40"/>
    <x v="21"/>
    <x v="13"/>
    <x v="5"/>
    <x v="18"/>
    <x v="38"/>
    <x v="34"/>
    <x v="58"/>
    <x v="63"/>
    <x v="2"/>
    <x v="9"/>
    <x v="1"/>
    <x v="39"/>
    <x v="75"/>
    <x v="0"/>
    <x v="73"/>
    <x v="0"/>
    <x v="3"/>
    <x v="41"/>
    <x v="1"/>
    <x v="1"/>
    <x v="0"/>
    <x v="67"/>
    <x v="47"/>
  </r>
  <r>
    <x v="2"/>
    <x v="0"/>
    <x v="1"/>
    <x v="2"/>
    <x v="10"/>
    <x v="49"/>
    <x v="61"/>
    <x v="67"/>
    <x v="21"/>
    <x v="111"/>
    <x v="41"/>
    <x v="4"/>
    <x v="20"/>
    <x v="53"/>
    <x v="8"/>
    <x v="39"/>
    <x v="9"/>
    <x v="95"/>
    <x v="103"/>
    <x v="3"/>
    <x v="9"/>
    <x v="1"/>
    <x v="70"/>
    <x v="125"/>
    <x v="0"/>
    <x v="149"/>
    <x v="0"/>
    <x v="3"/>
    <x v="42"/>
    <x v="1"/>
    <x v="1"/>
    <x v="1"/>
    <x v="62"/>
    <x v="0"/>
  </r>
  <r>
    <x v="2"/>
    <x v="0"/>
    <x v="1"/>
    <x v="2"/>
    <x v="3"/>
    <x v="49"/>
    <x v="36"/>
    <x v="66"/>
    <x v="9"/>
    <x v="71"/>
    <x v="42"/>
    <x v="6"/>
    <x v="3"/>
    <x v="86"/>
    <x v="47"/>
    <x v="2"/>
    <x v="23"/>
    <x v="14"/>
    <x v="17"/>
    <x v="1"/>
    <x v="9"/>
    <x v="1"/>
    <x v="105"/>
    <x v="92"/>
    <x v="0"/>
    <x v="59"/>
    <x v="0"/>
    <x v="0"/>
    <x v="43"/>
    <x v="1"/>
    <x v="1"/>
    <x v="1"/>
    <x v="27"/>
    <x v="19"/>
  </r>
  <r>
    <x v="2"/>
    <x v="0"/>
    <x v="1"/>
    <x v="2"/>
    <x v="3"/>
    <x v="15"/>
    <x v="36"/>
    <x v="66"/>
    <x v="2"/>
    <x v="87"/>
    <x v="42"/>
    <x v="6"/>
    <x v="3"/>
    <x v="86"/>
    <x v="47"/>
    <x v="65"/>
    <x v="34"/>
    <x v="80"/>
    <x v="86"/>
    <x v="2"/>
    <x v="9"/>
    <x v="1"/>
    <x v="60"/>
    <x v="102"/>
    <x v="0"/>
    <x v="51"/>
    <x v="0"/>
    <x v="4"/>
    <x v="43"/>
    <x v="1"/>
    <x v="1"/>
    <x v="1"/>
    <x v="28"/>
    <x v="19"/>
  </r>
  <r>
    <x v="2"/>
    <x v="0"/>
    <x v="1"/>
    <x v="2"/>
    <x v="19"/>
    <x v="49"/>
    <x v="34"/>
    <x v="5"/>
    <x v="5"/>
    <x v="89"/>
    <x v="43"/>
    <x v="21"/>
    <x v="3"/>
    <x v="6"/>
    <x v="20"/>
    <x v="6"/>
    <x v="23"/>
    <x v="82"/>
    <x v="89"/>
    <x v="0"/>
    <x v="9"/>
    <x v="1"/>
    <x v="61"/>
    <x v="104"/>
    <x v="0"/>
    <x v="99"/>
    <x v="0"/>
    <x v="3"/>
    <x v="44"/>
    <x v="1"/>
    <x v="1"/>
    <x v="1"/>
    <x v="64"/>
    <x v="44"/>
  </r>
  <r>
    <x v="2"/>
    <x v="0"/>
    <x v="1"/>
    <x v="2"/>
    <x v="23"/>
    <x v="49"/>
    <x v="67"/>
    <x v="9"/>
    <x v="18"/>
    <x v="114"/>
    <x v="44"/>
    <x v="8"/>
    <x v="20"/>
    <x v="77"/>
    <x v="47"/>
    <x v="65"/>
    <x v="9"/>
    <x v="103"/>
    <x v="112"/>
    <x v="0"/>
    <x v="9"/>
    <x v="1"/>
    <x v="76"/>
    <x v="133"/>
    <x v="0"/>
    <x v="77"/>
    <x v="0"/>
    <x v="0"/>
    <x v="45"/>
    <x v="1"/>
    <x v="1"/>
    <x v="0"/>
    <x v="67"/>
    <x v="47"/>
  </r>
  <r>
    <x v="2"/>
    <x v="0"/>
    <x v="1"/>
    <x v="2"/>
    <x v="9"/>
    <x v="47"/>
    <x v="10"/>
    <x v="42"/>
    <x v="1"/>
    <x v="48"/>
    <x v="45"/>
    <x v="21"/>
    <x v="13"/>
    <x v="22"/>
    <x v="23"/>
    <x v="21"/>
    <x v="8"/>
    <x v="67"/>
    <x v="72"/>
    <x v="3"/>
    <x v="9"/>
    <x v="1"/>
    <x v="53"/>
    <x v="93"/>
    <x v="0"/>
    <x v="125"/>
    <x v="0"/>
    <x v="0"/>
    <x v="46"/>
    <x v="1"/>
    <x v="1"/>
    <x v="1"/>
    <x v="42"/>
    <x v="39"/>
  </r>
  <r>
    <x v="0"/>
    <x v="0"/>
    <x v="1"/>
    <x v="2"/>
    <x v="8"/>
    <x v="49"/>
    <x v="86"/>
    <x v="70"/>
    <x v="1"/>
    <x v="41"/>
    <x v="46"/>
    <x v="18"/>
    <x v="8"/>
    <x v="29"/>
    <x v="47"/>
    <x v="65"/>
    <x v="7"/>
    <x v="45"/>
    <x v="50"/>
    <x v="1"/>
    <x v="9"/>
    <x v="1"/>
    <x v="30"/>
    <x v="60"/>
    <x v="0"/>
    <x v="95"/>
    <x v="0"/>
    <x v="0"/>
    <x v="47"/>
    <x v="1"/>
    <x v="1"/>
    <x v="0"/>
    <x v="67"/>
    <x v="47"/>
  </r>
  <r>
    <x v="2"/>
    <x v="0"/>
    <x v="1"/>
    <x v="2"/>
    <x v="12"/>
    <x v="37"/>
    <x v="22"/>
    <x v="147"/>
    <x v="1"/>
    <x v="35"/>
    <x v="47"/>
    <x v="3"/>
    <x v="16"/>
    <x v="18"/>
    <x v="17"/>
    <x v="10"/>
    <x v="4"/>
    <x v="33"/>
    <x v="36"/>
    <x v="2"/>
    <x v="9"/>
    <x v="1"/>
    <x v="18"/>
    <x v="48"/>
    <x v="0"/>
    <x v="169"/>
    <x v="0"/>
    <x v="3"/>
    <x v="48"/>
    <x v="1"/>
    <x v="1"/>
    <x v="1"/>
    <x v="39"/>
    <x v="40"/>
  </r>
  <r>
    <x v="2"/>
    <x v="0"/>
    <x v="1"/>
    <x v="2"/>
    <x v="12"/>
    <x v="26"/>
    <x v="22"/>
    <x v="147"/>
    <x v="1"/>
    <x v="38"/>
    <x v="48"/>
    <x v="3"/>
    <x v="16"/>
    <x v="18"/>
    <x v="17"/>
    <x v="10"/>
    <x v="4"/>
    <x v="36"/>
    <x v="39"/>
    <x v="1"/>
    <x v="9"/>
    <x v="1"/>
    <x v="19"/>
    <x v="49"/>
    <x v="0"/>
    <x v="123"/>
    <x v="0"/>
    <x v="3"/>
    <x v="49"/>
    <x v="1"/>
    <x v="1"/>
    <x v="1"/>
    <x v="38"/>
    <x v="40"/>
  </r>
  <r>
    <x v="2"/>
    <x v="0"/>
    <x v="1"/>
    <x v="2"/>
    <x v="12"/>
    <x v="49"/>
    <x v="22"/>
    <x v="10"/>
    <x v="4"/>
    <x v="31"/>
    <x v="49"/>
    <x v="3"/>
    <x v="16"/>
    <x v="11"/>
    <x v="16"/>
    <x v="5"/>
    <x v="4"/>
    <x v="32"/>
    <x v="35"/>
    <x v="2"/>
    <x v="9"/>
    <x v="1"/>
    <x v="16"/>
    <x v="46"/>
    <x v="0"/>
    <x v="138"/>
    <x v="0"/>
    <x v="3"/>
    <x v="50"/>
    <x v="1"/>
    <x v="1"/>
    <x v="1"/>
    <x v="37"/>
    <x v="40"/>
  </r>
  <r>
    <x v="2"/>
    <x v="0"/>
    <x v="1"/>
    <x v="2"/>
    <x v="31"/>
    <x v="32"/>
    <x v="16"/>
    <x v="86"/>
    <x v="5"/>
    <x v="54"/>
    <x v="49"/>
    <x v="4"/>
    <x v="6"/>
    <x v="49"/>
    <x v="32"/>
    <x v="65"/>
    <x v="8"/>
    <x v="52"/>
    <x v="59"/>
    <x v="2"/>
    <x v="9"/>
    <x v="1"/>
    <x v="38"/>
    <x v="72"/>
    <x v="0"/>
    <x v="18"/>
    <x v="0"/>
    <x v="3"/>
    <x v="50"/>
    <x v="1"/>
    <x v="1"/>
    <x v="0"/>
    <x v="67"/>
    <x v="47"/>
  </r>
  <r>
    <x v="2"/>
    <x v="0"/>
    <x v="1"/>
    <x v="2"/>
    <x v="24"/>
    <x v="23"/>
    <x v="0"/>
    <x v="99"/>
    <x v="7"/>
    <x v="18"/>
    <x v="91"/>
    <x v="3"/>
    <x v="7"/>
    <x v="34"/>
    <x v="47"/>
    <x v="25"/>
    <x v="11"/>
    <x v="15"/>
    <x v="19"/>
    <x v="2"/>
    <x v="9"/>
    <x v="1"/>
    <x v="3"/>
    <x v="31"/>
    <x v="0"/>
    <x v="68"/>
    <x v="0"/>
    <x v="4"/>
    <x v="92"/>
    <x v="1"/>
    <x v="2"/>
    <x v="0"/>
    <x v="67"/>
    <x v="47"/>
  </r>
  <r>
    <x v="2"/>
    <x v="0"/>
    <x v="1"/>
    <x v="2"/>
    <x v="31"/>
    <x v="49"/>
    <x v="16"/>
    <x v="27"/>
    <x v="32"/>
    <x v="45"/>
    <x v="50"/>
    <x v="4"/>
    <x v="6"/>
    <x v="15"/>
    <x v="35"/>
    <x v="65"/>
    <x v="8"/>
    <x v="41"/>
    <x v="46"/>
    <x v="3"/>
    <x v="9"/>
    <x v="1"/>
    <x v="26"/>
    <x v="55"/>
    <x v="0"/>
    <x v="43"/>
    <x v="0"/>
    <x v="3"/>
    <x v="51"/>
    <x v="1"/>
    <x v="1"/>
    <x v="0"/>
    <x v="67"/>
    <x v="47"/>
  </r>
  <r>
    <x v="2"/>
    <x v="0"/>
    <x v="1"/>
    <x v="2"/>
    <x v="19"/>
    <x v="49"/>
    <x v="63"/>
    <x v="7"/>
    <x v="11"/>
    <x v="99"/>
    <x v="50"/>
    <x v="4"/>
    <x v="2"/>
    <x v="79"/>
    <x v="13"/>
    <x v="50"/>
    <x v="9"/>
    <x v="94"/>
    <x v="102"/>
    <x v="1"/>
    <x v="9"/>
    <x v="1"/>
    <x v="68"/>
    <x v="121"/>
    <x v="0"/>
    <x v="128"/>
    <x v="0"/>
    <x v="3"/>
    <x v="51"/>
    <x v="1"/>
    <x v="1"/>
    <x v="1"/>
    <x v="40"/>
    <x v="34"/>
  </r>
  <r>
    <x v="2"/>
    <x v="0"/>
    <x v="1"/>
    <x v="2"/>
    <x v="19"/>
    <x v="39"/>
    <x v="63"/>
    <x v="135"/>
    <x v="0"/>
    <x v="107"/>
    <x v="50"/>
    <x v="4"/>
    <x v="2"/>
    <x v="6"/>
    <x v="21"/>
    <x v="6"/>
    <x v="6"/>
    <x v="103"/>
    <x v="111"/>
    <x v="0"/>
    <x v="9"/>
    <x v="1"/>
    <x v="75"/>
    <x v="132"/>
    <x v="0"/>
    <x v="75"/>
    <x v="0"/>
    <x v="3"/>
    <x v="51"/>
    <x v="1"/>
    <x v="1"/>
    <x v="1"/>
    <x v="41"/>
    <x v="34"/>
  </r>
  <r>
    <x v="2"/>
    <x v="0"/>
    <x v="1"/>
    <x v="2"/>
    <x v="34"/>
    <x v="49"/>
    <x v="43"/>
    <x v="8"/>
    <x v="14"/>
    <x v="84"/>
    <x v="51"/>
    <x v="21"/>
    <x v="20"/>
    <x v="26"/>
    <x v="47"/>
    <x v="65"/>
    <x v="23"/>
    <x v="142"/>
    <x v="154"/>
    <x v="2"/>
    <x v="9"/>
    <x v="1"/>
    <x v="58"/>
    <x v="103"/>
    <x v="0"/>
    <x v="30"/>
    <x v="0"/>
    <x v="1"/>
    <x v="52"/>
    <x v="1"/>
    <x v="1"/>
    <x v="0"/>
    <x v="67"/>
    <x v="47"/>
  </r>
  <r>
    <x v="2"/>
    <x v="0"/>
    <x v="1"/>
    <x v="2"/>
    <x v="34"/>
    <x v="29"/>
    <x v="43"/>
    <x v="142"/>
    <x v="0"/>
    <x v="84"/>
    <x v="51"/>
    <x v="21"/>
    <x v="20"/>
    <x v="1"/>
    <x v="47"/>
    <x v="65"/>
    <x v="23"/>
    <x v="80"/>
    <x v="86"/>
    <x v="1"/>
    <x v="9"/>
    <x v="1"/>
    <x v="59"/>
    <x v="101"/>
    <x v="0"/>
    <x v="38"/>
    <x v="0"/>
    <x v="4"/>
    <x v="52"/>
    <x v="1"/>
    <x v="1"/>
    <x v="0"/>
    <x v="67"/>
    <x v="47"/>
  </r>
  <r>
    <x v="2"/>
    <x v="0"/>
    <x v="1"/>
    <x v="2"/>
    <x v="34"/>
    <x v="30"/>
    <x v="43"/>
    <x v="144"/>
    <x v="1"/>
    <x v="84"/>
    <x v="51"/>
    <x v="21"/>
    <x v="20"/>
    <x v="1"/>
    <x v="47"/>
    <x v="65"/>
    <x v="23"/>
    <x v="80"/>
    <x v="86"/>
    <x v="3"/>
    <x v="9"/>
    <x v="1"/>
    <x v="58"/>
    <x v="19"/>
    <x v="0"/>
    <x v="37"/>
    <x v="0"/>
    <x v="4"/>
    <x v="52"/>
    <x v="1"/>
    <x v="1"/>
    <x v="0"/>
    <x v="67"/>
    <x v="47"/>
  </r>
  <r>
    <x v="2"/>
    <x v="0"/>
    <x v="1"/>
    <x v="2"/>
    <x v="17"/>
    <x v="49"/>
    <x v="9"/>
    <x v="103"/>
    <x v="14"/>
    <x v="10"/>
    <x v="52"/>
    <x v="22"/>
    <x v="8"/>
    <x v="56"/>
    <x v="47"/>
    <x v="37"/>
    <x v="32"/>
    <x v="8"/>
    <x v="10"/>
    <x v="1"/>
    <x v="9"/>
    <x v="1"/>
    <x v="3"/>
    <x v="13"/>
    <x v="0"/>
    <x v="27"/>
    <x v="0"/>
    <x v="3"/>
    <x v="53"/>
    <x v="1"/>
    <x v="1"/>
    <x v="1"/>
    <x v="46"/>
    <x v="20"/>
  </r>
  <r>
    <x v="2"/>
    <x v="0"/>
    <x v="1"/>
    <x v="2"/>
    <x v="17"/>
    <x v="12"/>
    <x v="9"/>
    <x v="103"/>
    <x v="1"/>
    <x v="11"/>
    <x v="52"/>
    <x v="22"/>
    <x v="8"/>
    <x v="63"/>
    <x v="0"/>
    <x v="27"/>
    <x v="32"/>
    <x v="9"/>
    <x v="11"/>
    <x v="1"/>
    <x v="9"/>
    <x v="1"/>
    <x v="3"/>
    <x v="25"/>
    <x v="0"/>
    <x v="55"/>
    <x v="0"/>
    <x v="3"/>
    <x v="53"/>
    <x v="1"/>
    <x v="1"/>
    <x v="1"/>
    <x v="48"/>
    <x v="28"/>
  </r>
  <r>
    <x v="2"/>
    <x v="0"/>
    <x v="0"/>
    <x v="2"/>
    <x v="19"/>
    <x v="49"/>
    <x v="46"/>
    <x v="97"/>
    <x v="10"/>
    <x v="62"/>
    <x v="53"/>
    <x v="14"/>
    <x v="0"/>
    <x v="57"/>
    <x v="46"/>
    <x v="40"/>
    <x v="2"/>
    <x v="144"/>
    <x v="153"/>
    <x v="1"/>
    <x v="9"/>
    <x v="1"/>
    <x v="42"/>
    <x v="78"/>
    <x v="0"/>
    <x v="36"/>
    <x v="0"/>
    <x v="3"/>
    <x v="54"/>
    <x v="1"/>
    <x v="1"/>
    <x v="1"/>
    <x v="43"/>
    <x v="13"/>
  </r>
  <r>
    <x v="2"/>
    <x v="0"/>
    <x v="1"/>
    <x v="2"/>
    <x v="16"/>
    <x v="49"/>
    <x v="45"/>
    <x v="26"/>
    <x v="30"/>
    <x v="99"/>
    <x v="54"/>
    <x v="4"/>
    <x v="6"/>
    <x v="44"/>
    <x v="7"/>
    <x v="35"/>
    <x v="9"/>
    <x v="98"/>
    <x v="105"/>
    <x v="1"/>
    <x v="9"/>
    <x v="1"/>
    <x v="71"/>
    <x v="126"/>
    <x v="0"/>
    <x v="2"/>
    <x v="0"/>
    <x v="3"/>
    <x v="55"/>
    <x v="1"/>
    <x v="1"/>
    <x v="0"/>
    <x v="67"/>
    <x v="47"/>
  </r>
  <r>
    <x v="2"/>
    <x v="0"/>
    <x v="1"/>
    <x v="2"/>
    <x v="16"/>
    <x v="35"/>
    <x v="45"/>
    <x v="150"/>
    <x v="3"/>
    <x v="99"/>
    <x v="54"/>
    <x v="4"/>
    <x v="6"/>
    <x v="44"/>
    <x v="7"/>
    <x v="35"/>
    <x v="9"/>
    <x v="98"/>
    <x v="107"/>
    <x v="1"/>
    <x v="9"/>
    <x v="1"/>
    <x v="71"/>
    <x v="127"/>
    <x v="0"/>
    <x v="5"/>
    <x v="0"/>
    <x v="3"/>
    <x v="55"/>
    <x v="1"/>
    <x v="1"/>
    <x v="0"/>
    <x v="67"/>
    <x v="47"/>
  </r>
  <r>
    <x v="2"/>
    <x v="0"/>
    <x v="1"/>
    <x v="2"/>
    <x v="19"/>
    <x v="49"/>
    <x v="21"/>
    <x v="98"/>
    <x v="17"/>
    <x v="25"/>
    <x v="55"/>
    <x v="3"/>
    <x v="8"/>
    <x v="6"/>
    <x v="20"/>
    <x v="6"/>
    <x v="31"/>
    <x v="24"/>
    <x v="2"/>
    <x v="1"/>
    <x v="9"/>
    <x v="1"/>
    <x v="5"/>
    <x v="33"/>
    <x v="0"/>
    <x v="137"/>
    <x v="0"/>
    <x v="3"/>
    <x v="56"/>
    <x v="1"/>
    <x v="1"/>
    <x v="1"/>
    <x v="12"/>
    <x v="29"/>
  </r>
  <r>
    <x v="2"/>
    <x v="0"/>
    <x v="1"/>
    <x v="2"/>
    <x v="19"/>
    <x v="40"/>
    <x v="21"/>
    <x v="146"/>
    <x v="3"/>
    <x v="25"/>
    <x v="55"/>
    <x v="3"/>
    <x v="8"/>
    <x v="12"/>
    <x v="46"/>
    <x v="54"/>
    <x v="4"/>
    <x v="25"/>
    <x v="28"/>
    <x v="2"/>
    <x v="9"/>
    <x v="1"/>
    <x v="8"/>
    <x v="36"/>
    <x v="0"/>
    <x v="1"/>
    <x v="0"/>
    <x v="0"/>
    <x v="56"/>
    <x v="1"/>
    <x v="1"/>
    <x v="1"/>
    <x v="50"/>
    <x v="35"/>
  </r>
  <r>
    <x v="2"/>
    <x v="0"/>
    <x v="1"/>
    <x v="2"/>
    <x v="19"/>
    <x v="39"/>
    <x v="21"/>
    <x v="146"/>
    <x v="0"/>
    <x v="26"/>
    <x v="55"/>
    <x v="3"/>
    <x v="8"/>
    <x v="12"/>
    <x v="46"/>
    <x v="54"/>
    <x v="4"/>
    <x v="26"/>
    <x v="29"/>
    <x v="2"/>
    <x v="9"/>
    <x v="1"/>
    <x v="9"/>
    <x v="38"/>
    <x v="0"/>
    <x v="33"/>
    <x v="0"/>
    <x v="3"/>
    <x v="56"/>
    <x v="1"/>
    <x v="1"/>
    <x v="1"/>
    <x v="49"/>
    <x v="35"/>
  </r>
  <r>
    <x v="2"/>
    <x v="0"/>
    <x v="0"/>
    <x v="2"/>
    <x v="31"/>
    <x v="5"/>
    <x v="15"/>
    <x v="84"/>
    <x v="1"/>
    <x v="124"/>
    <x v="55"/>
    <x v="15"/>
    <x v="0"/>
    <x v="36"/>
    <x v="47"/>
    <x v="65"/>
    <x v="9"/>
    <x v="117"/>
    <x v="124"/>
    <x v="0"/>
    <x v="9"/>
    <x v="1"/>
    <x v="85"/>
    <x v="142"/>
    <x v="0"/>
    <x v="158"/>
    <x v="0"/>
    <x v="3"/>
    <x v="56"/>
    <x v="1"/>
    <x v="1"/>
    <x v="0"/>
    <x v="67"/>
    <x v="47"/>
  </r>
  <r>
    <x v="2"/>
    <x v="0"/>
    <x v="1"/>
    <x v="2"/>
    <x v="23"/>
    <x v="49"/>
    <x v="49"/>
    <x v="64"/>
    <x v="10"/>
    <x v="74"/>
    <x v="56"/>
    <x v="8"/>
    <x v="8"/>
    <x v="78"/>
    <x v="47"/>
    <x v="43"/>
    <x v="3"/>
    <x v="48"/>
    <x v="54"/>
    <x v="2"/>
    <x v="9"/>
    <x v="1"/>
    <x v="52"/>
    <x v="91"/>
    <x v="0"/>
    <x v="65"/>
    <x v="0"/>
    <x v="0"/>
    <x v="57"/>
    <x v="1"/>
    <x v="1"/>
    <x v="1"/>
    <x v="51"/>
    <x v="36"/>
  </r>
  <r>
    <x v="2"/>
    <x v="0"/>
    <x v="1"/>
    <x v="2"/>
    <x v="23"/>
    <x v="49"/>
    <x v="48"/>
    <x v="65"/>
    <x v="6"/>
    <x v="75"/>
    <x v="56"/>
    <x v="8"/>
    <x v="8"/>
    <x v="78"/>
    <x v="47"/>
    <x v="43"/>
    <x v="3"/>
    <x v="48"/>
    <x v="54"/>
    <x v="1"/>
    <x v="9"/>
    <x v="1"/>
    <x v="52"/>
    <x v="90"/>
    <x v="0"/>
    <x v="64"/>
    <x v="0"/>
    <x v="0"/>
    <x v="57"/>
    <x v="1"/>
    <x v="1"/>
    <x v="1"/>
    <x v="52"/>
    <x v="36"/>
  </r>
  <r>
    <x v="2"/>
    <x v="0"/>
    <x v="1"/>
    <x v="2"/>
    <x v="23"/>
    <x v="36"/>
    <x v="49"/>
    <x v="64"/>
    <x v="1"/>
    <x v="100"/>
    <x v="56"/>
    <x v="8"/>
    <x v="8"/>
    <x v="91"/>
    <x v="47"/>
    <x v="61"/>
    <x v="23"/>
    <x v="85"/>
    <x v="90"/>
    <x v="1"/>
    <x v="9"/>
    <x v="1"/>
    <x v="65"/>
    <x v="112"/>
    <x v="0"/>
    <x v="114"/>
    <x v="1"/>
    <x v="0"/>
    <x v="57"/>
    <x v="1"/>
    <x v="1"/>
    <x v="1"/>
    <x v="53"/>
    <x v="36"/>
  </r>
  <r>
    <x v="2"/>
    <x v="0"/>
    <x v="1"/>
    <x v="2"/>
    <x v="24"/>
    <x v="17"/>
    <x v="0"/>
    <x v="85"/>
    <x v="2"/>
    <x v="40"/>
    <x v="57"/>
    <x v="8"/>
    <x v="7"/>
    <x v="46"/>
    <x v="33"/>
    <x v="56"/>
    <x v="25"/>
    <x v="77"/>
    <x v="82"/>
    <x v="3"/>
    <x v="9"/>
    <x v="2"/>
    <x v="108"/>
    <x v="174"/>
    <x v="1"/>
    <x v="165"/>
    <x v="0"/>
    <x v="3"/>
    <x v="58"/>
    <x v="0"/>
    <x v="1"/>
    <x v="0"/>
    <x v="67"/>
    <x v="45"/>
  </r>
  <r>
    <x v="2"/>
    <x v="0"/>
    <x v="1"/>
    <x v="2"/>
    <x v="10"/>
    <x v="49"/>
    <x v="76"/>
    <x v="72"/>
    <x v="23"/>
    <x v="125"/>
    <x v="58"/>
    <x v="21"/>
    <x v="20"/>
    <x v="47"/>
    <x v="47"/>
    <x v="65"/>
    <x v="9"/>
    <x v="116"/>
    <x v="123"/>
    <x v="1"/>
    <x v="9"/>
    <x v="1"/>
    <x v="86"/>
    <x v="143"/>
    <x v="0"/>
    <x v="150"/>
    <x v="0"/>
    <x v="3"/>
    <x v="59"/>
    <x v="1"/>
    <x v="1"/>
    <x v="1"/>
    <x v="54"/>
    <x v="6"/>
  </r>
  <r>
    <x v="2"/>
    <x v="0"/>
    <x v="1"/>
    <x v="2"/>
    <x v="2"/>
    <x v="26"/>
    <x v="28"/>
    <x v="132"/>
    <x v="1"/>
    <x v="66"/>
    <x v="59"/>
    <x v="21"/>
    <x v="20"/>
    <x v="10"/>
    <x v="43"/>
    <x v="8"/>
    <x v="4"/>
    <x v="72"/>
    <x v="78"/>
    <x v="2"/>
    <x v="9"/>
    <x v="1"/>
    <x v="53"/>
    <x v="94"/>
    <x v="0"/>
    <x v="48"/>
    <x v="0"/>
    <x v="3"/>
    <x v="60"/>
    <x v="1"/>
    <x v="1"/>
    <x v="0"/>
    <x v="67"/>
    <x v="47"/>
  </r>
  <r>
    <x v="2"/>
    <x v="0"/>
    <x v="1"/>
    <x v="2"/>
    <x v="22"/>
    <x v="49"/>
    <x v="74"/>
    <x v="6"/>
    <x v="4"/>
    <x v="109"/>
    <x v="60"/>
    <x v="21"/>
    <x v="21"/>
    <x v="95"/>
    <x v="28"/>
    <x v="52"/>
    <x v="9"/>
    <x v="115"/>
    <x v="122"/>
    <x v="2"/>
    <x v="9"/>
    <x v="1"/>
    <x v="89"/>
    <x v="146"/>
    <x v="0"/>
    <x v="139"/>
    <x v="0"/>
    <x v="3"/>
    <x v="61"/>
    <x v="1"/>
    <x v="1"/>
    <x v="1"/>
    <x v="55"/>
    <x v="15"/>
  </r>
  <r>
    <x v="2"/>
    <x v="0"/>
    <x v="1"/>
    <x v="2"/>
    <x v="22"/>
    <x v="12"/>
    <x v="74"/>
    <x v="92"/>
    <x v="1"/>
    <x v="121"/>
    <x v="60"/>
    <x v="21"/>
    <x v="20"/>
    <x v="63"/>
    <x v="31"/>
    <x v="0"/>
    <x v="9"/>
    <x v="115"/>
    <x v="126"/>
    <x v="1"/>
    <x v="9"/>
    <x v="1"/>
    <x v="91"/>
    <x v="150"/>
    <x v="0"/>
    <x v="8"/>
    <x v="0"/>
    <x v="3"/>
    <x v="61"/>
    <x v="1"/>
    <x v="1"/>
    <x v="0"/>
    <x v="67"/>
    <x v="46"/>
  </r>
  <r>
    <x v="2"/>
    <x v="0"/>
    <x v="1"/>
    <x v="2"/>
    <x v="28"/>
    <x v="49"/>
    <x v="24"/>
    <x v="108"/>
    <x v="5"/>
    <x v="45"/>
    <x v="61"/>
    <x v="4"/>
    <x v="4"/>
    <x v="17"/>
    <x v="47"/>
    <x v="13"/>
    <x v="4"/>
    <x v="42"/>
    <x v="47"/>
    <x v="2"/>
    <x v="9"/>
    <x v="1"/>
    <x v="25"/>
    <x v="54"/>
    <x v="0"/>
    <x v="56"/>
    <x v="0"/>
    <x v="2"/>
    <x v="62"/>
    <x v="1"/>
    <x v="1"/>
    <x v="1"/>
    <x v="56"/>
    <x v="18"/>
  </r>
  <r>
    <x v="2"/>
    <x v="0"/>
    <x v="1"/>
    <x v="2"/>
    <x v="23"/>
    <x v="49"/>
    <x v="78"/>
    <x v="96"/>
    <x v="8"/>
    <x v="135"/>
    <x v="62"/>
    <x v="8"/>
    <x v="8"/>
    <x v="91"/>
    <x v="47"/>
    <x v="61"/>
    <x v="9"/>
    <x v="130"/>
    <x v="137"/>
    <x v="1"/>
    <x v="9"/>
    <x v="1"/>
    <x v="95"/>
    <x v="158"/>
    <x v="0"/>
    <x v="32"/>
    <x v="0"/>
    <x v="0"/>
    <x v="63"/>
    <x v="1"/>
    <x v="1"/>
    <x v="1"/>
    <x v="58"/>
    <x v="33"/>
  </r>
  <r>
    <x v="2"/>
    <x v="0"/>
    <x v="1"/>
    <x v="2"/>
    <x v="19"/>
    <x v="39"/>
    <x v="54"/>
    <x v="134"/>
    <x v="0"/>
    <x v="79"/>
    <x v="63"/>
    <x v="3"/>
    <x v="8"/>
    <x v="6"/>
    <x v="20"/>
    <x v="6"/>
    <x v="26"/>
    <x v="87"/>
    <x v="93"/>
    <x v="1"/>
    <x v="9"/>
    <x v="1"/>
    <x v="67"/>
    <x v="119"/>
    <x v="0"/>
    <x v="148"/>
    <x v="0"/>
    <x v="3"/>
    <x v="64"/>
    <x v="1"/>
    <x v="1"/>
    <x v="1"/>
    <x v="65"/>
    <x v="5"/>
  </r>
  <r>
    <x v="2"/>
    <x v="0"/>
    <x v="1"/>
    <x v="0"/>
    <x v="28"/>
    <x v="40"/>
    <x v="3"/>
    <x v="149"/>
    <x v="3"/>
    <x v="2"/>
    <x v="63"/>
    <x v="18"/>
    <x v="4"/>
    <x v="16"/>
    <x v="47"/>
    <x v="17"/>
    <x v="34"/>
    <x v="1"/>
    <x v="1"/>
    <x v="0"/>
    <x v="9"/>
    <x v="1"/>
    <x v="3"/>
    <x v="17"/>
    <x v="0"/>
    <x v="185"/>
    <x v="0"/>
    <x v="2"/>
    <x v="64"/>
    <x v="1"/>
    <x v="1"/>
    <x v="1"/>
    <x v="47"/>
    <x v="10"/>
  </r>
  <r>
    <x v="2"/>
    <x v="0"/>
    <x v="1"/>
    <x v="0"/>
    <x v="28"/>
    <x v="49"/>
    <x v="3"/>
    <x v="102"/>
    <x v="27"/>
    <x v="2"/>
    <x v="63"/>
    <x v="18"/>
    <x v="4"/>
    <x v="16"/>
    <x v="47"/>
    <x v="17"/>
    <x v="4"/>
    <x v="0"/>
    <x v="0"/>
    <x v="3"/>
    <x v="9"/>
    <x v="1"/>
    <x v="3"/>
    <x v="24"/>
    <x v="0"/>
    <x v="177"/>
    <x v="0"/>
    <x v="2"/>
    <x v="64"/>
    <x v="1"/>
    <x v="1"/>
    <x v="1"/>
    <x v="59"/>
    <x v="3"/>
  </r>
  <r>
    <x v="2"/>
    <x v="0"/>
    <x v="1"/>
    <x v="2"/>
    <x v="19"/>
    <x v="49"/>
    <x v="54"/>
    <x v="95"/>
    <x v="7"/>
    <x v="80"/>
    <x v="63"/>
    <x v="21"/>
    <x v="1"/>
    <x v="6"/>
    <x v="21"/>
    <x v="6"/>
    <x v="23"/>
    <x v="146"/>
    <x v="85"/>
    <x v="2"/>
    <x v="9"/>
    <x v="1"/>
    <x v="58"/>
    <x v="100"/>
    <x v="0"/>
    <x v="11"/>
    <x v="0"/>
    <x v="3"/>
    <x v="64"/>
    <x v="1"/>
    <x v="1"/>
    <x v="1"/>
    <x v="66"/>
    <x v="4"/>
  </r>
  <r>
    <x v="2"/>
    <x v="0"/>
    <x v="1"/>
    <x v="0"/>
    <x v="24"/>
    <x v="24"/>
    <x v="0"/>
    <x v="119"/>
    <x v="4"/>
    <x v="4"/>
    <x v="92"/>
    <x v="0"/>
    <x v="7"/>
    <x v="88"/>
    <x v="10"/>
    <x v="22"/>
    <x v="25"/>
    <x v="146"/>
    <x v="156"/>
    <x v="1"/>
    <x v="9"/>
    <x v="1"/>
    <x v="3"/>
    <x v="23"/>
    <x v="0"/>
    <x v="182"/>
    <x v="0"/>
    <x v="0"/>
    <x v="93"/>
    <x v="1"/>
    <x v="2"/>
    <x v="0"/>
    <x v="67"/>
    <x v="47"/>
  </r>
  <r>
    <x v="0"/>
    <x v="0"/>
    <x v="1"/>
    <x v="2"/>
    <x v="36"/>
    <x v="49"/>
    <x v="2"/>
    <x v="87"/>
    <x v="4"/>
    <x v="0"/>
    <x v="64"/>
    <x v="0"/>
    <x v="5"/>
    <x v="75"/>
    <x v="14"/>
    <x v="28"/>
    <x v="24"/>
    <x v="146"/>
    <x v="156"/>
    <x v="1"/>
    <x v="9"/>
    <x v="1"/>
    <x v="3"/>
    <x v="22"/>
    <x v="0"/>
    <x v="178"/>
    <x v="0"/>
    <x v="3"/>
    <x v="65"/>
    <x v="1"/>
    <x v="1"/>
    <x v="0"/>
    <x v="67"/>
    <x v="47"/>
  </r>
  <r>
    <x v="2"/>
    <x v="0"/>
    <x v="1"/>
    <x v="2"/>
    <x v="16"/>
    <x v="42"/>
    <x v="45"/>
    <x v="137"/>
    <x v="0"/>
    <x v="110"/>
    <x v="64"/>
    <x v="4"/>
    <x v="6"/>
    <x v="31"/>
    <x v="6"/>
    <x v="65"/>
    <x v="9"/>
    <x v="99"/>
    <x v="106"/>
    <x v="1"/>
    <x v="9"/>
    <x v="1"/>
    <x v="71"/>
    <x v="128"/>
    <x v="0"/>
    <x v="3"/>
    <x v="0"/>
    <x v="2"/>
    <x v="65"/>
    <x v="1"/>
    <x v="1"/>
    <x v="0"/>
    <x v="67"/>
    <x v="47"/>
  </r>
  <r>
    <x v="2"/>
    <x v="0"/>
    <x v="0"/>
    <x v="2"/>
    <x v="23"/>
    <x v="49"/>
    <x v="66"/>
    <x v="25"/>
    <x v="25"/>
    <x v="116"/>
    <x v="64"/>
    <x v="14"/>
    <x v="0"/>
    <x v="89"/>
    <x v="47"/>
    <x v="60"/>
    <x v="9"/>
    <x v="104"/>
    <x v="113"/>
    <x v="0"/>
    <x v="9"/>
    <x v="1"/>
    <x v="77"/>
    <x v="134"/>
    <x v="0"/>
    <x v="0"/>
    <x v="0"/>
    <x v="0"/>
    <x v="65"/>
    <x v="1"/>
    <x v="1"/>
    <x v="1"/>
    <x v="57"/>
    <x v="32"/>
  </r>
  <r>
    <x v="2"/>
    <x v="0"/>
    <x v="0"/>
    <x v="2"/>
    <x v="31"/>
    <x v="4"/>
    <x v="15"/>
    <x v="117"/>
    <x v="0"/>
    <x v="63"/>
    <x v="65"/>
    <x v="15"/>
    <x v="0"/>
    <x v="32"/>
    <x v="46"/>
    <x v="54"/>
    <x v="2"/>
    <x v="54"/>
    <x v="60"/>
    <x v="2"/>
    <x v="9"/>
    <x v="1"/>
    <x v="38"/>
    <x v="70"/>
    <x v="0"/>
    <x v="23"/>
    <x v="0"/>
    <x v="3"/>
    <x v="66"/>
    <x v="1"/>
    <x v="1"/>
    <x v="0"/>
    <x v="67"/>
    <x v="47"/>
  </r>
  <r>
    <x v="2"/>
    <x v="0"/>
    <x v="1"/>
    <x v="2"/>
    <x v="19"/>
    <x v="12"/>
    <x v="80"/>
    <x v="137"/>
    <x v="1"/>
    <x v="137"/>
    <x v="71"/>
    <x v="4"/>
    <x v="8"/>
    <x v="62"/>
    <x v="47"/>
    <x v="65"/>
    <x v="9"/>
    <x v="134"/>
    <x v="141"/>
    <x v="1"/>
    <x v="9"/>
    <x v="1"/>
    <x v="99"/>
    <x v="163"/>
    <x v="0"/>
    <x v="87"/>
    <x v="0"/>
    <x v="3"/>
    <x v="72"/>
    <x v="1"/>
    <x v="1"/>
    <x v="0"/>
    <x v="67"/>
    <x v="47"/>
  </r>
  <r>
    <x v="2"/>
    <x v="0"/>
    <x v="1"/>
    <x v="2"/>
    <x v="20"/>
    <x v="49"/>
    <x v="70"/>
    <x v="75"/>
    <x v="17"/>
    <x v="128"/>
    <x v="66"/>
    <x v="8"/>
    <x v="8"/>
    <x v="58"/>
    <x v="47"/>
    <x v="65"/>
    <x v="9"/>
    <x v="125"/>
    <x v="131"/>
    <x v="0"/>
    <x v="1"/>
    <x v="2"/>
    <x v="108"/>
    <x v="174"/>
    <x v="1"/>
    <x v="82"/>
    <x v="0"/>
    <x v="3"/>
    <x v="67"/>
    <x v="0"/>
    <x v="1"/>
    <x v="0"/>
    <x v="67"/>
    <x v="45"/>
  </r>
  <r>
    <x v="2"/>
    <x v="0"/>
    <x v="1"/>
    <x v="2"/>
    <x v="4"/>
    <x v="49"/>
    <x v="23"/>
    <x v="23"/>
    <x v="14"/>
    <x v="76"/>
    <x v="67"/>
    <x v="6"/>
    <x v="3"/>
    <x v="93"/>
    <x v="47"/>
    <x v="59"/>
    <x v="7"/>
    <x v="75"/>
    <x v="80"/>
    <x v="2"/>
    <x v="9"/>
    <x v="1"/>
    <x v="108"/>
    <x v="97"/>
    <x v="0"/>
    <x v="146"/>
    <x v="0"/>
    <x v="3"/>
    <x v="68"/>
    <x v="1"/>
    <x v="1"/>
    <x v="0"/>
    <x v="67"/>
    <x v="47"/>
  </r>
  <r>
    <x v="2"/>
    <x v="0"/>
    <x v="1"/>
    <x v="2"/>
    <x v="4"/>
    <x v="20"/>
    <x v="23"/>
    <x v="125"/>
    <x v="0"/>
    <x v="82"/>
    <x v="67"/>
    <x v="6"/>
    <x v="3"/>
    <x v="93"/>
    <x v="47"/>
    <x v="59"/>
    <x v="7"/>
    <x v="79"/>
    <x v="84"/>
    <x v="2"/>
    <x v="9"/>
    <x v="1"/>
    <x v="62"/>
    <x v="106"/>
    <x v="0"/>
    <x v="111"/>
    <x v="0"/>
    <x v="3"/>
    <x v="68"/>
    <x v="1"/>
    <x v="1"/>
    <x v="0"/>
    <x v="67"/>
    <x v="47"/>
  </r>
  <r>
    <x v="2"/>
    <x v="0"/>
    <x v="1"/>
    <x v="2"/>
    <x v="10"/>
    <x v="48"/>
    <x v="57"/>
    <x v="137"/>
    <x v="6"/>
    <x v="150"/>
    <x v="88"/>
    <x v="21"/>
    <x v="6"/>
    <x v="20"/>
    <x v="47"/>
    <x v="65"/>
    <x v="6"/>
    <x v="112"/>
    <x v="117"/>
    <x v="1"/>
    <x v="9"/>
    <x v="1"/>
    <x v="81"/>
    <x v="136"/>
    <x v="0"/>
    <x v="86"/>
    <x v="0"/>
    <x v="3"/>
    <x v="89"/>
    <x v="1"/>
    <x v="2"/>
    <x v="0"/>
    <x v="67"/>
    <x v="47"/>
  </r>
  <r>
    <x v="2"/>
    <x v="0"/>
    <x v="1"/>
    <x v="2"/>
    <x v="10"/>
    <x v="49"/>
    <x v="57"/>
    <x v="20"/>
    <x v="14"/>
    <x v="148"/>
    <x v="88"/>
    <x v="21"/>
    <x v="6"/>
    <x v="53"/>
    <x v="47"/>
    <x v="65"/>
    <x v="6"/>
    <x v="110"/>
    <x v="118"/>
    <x v="1"/>
    <x v="9"/>
    <x v="1"/>
    <x v="82"/>
    <x v="137"/>
    <x v="0"/>
    <x v="93"/>
    <x v="0"/>
    <x v="3"/>
    <x v="89"/>
    <x v="1"/>
    <x v="2"/>
    <x v="0"/>
    <x v="67"/>
    <x v="47"/>
  </r>
  <r>
    <x v="2"/>
    <x v="0"/>
    <x v="1"/>
    <x v="2"/>
    <x v="9"/>
    <x v="49"/>
    <x v="11"/>
    <x v="42"/>
    <x v="16"/>
    <x v="13"/>
    <x v="68"/>
    <x v="5"/>
    <x v="13"/>
    <x v="5"/>
    <x v="18"/>
    <x v="38"/>
    <x v="32"/>
    <x v="10"/>
    <x v="12"/>
    <x v="2"/>
    <x v="9"/>
    <x v="1"/>
    <x v="3"/>
    <x v="26"/>
    <x v="0"/>
    <x v="22"/>
    <x v="0"/>
    <x v="3"/>
    <x v="69"/>
    <x v="1"/>
    <x v="1"/>
    <x v="1"/>
    <x v="42"/>
    <x v="39"/>
  </r>
  <r>
    <x v="2"/>
    <x v="0"/>
    <x v="1"/>
    <x v="2"/>
    <x v="9"/>
    <x v="25"/>
    <x v="11"/>
    <x v="42"/>
    <x v="0"/>
    <x v="14"/>
    <x v="68"/>
    <x v="5"/>
    <x v="13"/>
    <x v="97"/>
    <x v="47"/>
    <x v="65"/>
    <x v="32"/>
    <x v="10"/>
    <x v="13"/>
    <x v="1"/>
    <x v="9"/>
    <x v="1"/>
    <x v="3"/>
    <x v="27"/>
    <x v="0"/>
    <x v="29"/>
    <x v="0"/>
    <x v="3"/>
    <x v="69"/>
    <x v="1"/>
    <x v="1"/>
    <x v="0"/>
    <x v="67"/>
    <x v="47"/>
  </r>
  <r>
    <x v="2"/>
    <x v="0"/>
    <x v="1"/>
    <x v="2"/>
    <x v="9"/>
    <x v="38"/>
    <x v="10"/>
    <x v="11"/>
    <x v="0"/>
    <x v="15"/>
    <x v="68"/>
    <x v="7"/>
    <x v="13"/>
    <x v="60"/>
    <x v="47"/>
    <x v="57"/>
    <x v="27"/>
    <x v="13"/>
    <x v="16"/>
    <x v="1"/>
    <x v="9"/>
    <x v="1"/>
    <x v="3"/>
    <x v="28"/>
    <x v="0"/>
    <x v="67"/>
    <x v="0"/>
    <x v="3"/>
    <x v="69"/>
    <x v="1"/>
    <x v="1"/>
    <x v="0"/>
    <x v="67"/>
    <x v="47"/>
  </r>
  <r>
    <x v="2"/>
    <x v="0"/>
    <x v="1"/>
    <x v="2"/>
    <x v="9"/>
    <x v="19"/>
    <x v="11"/>
    <x v="42"/>
    <x v="1"/>
    <x v="78"/>
    <x v="68"/>
    <x v="21"/>
    <x v="13"/>
    <x v="5"/>
    <x v="18"/>
    <x v="38"/>
    <x v="23"/>
    <x v="74"/>
    <x v="79"/>
    <x v="1"/>
    <x v="9"/>
    <x v="1"/>
    <x v="55"/>
    <x v="96"/>
    <x v="0"/>
    <x v="89"/>
    <x v="0"/>
    <x v="3"/>
    <x v="69"/>
    <x v="1"/>
    <x v="1"/>
    <x v="0"/>
    <x v="67"/>
    <x v="47"/>
  </r>
  <r>
    <x v="2"/>
    <x v="0"/>
    <x v="0"/>
    <x v="2"/>
    <x v="31"/>
    <x v="48"/>
    <x v="15"/>
    <x v="123"/>
    <x v="21"/>
    <x v="122"/>
    <x v="69"/>
    <x v="15"/>
    <x v="0"/>
    <x v="20"/>
    <x v="47"/>
    <x v="65"/>
    <x v="9"/>
    <x v="113"/>
    <x v="119"/>
    <x v="0"/>
    <x v="9"/>
    <x v="1"/>
    <x v="83"/>
    <x v="140"/>
    <x v="0"/>
    <x v="106"/>
    <x v="0"/>
    <x v="3"/>
    <x v="70"/>
    <x v="1"/>
    <x v="1"/>
    <x v="0"/>
    <x v="67"/>
    <x v="47"/>
  </r>
  <r>
    <x v="2"/>
    <x v="0"/>
    <x v="1"/>
    <x v="2"/>
    <x v="25"/>
    <x v="49"/>
    <x v="89"/>
    <x v="51"/>
    <x v="5"/>
    <x v="77"/>
    <x v="70"/>
    <x v="3"/>
    <x v="20"/>
    <x v="37"/>
    <x v="25"/>
    <x v="7"/>
    <x v="4"/>
    <x v="76"/>
    <x v="81"/>
    <x v="1"/>
    <x v="9"/>
    <x v="1"/>
    <x v="54"/>
    <x v="95"/>
    <x v="0"/>
    <x v="157"/>
    <x v="0"/>
    <x v="0"/>
    <x v="71"/>
    <x v="1"/>
    <x v="1"/>
    <x v="0"/>
    <x v="67"/>
    <x v="47"/>
  </r>
  <r>
    <x v="2"/>
    <x v="0"/>
    <x v="1"/>
    <x v="2"/>
    <x v="19"/>
    <x v="0"/>
    <x v="80"/>
    <x v="63"/>
    <x v="9"/>
    <x v="135"/>
    <x v="71"/>
    <x v="4"/>
    <x v="8"/>
    <x v="54"/>
    <x v="20"/>
    <x v="43"/>
    <x v="9"/>
    <x v="118"/>
    <x v="136"/>
    <x v="2"/>
    <x v="9"/>
    <x v="1"/>
    <x v="95"/>
    <x v="157"/>
    <x v="0"/>
    <x v="28"/>
    <x v="0"/>
    <x v="3"/>
    <x v="72"/>
    <x v="1"/>
    <x v="1"/>
    <x v="0"/>
    <x v="67"/>
    <x v="47"/>
  </r>
  <r>
    <x v="2"/>
    <x v="0"/>
    <x v="1"/>
    <x v="2"/>
    <x v="19"/>
    <x v="49"/>
    <x v="72"/>
    <x v="106"/>
    <x v="7"/>
    <x v="132"/>
    <x v="71"/>
    <x v="21"/>
    <x v="8"/>
    <x v="6"/>
    <x v="20"/>
    <x v="6"/>
    <x v="7"/>
    <x v="123"/>
    <x v="129"/>
    <x v="1"/>
    <x v="9"/>
    <x v="1"/>
    <x v="92"/>
    <x v="152"/>
    <x v="0"/>
    <x v="54"/>
    <x v="0"/>
    <x v="3"/>
    <x v="72"/>
    <x v="1"/>
    <x v="1"/>
    <x v="0"/>
    <x v="67"/>
    <x v="47"/>
  </r>
  <r>
    <x v="2"/>
    <x v="0"/>
    <x v="1"/>
    <x v="2"/>
    <x v="22"/>
    <x v="36"/>
    <x v="92"/>
    <x v="123"/>
    <x v="1"/>
    <x v="102"/>
    <x v="71"/>
    <x v="21"/>
    <x v="2"/>
    <x v="63"/>
    <x v="27"/>
    <x v="15"/>
    <x v="9"/>
    <x v="98"/>
    <x v="107"/>
    <x v="0"/>
    <x v="9"/>
    <x v="1"/>
    <x v="70"/>
    <x v="124"/>
    <x v="0"/>
    <x v="4"/>
    <x v="0"/>
    <x v="3"/>
    <x v="72"/>
    <x v="1"/>
    <x v="1"/>
    <x v="0"/>
    <x v="67"/>
    <x v="46"/>
  </r>
  <r>
    <x v="2"/>
    <x v="0"/>
    <x v="1"/>
    <x v="2"/>
    <x v="22"/>
    <x v="49"/>
    <x v="92"/>
    <x v="77"/>
    <x v="24"/>
    <x v="105"/>
    <x v="72"/>
    <x v="21"/>
    <x v="2"/>
    <x v="76"/>
    <x v="28"/>
    <x v="52"/>
    <x v="17"/>
    <x v="96"/>
    <x v="101"/>
    <x v="0"/>
    <x v="9"/>
    <x v="1"/>
    <x v="68"/>
    <x v="120"/>
    <x v="0"/>
    <x v="115"/>
    <x v="0"/>
    <x v="3"/>
    <x v="73"/>
    <x v="1"/>
    <x v="1"/>
    <x v="0"/>
    <x v="67"/>
    <x v="46"/>
  </r>
  <r>
    <x v="2"/>
    <x v="0"/>
    <x v="0"/>
    <x v="2"/>
    <x v="31"/>
    <x v="49"/>
    <x v="15"/>
    <x v="24"/>
    <x v="36"/>
    <x v="36"/>
    <x v="73"/>
    <x v="15"/>
    <x v="0"/>
    <x v="15"/>
    <x v="35"/>
    <x v="65"/>
    <x v="9"/>
    <x v="35"/>
    <x v="38"/>
    <x v="1"/>
    <x v="9"/>
    <x v="1"/>
    <x v="17"/>
    <x v="47"/>
    <x v="0"/>
    <x v="58"/>
    <x v="0"/>
    <x v="3"/>
    <x v="74"/>
    <x v="1"/>
    <x v="1"/>
    <x v="0"/>
    <x v="67"/>
    <x v="47"/>
  </r>
  <r>
    <x v="2"/>
    <x v="0"/>
    <x v="1"/>
    <x v="2"/>
    <x v="3"/>
    <x v="49"/>
    <x v="58"/>
    <x v="136"/>
    <x v="35"/>
    <x v="91"/>
    <x v="86"/>
    <x v="6"/>
    <x v="8"/>
    <x v="39"/>
    <x v="19"/>
    <x v="33"/>
    <x v="23"/>
    <x v="141"/>
    <x v="152"/>
    <x v="1"/>
    <x v="9"/>
    <x v="1"/>
    <x v="107"/>
    <x v="167"/>
    <x v="0"/>
    <x v="25"/>
    <x v="0"/>
    <x v="0"/>
    <x v="87"/>
    <x v="1"/>
    <x v="2"/>
    <x v="0"/>
    <x v="67"/>
    <x v="47"/>
  </r>
  <r>
    <x v="2"/>
    <x v="0"/>
    <x v="1"/>
    <x v="2"/>
    <x v="3"/>
    <x v="26"/>
    <x v="58"/>
    <x v="137"/>
    <x v="1"/>
    <x v="98"/>
    <x v="86"/>
    <x v="6"/>
    <x v="8"/>
    <x v="39"/>
    <x v="47"/>
    <x v="65"/>
    <x v="9"/>
    <x v="89"/>
    <x v="95"/>
    <x v="0"/>
    <x v="9"/>
    <x v="1"/>
    <x v="108"/>
    <x v="114"/>
    <x v="0"/>
    <x v="12"/>
    <x v="0"/>
    <x v="0"/>
    <x v="87"/>
    <x v="1"/>
    <x v="2"/>
    <x v="0"/>
    <x v="67"/>
    <x v="47"/>
  </r>
  <r>
    <x v="2"/>
    <x v="0"/>
    <x v="1"/>
    <x v="2"/>
    <x v="3"/>
    <x v="15"/>
    <x v="58"/>
    <x v="136"/>
    <x v="2"/>
    <x v="96"/>
    <x v="77"/>
    <x v="6"/>
    <x v="8"/>
    <x v="39"/>
    <x v="47"/>
    <x v="65"/>
    <x v="9"/>
    <x v="90"/>
    <x v="96"/>
    <x v="1"/>
    <x v="9"/>
    <x v="1"/>
    <x v="102"/>
    <x v="168"/>
    <x v="0"/>
    <x v="186"/>
    <x v="0"/>
    <x v="0"/>
    <x v="78"/>
    <x v="1"/>
    <x v="0"/>
    <x v="0"/>
    <x v="67"/>
    <x v="47"/>
  </r>
  <r>
    <x v="2"/>
    <x v="0"/>
    <x v="1"/>
    <x v="2"/>
    <x v="15"/>
    <x v="42"/>
    <x v="33"/>
    <x v="122"/>
    <x v="0"/>
    <x v="60"/>
    <x v="75"/>
    <x v="4"/>
    <x v="8"/>
    <x v="31"/>
    <x v="47"/>
    <x v="46"/>
    <x v="13"/>
    <x v="59"/>
    <x v="65"/>
    <x v="2"/>
    <x v="9"/>
    <x v="1"/>
    <x v="40"/>
    <x v="76"/>
    <x v="0"/>
    <x v="84"/>
    <x v="0"/>
    <x v="0"/>
    <x v="76"/>
    <x v="1"/>
    <x v="0"/>
    <x v="0"/>
    <x v="67"/>
    <x v="47"/>
  </r>
  <r>
    <x v="2"/>
    <x v="0"/>
    <x v="1"/>
    <x v="2"/>
    <x v="15"/>
    <x v="49"/>
    <x v="33"/>
    <x v="107"/>
    <x v="13"/>
    <x v="61"/>
    <x v="75"/>
    <x v="4"/>
    <x v="8"/>
    <x v="96"/>
    <x v="12"/>
    <x v="64"/>
    <x v="9"/>
    <x v="39"/>
    <x v="44"/>
    <x v="2"/>
    <x v="9"/>
    <x v="1"/>
    <x v="35"/>
    <x v="67"/>
    <x v="0"/>
    <x v="140"/>
    <x v="0"/>
    <x v="0"/>
    <x v="76"/>
    <x v="1"/>
    <x v="0"/>
    <x v="0"/>
    <x v="67"/>
    <x v="47"/>
  </r>
  <r>
    <x v="2"/>
    <x v="0"/>
    <x v="1"/>
    <x v="2"/>
    <x v="10"/>
    <x v="49"/>
    <x v="5"/>
    <x v="49"/>
    <x v="13"/>
    <x v="68"/>
    <x v="76"/>
    <x v="4"/>
    <x v="20"/>
    <x v="47"/>
    <x v="39"/>
    <x v="14"/>
    <x v="7"/>
    <x v="64"/>
    <x v="70"/>
    <x v="1"/>
    <x v="9"/>
    <x v="1"/>
    <x v="45"/>
    <x v="81"/>
    <x v="0"/>
    <x v="79"/>
    <x v="0"/>
    <x v="3"/>
    <x v="77"/>
    <x v="1"/>
    <x v="0"/>
    <x v="0"/>
    <x v="67"/>
    <x v="47"/>
  </r>
  <r>
    <x v="2"/>
    <x v="0"/>
    <x v="0"/>
    <x v="2"/>
    <x v="19"/>
    <x v="36"/>
    <x v="51"/>
    <x v="54"/>
    <x v="1"/>
    <x v="94"/>
    <x v="78"/>
    <x v="14"/>
    <x v="0"/>
    <x v="62"/>
    <x v="47"/>
    <x v="65"/>
    <x v="9"/>
    <x v="108"/>
    <x v="116"/>
    <x v="1"/>
    <x v="9"/>
    <x v="1"/>
    <x v="79"/>
    <x v="170"/>
    <x v="0"/>
    <x v="31"/>
    <x v="0"/>
    <x v="3"/>
    <x v="79"/>
    <x v="1"/>
    <x v="0"/>
    <x v="0"/>
    <x v="67"/>
    <x v="47"/>
  </r>
  <r>
    <x v="2"/>
    <x v="0"/>
    <x v="0"/>
    <x v="2"/>
    <x v="19"/>
    <x v="49"/>
    <x v="51"/>
    <x v="46"/>
    <x v="13"/>
    <x v="96"/>
    <x v="78"/>
    <x v="14"/>
    <x v="0"/>
    <x v="6"/>
    <x v="21"/>
    <x v="6"/>
    <x v="9"/>
    <x v="88"/>
    <x v="94"/>
    <x v="0"/>
    <x v="9"/>
    <x v="1"/>
    <x v="64"/>
    <x v="110"/>
    <x v="0"/>
    <x v="166"/>
    <x v="0"/>
    <x v="3"/>
    <x v="79"/>
    <x v="1"/>
    <x v="0"/>
    <x v="0"/>
    <x v="67"/>
    <x v="47"/>
  </r>
  <r>
    <x v="2"/>
    <x v="0"/>
    <x v="0"/>
    <x v="2"/>
    <x v="19"/>
    <x v="39"/>
    <x v="51"/>
    <x v="135"/>
    <x v="0"/>
    <x v="103"/>
    <x v="78"/>
    <x v="14"/>
    <x v="0"/>
    <x v="6"/>
    <x v="21"/>
    <x v="6"/>
    <x v="9"/>
    <x v="93"/>
    <x v="102"/>
    <x v="1"/>
    <x v="9"/>
    <x v="1"/>
    <x v="69"/>
    <x v="122"/>
    <x v="0"/>
    <x v="81"/>
    <x v="0"/>
    <x v="3"/>
    <x v="79"/>
    <x v="1"/>
    <x v="0"/>
    <x v="0"/>
    <x v="67"/>
    <x v="47"/>
  </r>
  <r>
    <x v="2"/>
    <x v="0"/>
    <x v="0"/>
    <x v="2"/>
    <x v="19"/>
    <x v="33"/>
    <x v="51"/>
    <x v="128"/>
    <x v="1"/>
    <x v="105"/>
    <x v="78"/>
    <x v="14"/>
    <x v="0"/>
    <x v="6"/>
    <x v="46"/>
    <x v="40"/>
    <x v="9"/>
    <x v="92"/>
    <x v="98"/>
    <x v="1"/>
    <x v="9"/>
    <x v="1"/>
    <x v="108"/>
    <x v="174"/>
    <x v="0"/>
    <x v="80"/>
    <x v="0"/>
    <x v="3"/>
    <x v="79"/>
    <x v="0"/>
    <x v="0"/>
    <x v="0"/>
    <x v="67"/>
    <x v="47"/>
  </r>
  <r>
    <x v="2"/>
    <x v="0"/>
    <x v="0"/>
    <x v="2"/>
    <x v="19"/>
    <x v="5"/>
    <x v="51"/>
    <x v="83"/>
    <x v="1"/>
    <x v="127"/>
    <x v="78"/>
    <x v="14"/>
    <x v="0"/>
    <x v="36"/>
    <x v="47"/>
    <x v="65"/>
    <x v="9"/>
    <x v="119"/>
    <x v="126"/>
    <x v="1"/>
    <x v="9"/>
    <x v="1"/>
    <x v="88"/>
    <x v="145"/>
    <x v="0"/>
    <x v="16"/>
    <x v="0"/>
    <x v="0"/>
    <x v="79"/>
    <x v="1"/>
    <x v="0"/>
    <x v="0"/>
    <x v="67"/>
    <x v="47"/>
  </r>
  <r>
    <x v="2"/>
    <x v="0"/>
    <x v="1"/>
    <x v="2"/>
    <x v="15"/>
    <x v="31"/>
    <x v="33"/>
    <x v="137"/>
    <x v="0"/>
    <x v="133"/>
    <x v="78"/>
    <x v="4"/>
    <x v="8"/>
    <x v="83"/>
    <x v="47"/>
    <x v="65"/>
    <x v="9"/>
    <x v="129"/>
    <x v="135"/>
    <x v="2"/>
    <x v="9"/>
    <x v="1"/>
    <x v="94"/>
    <x v="154"/>
    <x v="0"/>
    <x v="152"/>
    <x v="0"/>
    <x v="0"/>
    <x v="79"/>
    <x v="1"/>
    <x v="0"/>
    <x v="0"/>
    <x v="67"/>
    <x v="47"/>
  </r>
  <r>
    <x v="2"/>
    <x v="0"/>
    <x v="1"/>
    <x v="2"/>
    <x v="2"/>
    <x v="49"/>
    <x v="28"/>
    <x v="62"/>
    <x v="14"/>
    <x v="66"/>
    <x v="79"/>
    <x v="5"/>
    <x v="20"/>
    <x v="41"/>
    <x v="1"/>
    <x v="41"/>
    <x v="4"/>
    <x v="66"/>
    <x v="71"/>
    <x v="3"/>
    <x v="9"/>
    <x v="1"/>
    <x v="47"/>
    <x v="84"/>
    <x v="0"/>
    <x v="97"/>
    <x v="0"/>
    <x v="3"/>
    <x v="80"/>
    <x v="1"/>
    <x v="0"/>
    <x v="0"/>
    <x v="67"/>
    <x v="47"/>
  </r>
  <r>
    <x v="2"/>
    <x v="0"/>
    <x v="1"/>
    <x v="2"/>
    <x v="2"/>
    <x v="1"/>
    <x v="28"/>
    <x v="62"/>
    <x v="0"/>
    <x v="73"/>
    <x v="79"/>
    <x v="21"/>
    <x v="20"/>
    <x v="74"/>
    <x v="47"/>
    <x v="65"/>
    <x v="8"/>
    <x v="69"/>
    <x v="74"/>
    <x v="3"/>
    <x v="9"/>
    <x v="1"/>
    <x v="50"/>
    <x v="87"/>
    <x v="0"/>
    <x v="161"/>
    <x v="0"/>
    <x v="1"/>
    <x v="80"/>
    <x v="1"/>
    <x v="0"/>
    <x v="0"/>
    <x v="67"/>
    <x v="47"/>
  </r>
  <r>
    <x v="2"/>
    <x v="0"/>
    <x v="0"/>
    <x v="2"/>
    <x v="23"/>
    <x v="49"/>
    <x v="68"/>
    <x v="16"/>
    <x v="14"/>
    <x v="126"/>
    <x v="80"/>
    <x v="14"/>
    <x v="0"/>
    <x v="89"/>
    <x v="47"/>
    <x v="60"/>
    <x v="9"/>
    <x v="120"/>
    <x v="127"/>
    <x v="1"/>
    <x v="9"/>
    <x v="1"/>
    <x v="90"/>
    <x v="149"/>
    <x v="0"/>
    <x v="26"/>
    <x v="0"/>
    <x v="0"/>
    <x v="81"/>
    <x v="1"/>
    <x v="0"/>
    <x v="0"/>
    <x v="67"/>
    <x v="47"/>
  </r>
  <r>
    <x v="2"/>
    <x v="0"/>
    <x v="0"/>
    <x v="2"/>
    <x v="23"/>
    <x v="30"/>
    <x v="68"/>
    <x v="139"/>
    <x v="1"/>
    <x v="134"/>
    <x v="80"/>
    <x v="14"/>
    <x v="0"/>
    <x v="63"/>
    <x v="47"/>
    <x v="65"/>
    <x v="9"/>
    <x v="127"/>
    <x v="134"/>
    <x v="1"/>
    <x v="9"/>
    <x v="1"/>
    <x v="94"/>
    <x v="156"/>
    <x v="0"/>
    <x v="9"/>
    <x v="0"/>
    <x v="0"/>
    <x v="81"/>
    <x v="1"/>
    <x v="0"/>
    <x v="0"/>
    <x v="67"/>
    <x v="47"/>
  </r>
  <r>
    <x v="2"/>
    <x v="0"/>
    <x v="1"/>
    <x v="2"/>
    <x v="10"/>
    <x v="48"/>
    <x v="79"/>
    <x v="137"/>
    <x v="9"/>
    <x v="136"/>
    <x v="81"/>
    <x v="2"/>
    <x v="20"/>
    <x v="21"/>
    <x v="47"/>
    <x v="65"/>
    <x v="9"/>
    <x v="135"/>
    <x v="142"/>
    <x v="0"/>
    <x v="9"/>
    <x v="1"/>
    <x v="98"/>
    <x v="162"/>
    <x v="0"/>
    <x v="141"/>
    <x v="0"/>
    <x v="3"/>
    <x v="82"/>
    <x v="1"/>
    <x v="0"/>
    <x v="0"/>
    <x v="67"/>
    <x v="38"/>
  </r>
  <r>
    <x v="2"/>
    <x v="0"/>
    <x v="1"/>
    <x v="2"/>
    <x v="10"/>
    <x v="49"/>
    <x v="79"/>
    <x v="32"/>
    <x v="17"/>
    <x v="132"/>
    <x v="81"/>
    <x v="2"/>
    <x v="20"/>
    <x v="48"/>
    <x v="47"/>
    <x v="65"/>
    <x v="9"/>
    <x v="126"/>
    <x v="132"/>
    <x v="0"/>
    <x v="9"/>
    <x v="1"/>
    <x v="91"/>
    <x v="151"/>
    <x v="0"/>
    <x v="83"/>
    <x v="0"/>
    <x v="3"/>
    <x v="82"/>
    <x v="1"/>
    <x v="0"/>
    <x v="0"/>
    <x v="67"/>
    <x v="47"/>
  </r>
  <r>
    <x v="2"/>
    <x v="0"/>
    <x v="1"/>
    <x v="2"/>
    <x v="19"/>
    <x v="12"/>
    <x v="71"/>
    <x v="141"/>
    <x v="1"/>
    <x v="144"/>
    <x v="82"/>
    <x v="9"/>
    <x v="6"/>
    <x v="63"/>
    <x v="47"/>
    <x v="65"/>
    <x v="9"/>
    <x v="131"/>
    <x v="146"/>
    <x v="0"/>
    <x v="9"/>
    <x v="1"/>
    <x v="108"/>
    <x v="174"/>
    <x v="0"/>
    <x v="44"/>
    <x v="0"/>
    <x v="0"/>
    <x v="83"/>
    <x v="0"/>
    <x v="0"/>
    <x v="0"/>
    <x v="67"/>
    <x v="45"/>
  </r>
  <r>
    <x v="1"/>
    <x v="0"/>
    <x v="1"/>
    <x v="2"/>
    <x v="19"/>
    <x v="6"/>
    <x v="71"/>
    <x v="118"/>
    <x v="2"/>
    <x v="85"/>
    <x v="77"/>
    <x v="9"/>
    <x v="6"/>
    <x v="19"/>
    <x v="47"/>
    <x v="65"/>
    <x v="20"/>
    <x v="140"/>
    <x v="149"/>
    <x v="2"/>
    <x v="9"/>
    <x v="1"/>
    <x v="106"/>
    <x v="165"/>
    <x v="0"/>
    <x v="132"/>
    <x v="0"/>
    <x v="3"/>
    <x v="78"/>
    <x v="1"/>
    <x v="0"/>
    <x v="0"/>
    <x v="67"/>
    <x v="47"/>
  </r>
  <r>
    <x v="2"/>
    <x v="0"/>
    <x v="1"/>
    <x v="2"/>
    <x v="19"/>
    <x v="49"/>
    <x v="71"/>
    <x v="105"/>
    <x v="9"/>
    <x v="140"/>
    <x v="82"/>
    <x v="9"/>
    <x v="6"/>
    <x v="9"/>
    <x v="47"/>
    <x v="31"/>
    <x v="9"/>
    <x v="133"/>
    <x v="140"/>
    <x v="0"/>
    <x v="9"/>
    <x v="1"/>
    <x v="97"/>
    <x v="161"/>
    <x v="0"/>
    <x v="78"/>
    <x v="0"/>
    <x v="0"/>
    <x v="83"/>
    <x v="1"/>
    <x v="0"/>
    <x v="0"/>
    <x v="67"/>
    <x v="47"/>
  </r>
  <r>
    <x v="2"/>
    <x v="0"/>
    <x v="1"/>
    <x v="2"/>
    <x v="19"/>
    <x v="49"/>
    <x v="81"/>
    <x v="48"/>
    <x v="9"/>
    <x v="143"/>
    <x v="77"/>
    <x v="9"/>
    <x v="12"/>
    <x v="43"/>
    <x v="47"/>
    <x v="32"/>
    <x v="9"/>
    <x v="139"/>
    <x v="148"/>
    <x v="0"/>
    <x v="3"/>
    <x v="2"/>
    <x v="108"/>
    <x v="174"/>
    <x v="1"/>
    <x v="57"/>
    <x v="2"/>
    <x v="4"/>
    <x v="78"/>
    <x v="0"/>
    <x v="0"/>
    <x v="0"/>
    <x v="67"/>
    <x v="45"/>
  </r>
  <r>
    <x v="2"/>
    <x v="0"/>
    <x v="1"/>
    <x v="2"/>
    <x v="19"/>
    <x v="49"/>
    <x v="73"/>
    <x v="44"/>
    <x v="4"/>
    <x v="139"/>
    <x v="83"/>
    <x v="21"/>
    <x v="12"/>
    <x v="80"/>
    <x v="20"/>
    <x v="6"/>
    <x v="9"/>
    <x v="136"/>
    <x v="143"/>
    <x v="1"/>
    <x v="9"/>
    <x v="1"/>
    <x v="101"/>
    <x v="20"/>
    <x v="0"/>
    <x v="154"/>
    <x v="0"/>
    <x v="3"/>
    <x v="84"/>
    <x v="1"/>
    <x v="0"/>
    <x v="0"/>
    <x v="67"/>
    <x v="47"/>
  </r>
  <r>
    <x v="2"/>
    <x v="0"/>
    <x v="1"/>
    <x v="2"/>
    <x v="3"/>
    <x v="44"/>
    <x v="58"/>
    <x v="110"/>
    <x v="1"/>
    <x v="115"/>
    <x v="85"/>
    <x v="6"/>
    <x v="8"/>
    <x v="50"/>
    <x v="47"/>
    <x v="65"/>
    <x v="9"/>
    <x v="102"/>
    <x v="110"/>
    <x v="2"/>
    <x v="9"/>
    <x v="1"/>
    <x v="74"/>
    <x v="131"/>
    <x v="0"/>
    <x v="69"/>
    <x v="0"/>
    <x v="0"/>
    <x v="86"/>
    <x v="1"/>
    <x v="2"/>
    <x v="0"/>
    <x v="67"/>
    <x v="47"/>
  </r>
  <r>
    <x v="2"/>
    <x v="0"/>
    <x v="1"/>
    <x v="2"/>
    <x v="33"/>
    <x v="49"/>
    <x v="20"/>
    <x v="0"/>
    <x v="21"/>
    <x v="97"/>
    <x v="86"/>
    <x v="21"/>
    <x v="20"/>
    <x v="13"/>
    <x v="47"/>
    <x v="11"/>
    <x v="9"/>
    <x v="88"/>
    <x v="94"/>
    <x v="2"/>
    <x v="9"/>
    <x v="1"/>
    <x v="66"/>
    <x v="115"/>
    <x v="0"/>
    <x v="167"/>
    <x v="0"/>
    <x v="0"/>
    <x v="87"/>
    <x v="1"/>
    <x v="2"/>
    <x v="0"/>
    <x v="67"/>
    <x v="47"/>
  </r>
  <r>
    <x v="2"/>
    <x v="0"/>
    <x v="1"/>
    <x v="2"/>
    <x v="33"/>
    <x v="11"/>
    <x v="20"/>
    <x v="39"/>
    <x v="29"/>
    <x v="104"/>
    <x v="86"/>
    <x v="21"/>
    <x v="20"/>
    <x v="68"/>
    <x v="47"/>
    <x v="47"/>
    <x v="9"/>
    <x v="92"/>
    <x v="99"/>
    <x v="1"/>
    <x v="9"/>
    <x v="1"/>
    <x v="66"/>
    <x v="118"/>
    <x v="0"/>
    <x v="92"/>
    <x v="0"/>
    <x v="0"/>
    <x v="87"/>
    <x v="1"/>
    <x v="2"/>
    <x v="0"/>
    <x v="67"/>
    <x v="47"/>
  </r>
  <r>
    <x v="2"/>
    <x v="0"/>
    <x v="1"/>
    <x v="2"/>
    <x v="33"/>
    <x v="8"/>
    <x v="20"/>
    <x v="123"/>
    <x v="3"/>
    <x v="106"/>
    <x v="86"/>
    <x v="21"/>
    <x v="20"/>
    <x v="24"/>
    <x v="47"/>
    <x v="18"/>
    <x v="9"/>
    <x v="96"/>
    <x v="100"/>
    <x v="1"/>
    <x v="9"/>
    <x v="1"/>
    <x v="66"/>
    <x v="117"/>
    <x v="0"/>
    <x v="102"/>
    <x v="0"/>
    <x v="3"/>
    <x v="87"/>
    <x v="1"/>
    <x v="2"/>
    <x v="0"/>
    <x v="67"/>
    <x v="47"/>
  </r>
  <r>
    <x v="2"/>
    <x v="0"/>
    <x v="1"/>
    <x v="2"/>
    <x v="33"/>
    <x v="3"/>
    <x v="20"/>
    <x v="0"/>
    <x v="33"/>
    <x v="108"/>
    <x v="86"/>
    <x v="21"/>
    <x v="20"/>
    <x v="73"/>
    <x v="47"/>
    <x v="65"/>
    <x v="9"/>
    <x v="143"/>
    <x v="97"/>
    <x v="1"/>
    <x v="9"/>
    <x v="1"/>
    <x v="66"/>
    <x v="116"/>
    <x v="0"/>
    <x v="91"/>
    <x v="0"/>
    <x v="0"/>
    <x v="87"/>
    <x v="1"/>
    <x v="2"/>
    <x v="0"/>
    <x v="67"/>
    <x v="47"/>
  </r>
  <r>
    <x v="2"/>
    <x v="0"/>
    <x v="1"/>
    <x v="2"/>
    <x v="3"/>
    <x v="4"/>
    <x v="58"/>
    <x v="109"/>
    <x v="1"/>
    <x v="113"/>
    <x v="86"/>
    <x v="6"/>
    <x v="8"/>
    <x v="94"/>
    <x v="47"/>
    <x v="65"/>
    <x v="9"/>
    <x v="101"/>
    <x v="109"/>
    <x v="1"/>
    <x v="9"/>
    <x v="1"/>
    <x v="73"/>
    <x v="130"/>
    <x v="0"/>
    <x v="34"/>
    <x v="0"/>
    <x v="0"/>
    <x v="87"/>
    <x v="1"/>
    <x v="2"/>
    <x v="1"/>
    <x v="61"/>
    <x v="10"/>
  </r>
  <r>
    <x v="2"/>
    <x v="0"/>
    <x v="1"/>
    <x v="2"/>
    <x v="33"/>
    <x v="18"/>
    <x v="20"/>
    <x v="33"/>
    <x v="2"/>
    <x v="119"/>
    <x v="86"/>
    <x v="21"/>
    <x v="20"/>
    <x v="71"/>
    <x v="47"/>
    <x v="65"/>
    <x v="9"/>
    <x v="107"/>
    <x v="116"/>
    <x v="0"/>
    <x v="9"/>
    <x v="1"/>
    <x v="83"/>
    <x v="138"/>
    <x v="0"/>
    <x v="104"/>
    <x v="0"/>
    <x v="0"/>
    <x v="87"/>
    <x v="1"/>
    <x v="2"/>
    <x v="0"/>
    <x v="67"/>
    <x v="47"/>
  </r>
  <r>
    <x v="2"/>
    <x v="0"/>
    <x v="1"/>
    <x v="2"/>
    <x v="33"/>
    <x v="26"/>
    <x v="20"/>
    <x v="143"/>
    <x v="3"/>
    <x v="129"/>
    <x v="86"/>
    <x v="21"/>
    <x v="20"/>
    <x v="10"/>
    <x v="47"/>
    <x v="65"/>
    <x v="9"/>
    <x v="127"/>
    <x v="133"/>
    <x v="2"/>
    <x v="9"/>
    <x v="1"/>
    <x v="96"/>
    <x v="159"/>
    <x v="0"/>
    <x v="129"/>
    <x v="0"/>
    <x v="0"/>
    <x v="87"/>
    <x v="1"/>
    <x v="2"/>
    <x v="0"/>
    <x v="67"/>
    <x v="47"/>
  </r>
  <r>
    <x v="2"/>
    <x v="0"/>
    <x v="1"/>
    <x v="2"/>
    <x v="10"/>
    <x v="49"/>
    <x v="75"/>
    <x v="12"/>
    <x v="8"/>
    <x v="130"/>
    <x v="87"/>
    <x v="4"/>
    <x v="20"/>
    <x v="72"/>
    <x v="39"/>
    <x v="14"/>
    <x v="7"/>
    <x v="124"/>
    <x v="130"/>
    <x v="1"/>
    <x v="9"/>
    <x v="1"/>
    <x v="93"/>
    <x v="153"/>
    <x v="0"/>
    <x v="70"/>
    <x v="0"/>
    <x v="3"/>
    <x v="88"/>
    <x v="1"/>
    <x v="2"/>
    <x v="0"/>
    <x v="67"/>
    <x v="47"/>
  </r>
  <r>
    <x v="2"/>
    <x v="0"/>
    <x v="1"/>
    <x v="2"/>
    <x v="23"/>
    <x v="49"/>
    <x v="65"/>
    <x v="61"/>
    <x v="6"/>
    <x v="117"/>
    <x v="90"/>
    <x v="8"/>
    <x v="8"/>
    <x v="89"/>
    <x v="36"/>
    <x v="60"/>
    <x v="9"/>
    <x v="106"/>
    <x v="115"/>
    <x v="1"/>
    <x v="9"/>
    <x v="1"/>
    <x v="80"/>
    <x v="171"/>
    <x v="0"/>
    <x v="7"/>
    <x v="0"/>
    <x v="0"/>
    <x v="91"/>
    <x v="1"/>
    <x v="2"/>
    <x v="0"/>
    <x v="67"/>
    <x v="47"/>
  </r>
  <r>
    <x v="2"/>
    <x v="0"/>
    <x v="1"/>
    <x v="2"/>
    <x v="23"/>
    <x v="28"/>
    <x v="65"/>
    <x v="56"/>
    <x v="1"/>
    <x v="120"/>
    <x v="90"/>
    <x v="8"/>
    <x v="8"/>
    <x v="63"/>
    <x v="47"/>
    <x v="65"/>
    <x v="9"/>
    <x v="109"/>
    <x v="148"/>
    <x v="3"/>
    <x v="9"/>
    <x v="1"/>
    <x v="108"/>
    <x v="174"/>
    <x v="0"/>
    <x v="53"/>
    <x v="0"/>
    <x v="0"/>
    <x v="91"/>
    <x v="0"/>
    <x v="2"/>
    <x v="0"/>
    <x v="67"/>
    <x v="45"/>
  </r>
  <r>
    <x v="0"/>
    <x v="0"/>
    <x v="1"/>
    <x v="2"/>
    <x v="8"/>
    <x v="49"/>
    <x v="90"/>
    <x v="101"/>
    <x v="17"/>
    <x v="43"/>
    <x v="92"/>
    <x v="18"/>
    <x v="8"/>
    <x v="25"/>
    <x v="47"/>
    <x v="65"/>
    <x v="7"/>
    <x v="63"/>
    <x v="78"/>
    <x v="3"/>
    <x v="9"/>
    <x v="1"/>
    <x v="62"/>
    <x v="105"/>
    <x v="0"/>
    <x v="10"/>
    <x v="0"/>
    <x v="0"/>
    <x v="93"/>
    <x v="1"/>
    <x v="2"/>
    <x v="0"/>
    <x v="67"/>
    <x v="47"/>
  </r>
  <r>
    <x v="2"/>
    <x v="0"/>
    <x v="0"/>
    <x v="2"/>
    <x v="11"/>
    <x v="9"/>
    <x v="13"/>
    <x v="100"/>
    <x v="1"/>
    <x v="138"/>
    <x v="92"/>
    <x v="13"/>
    <x v="10"/>
    <x v="23"/>
    <x v="47"/>
    <x v="65"/>
    <x v="9"/>
    <x v="132"/>
    <x v="139"/>
    <x v="2"/>
    <x v="9"/>
    <x v="1"/>
    <x v="97"/>
    <x v="160"/>
    <x v="0"/>
    <x v="50"/>
    <x v="0"/>
    <x v="0"/>
    <x v="93"/>
    <x v="1"/>
    <x v="2"/>
    <x v="0"/>
    <x v="67"/>
    <x v="47"/>
  </r>
  <r>
    <x v="2"/>
    <x v="0"/>
    <x v="0"/>
    <x v="2"/>
    <x v="11"/>
    <x v="49"/>
    <x v="13"/>
    <x v="31"/>
    <x v="3"/>
    <x v="16"/>
    <x v="92"/>
    <x v="11"/>
    <x v="10"/>
    <x v="40"/>
    <x v="4"/>
    <x v="34"/>
    <x v="33"/>
    <x v="12"/>
    <x v="15"/>
    <x v="1"/>
    <x v="9"/>
    <x v="1"/>
    <x v="3"/>
    <x v="10"/>
    <x v="0"/>
    <x v="133"/>
    <x v="0"/>
    <x v="0"/>
    <x v="93"/>
    <x v="1"/>
    <x v="2"/>
    <x v="0"/>
    <x v="67"/>
    <x v="47"/>
  </r>
  <r>
    <x v="2"/>
    <x v="0"/>
    <x v="0"/>
    <x v="2"/>
    <x v="31"/>
    <x v="26"/>
    <x v="15"/>
    <x v="129"/>
    <x v="1"/>
    <x v="40"/>
    <x v="92"/>
    <x v="15"/>
    <x v="0"/>
    <x v="10"/>
    <x v="47"/>
    <x v="65"/>
    <x v="5"/>
    <x v="35"/>
    <x v="38"/>
    <x v="2"/>
    <x v="9"/>
    <x v="1"/>
    <x v="17"/>
    <x v="16"/>
    <x v="0"/>
    <x v="134"/>
    <x v="0"/>
    <x v="3"/>
    <x v="93"/>
    <x v="1"/>
    <x v="2"/>
    <x v="0"/>
    <x v="67"/>
    <x v="47"/>
  </r>
  <r>
    <x v="2"/>
    <x v="0"/>
    <x v="0"/>
    <x v="2"/>
    <x v="18"/>
    <x v="49"/>
    <x v="77"/>
    <x v="2"/>
    <x v="26"/>
    <x v="122"/>
    <x v="92"/>
    <x v="15"/>
    <x v="0"/>
    <x v="81"/>
    <x v="47"/>
    <x v="65"/>
    <x v="9"/>
    <x v="111"/>
    <x v="117"/>
    <x v="1"/>
    <x v="9"/>
    <x v="1"/>
    <x v="83"/>
    <x v="139"/>
    <x v="0"/>
    <x v="105"/>
    <x v="0"/>
    <x v="3"/>
    <x v="93"/>
    <x v="1"/>
    <x v="2"/>
    <x v="0"/>
    <x v="67"/>
    <x v="47"/>
  </r>
  <r>
    <x v="2"/>
    <x v="0"/>
    <x v="0"/>
    <x v="2"/>
    <x v="18"/>
    <x v="16"/>
    <x v="77"/>
    <x v="138"/>
    <x v="3"/>
    <x v="122"/>
    <x v="92"/>
    <x v="15"/>
    <x v="0"/>
    <x v="18"/>
    <x v="47"/>
    <x v="65"/>
    <x v="9"/>
    <x v="114"/>
    <x v="121"/>
    <x v="0"/>
    <x v="9"/>
    <x v="1"/>
    <x v="84"/>
    <x v="141"/>
    <x v="0"/>
    <x v="122"/>
    <x v="0"/>
    <x v="3"/>
    <x v="93"/>
    <x v="1"/>
    <x v="2"/>
    <x v="0"/>
    <x v="67"/>
    <x v="47"/>
  </r>
  <r>
    <x v="2"/>
    <x v="0"/>
    <x v="0"/>
    <x v="2"/>
    <x v="18"/>
    <x v="16"/>
    <x v="77"/>
    <x v="113"/>
    <x v="1"/>
    <x v="122"/>
    <x v="92"/>
    <x v="15"/>
    <x v="0"/>
    <x v="18"/>
    <x v="47"/>
    <x v="65"/>
    <x v="9"/>
    <x v="116"/>
    <x v="125"/>
    <x v="0"/>
    <x v="9"/>
    <x v="1"/>
    <x v="87"/>
    <x v="144"/>
    <x v="0"/>
    <x v="151"/>
    <x v="0"/>
    <x v="3"/>
    <x v="93"/>
    <x v="1"/>
    <x v="2"/>
    <x v="0"/>
    <x v="67"/>
    <x v="47"/>
  </r>
  <r>
    <x v="2"/>
    <x v="0"/>
    <x v="1"/>
    <x v="2"/>
    <x v="15"/>
    <x v="37"/>
    <x v="33"/>
    <x v="115"/>
    <x v="1"/>
    <x v="131"/>
    <x v="92"/>
    <x v="4"/>
    <x v="8"/>
    <x v="4"/>
    <x v="47"/>
    <x v="65"/>
    <x v="9"/>
    <x v="128"/>
    <x v="135"/>
    <x v="1"/>
    <x v="9"/>
    <x v="1"/>
    <x v="94"/>
    <x v="155"/>
    <x v="0"/>
    <x v="173"/>
    <x v="0"/>
    <x v="0"/>
    <x v="93"/>
    <x v="1"/>
    <x v="2"/>
    <x v="0"/>
    <x v="67"/>
    <x v="47"/>
  </r>
  <r>
    <x v="2"/>
    <x v="0"/>
    <x v="1"/>
    <x v="2"/>
    <x v="24"/>
    <x v="7"/>
    <x v="0"/>
    <x v="88"/>
    <x v="1"/>
    <x v="72"/>
    <x v="93"/>
    <x v="1"/>
    <x v="7"/>
    <x v="33"/>
    <x v="26"/>
    <x v="26"/>
    <x v="10"/>
    <x v="38"/>
    <x v="45"/>
    <x v="3"/>
    <x v="9"/>
    <x v="1"/>
    <x v="108"/>
    <x v="174"/>
    <x v="0"/>
    <x v="153"/>
    <x v="0"/>
    <x v="3"/>
    <x v="94"/>
    <x v="0"/>
    <x v="2"/>
    <x v="0"/>
    <x v="67"/>
    <x v="45"/>
  </r>
  <r>
    <x v="0"/>
    <x v="0"/>
    <x v="1"/>
    <x v="2"/>
    <x v="1"/>
    <x v="49"/>
    <x v="1"/>
    <x v="111"/>
    <x v="7"/>
    <x v="2"/>
    <x v="94"/>
    <x v="0"/>
    <x v="22"/>
    <x v="97"/>
    <x v="47"/>
    <x v="65"/>
    <x v="4"/>
    <x v="146"/>
    <x v="156"/>
    <x v="1"/>
    <x v="9"/>
    <x v="1"/>
    <x v="108"/>
    <x v="0"/>
    <x v="0"/>
    <x v="179"/>
    <x v="0"/>
    <x v="4"/>
    <x v="95"/>
    <x v="1"/>
    <x v="2"/>
    <x v="1"/>
    <x v="1"/>
    <x v="37"/>
  </r>
  <r>
    <x v="2"/>
    <x v="0"/>
    <x v="1"/>
    <x v="2"/>
    <x v="29"/>
    <x v="49"/>
    <x v="17"/>
    <x v="104"/>
    <x v="18"/>
    <x v="28"/>
    <x v="95"/>
    <x v="3"/>
    <x v="7"/>
    <x v="51"/>
    <x v="5"/>
    <x v="49"/>
    <x v="25"/>
    <x v="21"/>
    <x v="24"/>
    <x v="2"/>
    <x v="9"/>
    <x v="1"/>
    <x v="6"/>
    <x v="34"/>
    <x v="0"/>
    <x v="40"/>
    <x v="0"/>
    <x v="0"/>
    <x v="96"/>
    <x v="1"/>
    <x v="2"/>
    <x v="1"/>
    <x v="60"/>
    <x v="10"/>
  </r>
  <r>
    <x v="2"/>
    <x v="0"/>
    <x v="0"/>
    <x v="2"/>
    <x v="6"/>
    <x v="46"/>
    <x v="64"/>
    <x v="126"/>
    <x v="6"/>
    <x v="97"/>
    <x v="95"/>
    <x v="14"/>
    <x v="0"/>
    <x v="20"/>
    <x v="47"/>
    <x v="65"/>
    <x v="9"/>
    <x v="108"/>
    <x v="116"/>
    <x v="1"/>
    <x v="9"/>
    <x v="1"/>
    <x v="79"/>
    <x v="169"/>
    <x v="0"/>
    <x v="20"/>
    <x v="0"/>
    <x v="0"/>
    <x v="96"/>
    <x v="1"/>
    <x v="2"/>
    <x v="0"/>
    <x v="67"/>
    <x v="47"/>
  </r>
  <r>
    <x v="2"/>
    <x v="0"/>
    <x v="1"/>
    <x v="2"/>
    <x v="30"/>
    <x v="49"/>
    <x v="56"/>
    <x v="52"/>
    <x v="3"/>
    <x v="90"/>
    <x v="96"/>
    <x v="21"/>
    <x v="17"/>
    <x v="3"/>
    <x v="11"/>
    <x v="29"/>
    <x v="23"/>
    <x v="83"/>
    <x v="90"/>
    <x v="3"/>
    <x v="9"/>
    <x v="1"/>
    <x v="64"/>
    <x v="109"/>
    <x v="0"/>
    <x v="100"/>
    <x v="0"/>
    <x v="0"/>
    <x v="97"/>
    <x v="1"/>
    <x v="2"/>
    <x v="0"/>
    <x v="67"/>
    <x v="47"/>
  </r>
  <r>
    <x v="2"/>
    <x v="0"/>
    <x v="1"/>
    <x v="2"/>
    <x v="17"/>
    <x v="12"/>
    <x v="59"/>
    <x v="103"/>
    <x v="1"/>
    <x v="129"/>
    <x v="97"/>
    <x v="22"/>
    <x v="8"/>
    <x v="63"/>
    <x v="47"/>
    <x v="65"/>
    <x v="9"/>
    <x v="122"/>
    <x v="128"/>
    <x v="1"/>
    <x v="9"/>
    <x v="1"/>
    <x v="90"/>
    <x v="147"/>
    <x v="0"/>
    <x v="42"/>
    <x v="0"/>
    <x v="3"/>
    <x v="98"/>
    <x v="1"/>
    <x v="2"/>
    <x v="0"/>
    <x v="67"/>
    <x v="47"/>
  </r>
  <r>
    <x v="2"/>
    <x v="0"/>
    <x v="1"/>
    <x v="2"/>
    <x v="17"/>
    <x v="49"/>
    <x v="59"/>
    <x v="103"/>
    <x v="22"/>
    <x v="129"/>
    <x v="97"/>
    <x v="22"/>
    <x v="8"/>
    <x v="56"/>
    <x v="47"/>
    <x v="65"/>
    <x v="9"/>
    <x v="121"/>
    <x v="128"/>
    <x v="1"/>
    <x v="9"/>
    <x v="1"/>
    <x v="90"/>
    <x v="148"/>
    <x v="0"/>
    <x v="41"/>
    <x v="0"/>
    <x v="3"/>
    <x v="98"/>
    <x v="1"/>
    <x v="2"/>
    <x v="0"/>
    <x v="67"/>
    <x v="47"/>
  </r>
  <r>
    <x v="2"/>
    <x v="0"/>
    <x v="1"/>
    <x v="2"/>
    <x v="22"/>
    <x v="0"/>
    <x v="55"/>
    <x v="1"/>
    <x v="10"/>
    <x v="141"/>
    <x v="98"/>
    <x v="21"/>
    <x v="20"/>
    <x v="95"/>
    <x v="47"/>
    <x v="65"/>
    <x v="9"/>
    <x v="137"/>
    <x v="144"/>
    <x v="2"/>
    <x v="9"/>
    <x v="1"/>
    <x v="101"/>
    <x v="21"/>
    <x v="0"/>
    <x v="159"/>
    <x v="0"/>
    <x v="3"/>
    <x v="99"/>
    <x v="1"/>
    <x v="2"/>
    <x v="0"/>
    <x v="67"/>
    <x v="47"/>
  </r>
  <r>
    <x v="2"/>
    <x v="0"/>
    <x v="1"/>
    <x v="2"/>
    <x v="9"/>
    <x v="47"/>
    <x v="39"/>
    <x v="89"/>
    <x v="1"/>
    <x v="52"/>
    <x v="99"/>
    <x v="5"/>
    <x v="13"/>
    <x v="22"/>
    <x v="23"/>
    <x v="21"/>
    <x v="4"/>
    <x v="10"/>
    <x v="57"/>
    <x v="2"/>
    <x v="9"/>
    <x v="1"/>
    <x v="39"/>
    <x v="74"/>
    <x v="0"/>
    <x v="144"/>
    <x v="0"/>
    <x v="0"/>
    <x v="100"/>
    <x v="1"/>
    <x v="2"/>
    <x v="1"/>
    <x v="3"/>
    <x v="12"/>
  </r>
  <r>
    <x v="2"/>
    <x v="0"/>
    <x v="1"/>
    <x v="2"/>
    <x v="5"/>
    <x v="49"/>
    <x v="31"/>
    <x v="133"/>
    <x v="14"/>
    <x v="118"/>
    <x v="100"/>
    <x v="4"/>
    <x v="19"/>
    <x v="92"/>
    <x v="47"/>
    <x v="62"/>
    <x v="9"/>
    <x v="105"/>
    <x v="114"/>
    <x v="1"/>
    <x v="9"/>
    <x v="1"/>
    <x v="78"/>
    <x v="135"/>
    <x v="0"/>
    <x v="168"/>
    <x v="0"/>
    <x v="0"/>
    <x v="101"/>
    <x v="1"/>
    <x v="2"/>
    <x v="0"/>
    <x v="67"/>
    <x v="47"/>
  </r>
  <r>
    <x v="2"/>
    <x v="0"/>
    <x v="1"/>
    <x v="0"/>
    <x v="28"/>
    <x v="49"/>
    <x v="40"/>
    <x v="35"/>
    <x v="28"/>
    <x v="142"/>
    <x v="101"/>
    <x v="18"/>
    <x v="4"/>
    <x v="82"/>
    <x v="47"/>
    <x v="51"/>
    <x v="9"/>
    <x v="138"/>
    <x v="145"/>
    <x v="2"/>
    <x v="9"/>
    <x v="1"/>
    <x v="100"/>
    <x v="164"/>
    <x v="0"/>
    <x v="174"/>
    <x v="0"/>
    <x v="2"/>
    <x v="102"/>
    <x v="1"/>
    <x v="2"/>
    <x v="0"/>
    <x v="67"/>
    <x v="47"/>
  </r>
  <r>
    <x v="2"/>
    <x v="0"/>
    <x v="1"/>
    <x v="0"/>
    <x v="28"/>
    <x v="40"/>
    <x v="40"/>
    <x v="148"/>
    <x v="5"/>
    <x v="142"/>
    <x v="102"/>
    <x v="18"/>
    <x v="4"/>
    <x v="28"/>
    <x v="47"/>
    <x v="23"/>
    <x v="9"/>
    <x v="138"/>
    <x v="145"/>
    <x v="2"/>
    <x v="9"/>
    <x v="1"/>
    <x v="103"/>
    <x v="18"/>
    <x v="0"/>
    <x v="175"/>
    <x v="0"/>
    <x v="2"/>
    <x v="103"/>
    <x v="1"/>
    <x v="2"/>
    <x v="0"/>
    <x v="67"/>
    <x v="47"/>
  </r>
  <r>
    <x v="2"/>
    <x v="0"/>
    <x v="1"/>
    <x v="0"/>
    <x v="24"/>
    <x v="49"/>
    <x v="0"/>
    <x v="28"/>
    <x v="8"/>
    <x v="3"/>
    <x v="103"/>
    <x v="0"/>
    <x v="7"/>
    <x v="27"/>
    <x v="10"/>
    <x v="22"/>
    <x v="25"/>
    <x v="146"/>
    <x v="156"/>
    <x v="2"/>
    <x v="9"/>
    <x v="1"/>
    <x v="3"/>
    <x v="1"/>
    <x v="0"/>
    <x v="181"/>
    <x v="0"/>
    <x v="0"/>
    <x v="104"/>
    <x v="1"/>
    <x v="2"/>
    <x v="0"/>
    <x v="67"/>
    <x v="47"/>
  </r>
  <r>
    <x v="2"/>
    <x v="0"/>
    <x v="1"/>
    <x v="2"/>
    <x v="27"/>
    <x v="49"/>
    <x v="25"/>
    <x v="13"/>
    <x v="9"/>
    <x v="24"/>
    <x v="7"/>
    <x v="18"/>
    <x v="11"/>
    <x v="90"/>
    <x v="34"/>
    <x v="58"/>
    <x v="29"/>
    <x v="47"/>
    <x v="53"/>
    <x v="1"/>
    <x v="9"/>
    <x v="1"/>
    <x v="3"/>
    <x v="8"/>
    <x v="0"/>
    <x v="186"/>
    <x v="0"/>
    <x v="3"/>
    <x v="8"/>
    <x v="1"/>
    <x v="1"/>
    <x v="0"/>
    <x v="67"/>
    <x v="45"/>
  </r>
  <r>
    <x v="2"/>
    <x v="0"/>
    <x v="0"/>
    <x v="2"/>
    <x v="31"/>
    <x v="14"/>
    <x v="15"/>
    <x v="40"/>
    <x v="1"/>
    <x v="151"/>
    <x v="104"/>
    <x v="15"/>
    <x v="0"/>
    <x v="97"/>
    <x v="47"/>
    <x v="65"/>
    <x v="9"/>
    <x v="114"/>
    <x v="120"/>
    <x v="0"/>
    <x v="5"/>
    <x v="2"/>
    <x v="108"/>
    <x v="174"/>
    <x v="1"/>
    <x v="186"/>
    <x v="2"/>
    <x v="4"/>
    <x v="0"/>
    <x v="0"/>
    <x v="1"/>
    <x v="0"/>
    <x v="67"/>
    <x v="47"/>
  </r>
  <r>
    <x v="1"/>
    <x v="1"/>
    <x v="1"/>
    <x v="2"/>
    <x v="32"/>
    <x v="49"/>
    <x v="91"/>
    <x v="58"/>
    <x v="1"/>
    <x v="123"/>
    <x v="74"/>
    <x v="18"/>
    <x v="14"/>
    <x v="38"/>
    <x v="44"/>
    <x v="30"/>
    <x v="18"/>
    <x v="146"/>
    <x v="156"/>
    <x v="7"/>
    <x v="10"/>
    <x v="2"/>
    <x v="108"/>
    <x v="174"/>
    <x v="1"/>
    <x v="155"/>
    <x v="0"/>
    <x v="3"/>
    <x v="75"/>
    <x v="0"/>
    <x v="0"/>
    <x v="0"/>
    <x v="67"/>
    <x v="47"/>
  </r>
  <r>
    <x v="2"/>
    <x v="0"/>
    <x v="1"/>
    <x v="2"/>
    <x v="22"/>
    <x v="49"/>
    <x v="82"/>
    <x v="4"/>
    <x v="7"/>
    <x v="145"/>
    <x v="84"/>
    <x v="21"/>
    <x v="12"/>
    <x v="95"/>
    <x v="28"/>
    <x v="63"/>
    <x v="19"/>
    <x v="132"/>
    <x v="138"/>
    <x v="3"/>
    <x v="9"/>
    <x v="0"/>
    <x v="108"/>
    <x v="174"/>
    <x v="1"/>
    <x v="184"/>
    <x v="0"/>
    <x v="4"/>
    <x v="85"/>
    <x v="0"/>
    <x v="2"/>
    <x v="0"/>
    <x v="67"/>
    <x v="47"/>
  </r>
  <r>
    <x v="2"/>
    <x v="0"/>
    <x v="1"/>
    <x v="2"/>
    <x v="22"/>
    <x v="36"/>
    <x v="55"/>
    <x v="91"/>
    <x v="0"/>
    <x v="147"/>
    <x v="98"/>
    <x v="21"/>
    <x v="20"/>
    <x v="63"/>
    <x v="22"/>
    <x v="65"/>
    <x v="15"/>
    <x v="145"/>
    <x v="150"/>
    <x v="3"/>
    <x v="9"/>
    <x v="1"/>
    <x v="101"/>
    <x v="166"/>
    <x v="0"/>
    <x v="186"/>
    <x v="0"/>
    <x v="3"/>
    <x v="99"/>
    <x v="1"/>
    <x v="2"/>
    <x v="0"/>
    <x v="67"/>
    <x v="47"/>
  </r>
  <r>
    <x v="2"/>
    <x v="0"/>
    <x v="1"/>
    <x v="2"/>
    <x v="10"/>
    <x v="49"/>
    <x v="60"/>
    <x v="3"/>
    <x v="7"/>
    <x v="86"/>
    <x v="89"/>
    <x v="1"/>
    <x v="22"/>
    <x v="52"/>
    <x v="37"/>
    <x v="65"/>
    <x v="0"/>
    <x v="91"/>
    <x v="151"/>
    <x v="1"/>
    <x v="7"/>
    <x v="0"/>
    <x v="108"/>
    <x v="174"/>
    <x v="1"/>
    <x v="72"/>
    <x v="0"/>
    <x v="3"/>
    <x v="90"/>
    <x v="0"/>
    <x v="2"/>
    <x v="0"/>
    <x v="67"/>
    <x v="8"/>
  </r>
  <r>
    <x v="2"/>
    <x v="0"/>
    <x v="1"/>
    <x v="2"/>
    <x v="19"/>
    <x v="34"/>
    <x v="81"/>
    <x v="114"/>
    <x v="3"/>
    <x v="149"/>
    <x v="77"/>
    <x v="1"/>
    <x v="22"/>
    <x v="97"/>
    <x v="47"/>
    <x v="65"/>
    <x v="21"/>
    <x v="139"/>
    <x v="147"/>
    <x v="0"/>
    <x v="9"/>
    <x v="1"/>
    <x v="102"/>
    <x v="173"/>
    <x v="0"/>
    <x v="186"/>
    <x v="0"/>
    <x v="4"/>
    <x v="78"/>
    <x v="1"/>
    <x v="0"/>
    <x v="0"/>
    <x v="67"/>
    <x v="47"/>
  </r>
  <r>
    <x v="2"/>
    <x v="1"/>
    <x v="2"/>
    <x v="2"/>
    <x v="19"/>
    <x v="22"/>
    <x v="71"/>
    <x v="123"/>
    <x v="1"/>
    <x v="146"/>
    <x v="82"/>
    <x v="9"/>
    <x v="6"/>
    <x v="28"/>
    <x v="42"/>
    <x v="24"/>
    <x v="34"/>
    <x v="146"/>
    <x v="155"/>
    <x v="0"/>
    <x v="9"/>
    <x v="1"/>
    <x v="102"/>
    <x v="172"/>
    <x v="0"/>
    <x v="160"/>
    <x v="0"/>
    <x v="0"/>
    <x v="83"/>
    <x v="1"/>
    <x v="0"/>
    <x v="0"/>
    <x v="67"/>
    <x v="47"/>
  </r>
  <r>
    <x v="2"/>
    <x v="0"/>
    <x v="1"/>
    <x v="2"/>
    <x v="19"/>
    <x v="36"/>
    <x v="81"/>
    <x v="124"/>
    <x v="1"/>
    <x v="101"/>
    <x v="77"/>
    <x v="1"/>
    <x v="22"/>
    <x v="97"/>
    <x v="47"/>
    <x v="65"/>
    <x v="16"/>
    <x v="81"/>
    <x v="87"/>
    <x v="2"/>
    <x v="9"/>
    <x v="0"/>
    <x v="108"/>
    <x v="174"/>
    <x v="1"/>
    <x v="63"/>
    <x v="0"/>
    <x v="4"/>
    <x v="78"/>
    <x v="0"/>
    <x v="0"/>
    <x v="0"/>
    <x v="67"/>
    <x v="47"/>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5" cacheId="1" applyNumberFormats="0" applyBorderFormats="0" applyFontFormats="0" applyPatternFormats="0" applyAlignmentFormats="0" applyWidthHeightFormats="0" dataCaption="Values" useAutoFormatting="0" itemPrintTitles="1" indent="0" outline="1" outlineData="1" compact="0" compactData="0">
  <location ref="A3:A4" firstHeaderRow="1" firstDataRow="1" firstDataCol="0"/>
  <pivotFields count="34">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dataFields count="1">
    <dataField name="Suma de Dotación" fld="8" subtotal="sum" numFmtId="164"/>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TablaDinámica13" cacheId="1" applyNumberFormats="0" applyBorderFormats="0" applyFontFormats="0" applyPatternFormats="0" applyAlignmentFormats="0" applyWidthHeightFormats="0" dataCaption="Values" useAutoFormatting="0" itemPrintTitles="1" indent="0" outline="1" outlineData="1" compact="0" compactData="0">
  <location ref="A34:B3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h="1" x="0"/>
        <item x="1"/>
        <item t="default"/>
      </items>
    </pivotField>
    <pivotField axis="axisPage" compact="0" showAll="0">
      <items count="4">
        <item h="1" x="0"/>
        <item x="1"/>
        <item h="1" x="2"/>
        <item t="default"/>
      </items>
    </pivotField>
    <pivotField axis="axisPage" compact="0" showAll="0">
      <items count="3">
        <item x="0"/>
        <item h="1"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TablaDinámica10" cacheId="1" applyNumberFormats="0" applyBorderFormats="0" applyFontFormats="0" applyPatternFormats="0" applyAlignmentFormats="0" applyWidthHeightFormats="0" dataCaption="Values" useAutoFormatting="0" itemPrintTitles="1" indent="0" outline="1" outlineData="1" compact="0" compactData="0">
  <location ref="A18:B20" firstHeaderRow="1" firstDataRow="2" firstDataCol="0" rowPageCount="2"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colFields count="1">
    <field x="-2"/>
  </colFields>
  <pageFields count="2">
    <pageField fld="0" hier="-1"/>
    <pageField fld="5"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TablaDinámica7" cacheId="1" applyNumberFormats="0" applyBorderFormats="0" applyFontFormats="0" applyPatternFormats="0" applyAlignmentFormats="0" applyWidthHeightFormats="0" dataCaption="Values" useAutoFormatting="0" itemPrintTitles="1" indent="0" outline="1" outlineData="1" compact="0" compactData="0">
  <location ref="A12:B14" firstHeaderRow="1" firstDataRow="2" firstDataCol="0" rowPageCount="1" colPageCount="1"/>
  <pivotFields count="34">
    <pivotField compact="0" showAll="0"/>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colFields count="1">
    <field x="-2"/>
  </colFields>
  <pageFields count="1">
    <pageField fld="5"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H54:I5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x="0"/>
        <item x="1"/>
        <item t="default"/>
      </items>
    </pivotField>
    <pivotField axis="axisPage" compact="0" showAll="0">
      <items count="4">
        <item x="0"/>
        <item x="1"/>
        <item x="2"/>
        <item t="default"/>
      </items>
    </pivotField>
    <pivotField axis="axisPage" compact="0" showAll="0">
      <items count="3">
        <item h="1" x="0"/>
        <item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TablaDinámica6" cacheId="1" applyNumberFormats="0" applyBorderFormats="0" applyFontFormats="0" applyPatternFormats="0" applyAlignmentFormats="0" applyWidthHeightFormats="0" dataCaption="Values" useAutoFormatting="0" itemPrintTitles="1" indent="0" outline="1" outlineData="1" compact="0" compactData="0">
  <location ref="A6:A7" firstHeaderRow="1" firstDataRow="1" firstDataCol="0"/>
  <pivotFields count="34">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dataFields count="1">
    <dataField name="Cuenta de Nombre de Empresa con Contrato Principal " fld="4"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5" cacheId="1" applyNumberFormats="0" applyBorderFormats="0" applyFontFormats="0" applyPatternFormats="0" applyAlignmentFormats="0" applyWidthHeightFormats="0" dataCaption="Values" useAutoFormatting="0" itemPrintTitles="1" indent="0" outline="1" outlineData="1" compact="0" compactData="0">
  <location ref="A54:B5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x="0"/>
        <item x="1"/>
        <item t="default"/>
      </items>
    </pivotField>
    <pivotField axis="axisPage" compact="0" showAll="0">
      <items count="4">
        <item x="0"/>
        <item x="1"/>
        <item x="2"/>
        <item t="default"/>
      </items>
    </pivotField>
    <pivotField axis="axisPage" compact="0" showAll="0">
      <items count="3">
        <item h="1" x="0"/>
        <item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laDinámica12" cacheId="1" applyNumberFormats="0" applyBorderFormats="0" applyFontFormats="0" applyPatternFormats="0" applyAlignmentFormats="0" applyWidthHeightFormats="0" dataCaption="Values" useAutoFormatting="0" itemPrintTitles="1" indent="0" outline="1" outlineData="1" compact="0" compactData="0">
  <location ref="A25:B27" firstHeaderRow="1" firstDataRow="2" firstDataCol="0" rowPageCount="3"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x="0"/>
        <item h="1" x="1"/>
        <item t="default"/>
      </items>
    </pivotField>
    <pivotField compact="0" showAll="0"/>
    <pivotField compact="0" showAll="0"/>
    <pivotField compact="0" showAll="0"/>
    <pivotField compact="0" showAll="0"/>
  </pivotFields>
  <colFields count="1">
    <field x="-2"/>
  </colFields>
  <pageFields count="3">
    <pageField fld="0" hier="-1"/>
    <pageField fld="5" hier="-1"/>
    <pageField fld="29"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laDinámica14" cacheId="1" applyNumberFormats="0" applyBorderFormats="0" applyFontFormats="0" applyPatternFormats="0" applyAlignmentFormats="0" applyWidthHeightFormats="0" dataCaption="Values" useAutoFormatting="0" itemPrintTitles="1" indent="0" outline="1" outlineData="1" compact="0" compactData="0">
  <location ref="A44:B4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h="1" x="0"/>
        <item x="1"/>
        <item t="default"/>
      </items>
    </pivotField>
    <pivotField axis="axisPage" compact="0" showAll="0">
      <items count="4">
        <item x="0"/>
        <item h="1" x="1"/>
        <item x="2"/>
        <item t="default"/>
      </items>
    </pivotField>
    <pivotField axis="axisPage" compact="0" showAll="0">
      <items count="3">
        <item x="0"/>
        <item h="1"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TablaDinámica4" cacheId="1" applyNumberFormats="0" applyBorderFormats="0" applyFontFormats="0" applyPatternFormats="0" applyAlignmentFormats="0" applyWidthHeightFormats="0" dataCaption="Values" useAutoFormatting="0" itemPrintTitles="1" indent="0" outline="1" outlineData="1" compact="0" compactData="0">
  <location ref="H25:I27" firstHeaderRow="1" firstDataRow="2" firstDataCol="0" rowPageCount="3" colPageCount="1"/>
  <pivotFields count="34">
    <pivotField axis="axisPage" compact="0" showAll="0">
      <items count="4">
        <item h="1" x="0"/>
        <item h="1" x="1"/>
        <item x="2"/>
        <item t="default"/>
      </items>
    </pivotField>
    <pivotField compact="0" showAll="0"/>
    <pivotField compact="0" showAll="0"/>
    <pivotField compact="0" showAll="0"/>
    <pivotField compact="0" showAll="0"/>
    <pivotField axis="axisPage" dataField="1"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x="0"/>
        <item h="1" x="1"/>
        <item t="default"/>
      </items>
    </pivotField>
    <pivotField compact="0" showAll="0"/>
    <pivotField compact="0" showAll="0"/>
    <pivotField compact="0" showAll="0"/>
    <pivotField compact="0" showAll="0"/>
  </pivotFields>
  <colFields count="1">
    <field x="-2"/>
  </colFields>
  <pageFields count="3">
    <pageField fld="0" hier="-1"/>
    <pageField fld="5" hier="-1"/>
    <pageField fld="29" hier="-1"/>
  </pageFields>
  <dataFields count="2">
    <dataField name="Cuenta de ESED Subcontrato u OS" fld="5" subtotal="count" numFmtId="164"/>
    <dataField name="Suma de Dotación" fld="8" subtotal="sum"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TablaDinámica3" cacheId="1" applyNumberFormats="0" applyBorderFormats="0" applyFontFormats="0" applyPatternFormats="0" applyAlignmentFormats="0" applyWidthHeightFormats="0" dataCaption="Values" useAutoFormatting="0" itemPrintTitles="1" indent="0" outline="1" outlineData="1" compact="0" compactData="0">
  <location ref="H34:I3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h="1" x="0"/>
        <item x="1"/>
        <item t="default"/>
      </items>
    </pivotField>
    <pivotField axis="axisPage" compact="0" showAll="0">
      <items count="4">
        <item h="1" x="0"/>
        <item x="1"/>
        <item h="1" x="2"/>
        <item t="default"/>
      </items>
    </pivotField>
    <pivotField axis="axisPage" compact="0" showAll="0">
      <items count="3">
        <item x="0"/>
        <item h="1"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TablaDinámica8" cacheId="1" applyNumberFormats="0" applyBorderFormats="0" applyFontFormats="0" applyPatternFormats="0" applyAlignmentFormats="0" applyWidthHeightFormats="0" dataCaption="Values" useAutoFormatting="0" itemPrintTitles="1" indent="0" outline="1" outlineData="1" compact="0" compactData="0">
  <location ref="H12:I14" firstHeaderRow="1" firstDataRow="2" firstDataCol="0" rowPageCount="1" colPageCount="1"/>
  <pivotFields count="34">
    <pivotField compact="0" showAll="0"/>
    <pivotField compact="0" showAll="0"/>
    <pivotField compact="0" showAll="0"/>
    <pivotField compact="0" showAll="0"/>
    <pivotField dataField="1" compact="0" showAll="0"/>
    <pivotField axis="axisPage"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colFields count="1">
    <field x="-2"/>
  </colFields>
  <pageFields count="1">
    <pageField fld="5"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H44:I46" firstHeaderRow="1" firstDataRow="2" firstDataCol="0" rowPageCount="5"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3">
        <item h="1" x="0"/>
        <item x="1"/>
        <item t="default"/>
      </items>
    </pivotField>
    <pivotField axis="axisPage" compact="0" showAll="0">
      <items count="4">
        <item x="0"/>
        <item h="1" x="1"/>
        <item x="2"/>
        <item t="default"/>
      </items>
    </pivotField>
    <pivotField axis="axisPage" compact="0" showAll="0">
      <items count="3">
        <item x="0"/>
        <item h="1" x="1"/>
        <item t="default"/>
      </items>
    </pivotField>
    <pivotField compact="0" showAll="0"/>
    <pivotField compact="0" showAll="0"/>
  </pivotFields>
  <colFields count="1">
    <field x="-2"/>
  </colFields>
  <pageFields count="5">
    <pageField fld="0" hier="-1"/>
    <pageField fld="5" hier="-1"/>
    <pageField fld="29" hier="-1"/>
    <pageField fld="30" hier="-1"/>
    <pageField fld="31"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TablaDinámica11" cacheId="1" applyNumberFormats="0" applyBorderFormats="0" applyFontFormats="0" applyPatternFormats="0" applyAlignmentFormats="0" applyWidthHeightFormats="0" dataCaption="Values" useAutoFormatting="0" itemPrintTitles="1" indent="0" outline="1" outlineData="1" compact="0" compactData="0">
  <location ref="H18:I20" firstHeaderRow="1" firstDataRow="2" firstDataCol="0" rowPageCount="2" colPageCount="1"/>
  <pivotFields count="34">
    <pivotField axis="axisPage" compact="0" showAll="0">
      <items count="4">
        <item h="1" x="0"/>
        <item h="1" x="1"/>
        <item x="2"/>
        <item t="default"/>
      </items>
    </pivotField>
    <pivotField compact="0" showAll="0"/>
    <pivotField compact="0" showAll="0"/>
    <pivotField compact="0" showAll="0"/>
    <pivotField dataField="1" compact="0" showAll="0"/>
    <pivotField axis="axisPage" compact="0" showAll="0">
      <items count="51">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h="1" x="49"/>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colFields count="1">
    <field x="-2"/>
  </colFields>
  <pageFields count="2">
    <pageField fld="0" hier="-1"/>
    <pageField fld="5" hier="-1"/>
  </pageFields>
  <dataFields count="2">
    <dataField name="Cuenta de Nombre de Empresa con Contrato Principal " fld="4" subtotal="count" numFmtId="164"/>
    <dataField name="Suma de Dotación" fld="8" subtotal="sum"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atricio.munoz.a@cl.abb.com" TargetMode="External"/><Relationship Id="rId3" Type="http://schemas.openxmlformats.org/officeDocument/2006/relationships/hyperlink" Target="mailto:cesar.faundez@busescruzerochile.cl" TargetMode="External"/><Relationship Id="rId4" Type="http://schemas.openxmlformats.org/officeDocument/2006/relationships/hyperlink" Target="mailto:RRHH@TRANSPORTESSANANTONIO.CL" TargetMode="External"/><Relationship Id="rId5" Type="http://schemas.openxmlformats.org/officeDocument/2006/relationships/hyperlink" Target="mailto:chile@morkengroup.com" TargetMode="External"/><Relationship Id="rId6" Type="http://schemas.openxmlformats.org/officeDocument/2006/relationships/hyperlink" Target="mailto:cortega@conicbf.cl" TargetMode="External"/><Relationship Id="rId7" Type="http://schemas.openxmlformats.org/officeDocument/2006/relationships/hyperlink" Target="mailto:maedo@eltoqui.cl" TargetMode="External"/><Relationship Id="rId8" Type="http://schemas.openxmlformats.org/officeDocument/2006/relationships/hyperlink" Target="mailto:mario@hintek.cl" TargetMode="External"/><Relationship Id="rId9" Type="http://schemas.openxmlformats.org/officeDocument/2006/relationships/hyperlink" Target="mailto:mario@hintek.cl" TargetMode="External"/><Relationship Id="rId10" Type="http://schemas.openxmlformats.org/officeDocument/2006/relationships/hyperlink" Target="mailto:mario@hintek.cl" TargetMode="External"/><Relationship Id="rId11" Type="http://schemas.openxmlformats.org/officeDocument/2006/relationships/hyperlink" Target="mailto:mario@hintek.cl" TargetMode="External"/><Relationship Id="rId12" Type="http://schemas.openxmlformats.org/officeDocument/2006/relationships/hyperlink" Target="mailto:mpoblete@mcnltda.cl" TargetMode="External"/><Relationship Id="rId13" Type="http://schemas.openxmlformats.org/officeDocument/2006/relationships/hyperlink" Target="mailto:dynco@pulmayuris.cl" TargetMode="External"/><Relationship Id="rId14" Type="http://schemas.openxmlformats.org/officeDocument/2006/relationships/hyperlink" Target="mailto:pedro.sanhueza@nortelab.cl" TargetMode="External"/><Relationship Id="rId15" Type="http://schemas.openxmlformats.org/officeDocument/2006/relationships/hyperlink" Target="mailto:vsandoval@mcnltda.cl" TargetMode="External"/><Relationship Id="rId16" Type="http://schemas.openxmlformats.org/officeDocument/2006/relationships/hyperlink" Target="mailto:PAARAYA@COLLAHUASI.CL" TargetMode="External"/><Relationship Id="rId17" Type="http://schemas.openxmlformats.org/officeDocument/2006/relationships/hyperlink" Target="mailto:juan.naveas@eleccon.cl" TargetMode="External"/><Relationship Id="rId18" Type="http://schemas.openxmlformats.org/officeDocument/2006/relationships/hyperlink" Target="mailto:jmiranda@hintek.cl" TargetMode="External"/><Relationship Id="rId19" Type="http://schemas.openxmlformats.org/officeDocument/2006/relationships/hyperlink" Target="mailto:mario@hintek.cl" TargetMode="External"/><Relationship Id="rId20" Type="http://schemas.openxmlformats.org/officeDocument/2006/relationships/hyperlink" Target="mailto:PAARAYA@COLLAHUASI.CL" TargetMode="External"/><Relationship Id="rId21" Type="http://schemas.openxmlformats.org/officeDocument/2006/relationships/hyperlink" Target="mailto:maedo@eltoqui.cl" TargetMode="External"/><Relationship Id="rId22" Type="http://schemas.openxmlformats.org/officeDocument/2006/relationships/hyperlink" Target="mailto:KHSCHLEC@collahuasi.cl" TargetMode="External"/><Relationship Id="rId23" Type="http://schemas.openxmlformats.org/officeDocument/2006/relationships/hyperlink" Target="mailto:PAARAYA@COLLAHUASI.CL" TargetMode="External"/><Relationship Id="rId24" Type="http://schemas.openxmlformats.org/officeDocument/2006/relationships/hyperlink" Target="mailto:KHSCHLEC@collahuasi.cl" TargetMode="External"/><Relationship Id="rId25" Type="http://schemas.openxmlformats.org/officeDocument/2006/relationships/hyperlink" Target="mailto:PAARAYA@COLLAHUASI.CL" TargetMode="External"/><Relationship Id="rId26" Type="http://schemas.openxmlformats.org/officeDocument/2006/relationships/hyperlink" Target="mailto:bsantacruz@bsqc.cl" TargetMode="External"/><Relationship Id="rId27" Type="http://schemas.openxmlformats.org/officeDocument/2006/relationships/hyperlink" Target="mailto:PAARAYA@COLLAHUASI.CL" TargetMode="External"/><Relationship Id="rId28" Type="http://schemas.openxmlformats.org/officeDocument/2006/relationships/hyperlink" Target="mailto:contacto@isaver.cl" TargetMode="External"/><Relationship Id="rId29" Type="http://schemas.openxmlformats.org/officeDocument/2006/relationships/hyperlink" Target="mailto:ivon.lara@seleb.cl" TargetMode="External"/><Relationship Id="rId30" Type="http://schemas.openxmlformats.org/officeDocument/2006/relationships/hyperlink" Target="mailto:mario@hintek.cl" TargetMode="External"/><Relationship Id="rId31" Type="http://schemas.openxmlformats.org/officeDocument/2006/relationships/hyperlink" Target="mailto:mario@hintek.cl" TargetMode="External"/><Relationship Id="rId32" Type="http://schemas.openxmlformats.org/officeDocument/2006/relationships/hyperlink" Target="mailto:alfredoandonaegui@ava.cl" TargetMode="External"/><Relationship Id="rId33" Type="http://schemas.openxmlformats.org/officeDocument/2006/relationships/hyperlink" Target="mailto:scastillo@pullmanyuris.cl" TargetMode="External"/><Relationship Id="rId34" Type="http://schemas.openxmlformats.org/officeDocument/2006/relationships/hyperlink" Target="mailto:mpoblete@mcnltda.cl" TargetMode="External"/><Relationship Id="rId35" Type="http://schemas.openxmlformats.org/officeDocument/2006/relationships/hyperlink" Target="mailto:mpoblete@mcnltda.cl" TargetMode="External"/><Relationship Id="rId36" Type="http://schemas.openxmlformats.org/officeDocument/2006/relationships/hyperlink" Target="mailto:vroa@mcnltda.cl" TargetMode="External"/><Relationship Id="rId37" Type="http://schemas.openxmlformats.org/officeDocument/2006/relationships/hyperlink" Target="mailto:mpoblete@mcnltda.cl" TargetMode="External"/><Relationship Id="rId38" Type="http://schemas.openxmlformats.org/officeDocument/2006/relationships/hyperlink" Target="mailto:alfredoandonaegui@ava.cl" TargetMode="External"/><Relationship Id="rId39" Type="http://schemas.openxmlformats.org/officeDocument/2006/relationships/hyperlink" Target="mailto:marcelo.gonzalez@eleccon.cl" TargetMode="External"/><Relationship Id="rId40" Type="http://schemas.openxmlformats.org/officeDocument/2006/relationships/hyperlink" Target="mailto:DYNKO@PULLMANYURIS.CL" TargetMode="External"/><Relationship Id="rId41" Type="http://schemas.openxmlformats.org/officeDocument/2006/relationships/hyperlink" Target="mailto:contacto@eleccon.cl" TargetMode="External"/><Relationship Id="rId42" Type="http://schemas.openxmlformats.org/officeDocument/2006/relationships/hyperlink" Target="mailto:mario@hintek.cl" TargetMode="External"/><Relationship Id="rId43" Type="http://schemas.openxmlformats.org/officeDocument/2006/relationships/hyperlink" Target="mailto:maedo@eltoqui.cl" TargetMode="External"/><Relationship Id="rId44" Type="http://schemas.openxmlformats.org/officeDocument/2006/relationships/hyperlink" Target="mailto:marcelo.gonzalez@eleccon.cl" TargetMode="External"/><Relationship Id="rId45" Type="http://schemas.openxmlformats.org/officeDocument/2006/relationships/hyperlink" Target="mailto:alfredoandonaegui@ava.cl" TargetMode="External"/><Relationship Id="rId46" Type="http://schemas.openxmlformats.org/officeDocument/2006/relationships/hyperlink" Target="mailto:Carlos@hintek.cl" TargetMode="External"/><Relationship Id="rId47" Type="http://schemas.openxmlformats.org/officeDocument/2006/relationships/hyperlink" Target="mailto:caraya@emin.cl" TargetMode="External"/><Relationship Id="rId48" Type="http://schemas.openxmlformats.org/officeDocument/2006/relationships/hyperlink" Target="mailto:rconejeros@hintek.cl" TargetMode="External"/><Relationship Id="rId49" Type="http://schemas.openxmlformats.org/officeDocument/2006/relationships/hyperlink" Target="mailto:m.briones@gruasvargas.cl" TargetMode="External"/><Relationship Id="rId50" Type="http://schemas.openxmlformats.org/officeDocument/2006/relationships/hyperlink" Target="mailto:Iesteban@isaver.cl" TargetMode="External"/><Relationship Id="rId51" Type="http://schemas.openxmlformats.org/officeDocument/2006/relationships/hyperlink" Target="mailto:jose.soriano@flesan.cl" TargetMode="External"/><Relationship Id="rId52" Type="http://schemas.openxmlformats.org/officeDocument/2006/relationships/hyperlink" Target="mailto:jose.soriano@flesan.cl" TargetMode="External"/><Relationship Id="rId53" Type="http://schemas.openxmlformats.org/officeDocument/2006/relationships/hyperlink" Target="mailto:Carlos@hintek.cl" TargetMode="External"/><Relationship Id="rId54" Type="http://schemas.openxmlformats.org/officeDocument/2006/relationships/hyperlink" Target="mailto:mpoblete@mcnltda.cl" TargetMode="External"/><Relationship Id="rId55" Type="http://schemas.openxmlformats.org/officeDocument/2006/relationships/hyperlink" Target="mailto:mpoblete@mcnltda.cl" TargetMode="External"/><Relationship Id="rId56" Type="http://schemas.openxmlformats.org/officeDocument/2006/relationships/hyperlink" Target="mailto:vsandoval@mcnltda.cl" TargetMode="External"/><Relationship Id="rId57" Type="http://schemas.openxmlformats.org/officeDocument/2006/relationships/hyperlink" Target="mailto:serviciosmineroslyj@gmail.com" TargetMode="External"/><Relationship Id="rId58" Type="http://schemas.openxmlformats.org/officeDocument/2006/relationships/hyperlink" Target="mailto:vsandoval@mcnltda.cl" TargetMode="External"/><Relationship Id="rId59" Type="http://schemas.openxmlformats.org/officeDocument/2006/relationships/hyperlink" Target="mailto:csepulveda@ryq.cl" TargetMode="External"/><Relationship Id="rId60" Type="http://schemas.openxmlformats.org/officeDocument/2006/relationships/hyperlink" Target="mailto:iquique@transportesbello.com" TargetMode="External"/><Relationship Id="rId61" Type="http://schemas.openxmlformats.org/officeDocument/2006/relationships/hyperlink" Target="mailto:vroa@mcnltda.cl" TargetMode="External"/><Relationship Id="rId62" Type="http://schemas.openxmlformats.org/officeDocument/2006/relationships/hyperlink" Target="mailto:maedo@eltoqui.cl" TargetMode="External"/><Relationship Id="rId63" Type="http://schemas.openxmlformats.org/officeDocument/2006/relationships/hyperlink" Target="mailto:transportes@oxa.cl" TargetMode="External"/><Relationship Id="rId64" Type="http://schemas.openxmlformats.org/officeDocument/2006/relationships/hyperlink" Target="mailto:maedo@eltoqui.cl" TargetMode="External"/><Relationship Id="rId65" Type="http://schemas.openxmlformats.org/officeDocument/2006/relationships/hyperlink" Target="mailto:mpoblete@mcnltda.cl" TargetMode="External"/><Relationship Id="rId66" Type="http://schemas.openxmlformats.org/officeDocument/2006/relationships/hyperlink" Target="mailto:Carlos@hintek.cl" TargetMode="External"/><Relationship Id="rId67" Type="http://schemas.openxmlformats.org/officeDocument/2006/relationships/hyperlink" Target="mailto:jorgeortiz@ava.cl" TargetMode="External"/><Relationship Id="rId68" Type="http://schemas.openxmlformats.org/officeDocument/2006/relationships/hyperlink" Target="mailto:wmaureira@ferromining.com" TargetMode="External"/><Relationship Id="rId69" Type="http://schemas.openxmlformats.org/officeDocument/2006/relationships/hyperlink" Target="mailto:contacto@eleccon.cl" TargetMode="External"/><Relationship Id="rId70" Type="http://schemas.openxmlformats.org/officeDocument/2006/relationships/hyperlink" Target="mailto:mario@hintek.cl" TargetMode="External"/><Relationship Id="rId71" Type="http://schemas.openxmlformats.org/officeDocument/2006/relationships/hyperlink" Target="mailto:mbauza@atcosabinco.com" TargetMode="External"/><Relationship Id="rId72" Type="http://schemas.openxmlformats.org/officeDocument/2006/relationships/hyperlink" Target="mailto:vroa@mcnltda.cl" TargetMode="External"/><Relationship Id="rId73" Type="http://schemas.openxmlformats.org/officeDocument/2006/relationships/hyperlink" Target="mailto:jmiranda@hintek,cl" TargetMode="External"/><Relationship Id="rId74" Type="http://schemas.openxmlformats.org/officeDocument/2006/relationships/hyperlink" Target="mailto:jmiranda@hintek.cl" TargetMode="External"/><Relationship Id="rId75" Type="http://schemas.openxmlformats.org/officeDocument/2006/relationships/hyperlink" Target="mailto:Carlos@hintek.cl" TargetMode="External"/><Relationship Id="rId76" Type="http://schemas.openxmlformats.org/officeDocument/2006/relationships/hyperlink" Target="mailto:cguerrero@tecnofast.cl" TargetMode="External"/><Relationship Id="rId77" Type="http://schemas.openxmlformats.org/officeDocument/2006/relationships/hyperlink" Target="mailto:contacto@eleccon.cl" TargetMode="External"/><Relationship Id="rId78" Type="http://schemas.openxmlformats.org/officeDocument/2006/relationships/hyperlink" Target="mailto:hramirez@horpat.cl" TargetMode="External"/><Relationship Id="rId79" Type="http://schemas.openxmlformats.org/officeDocument/2006/relationships/hyperlink" Target="mailto:rcarreno@scsltda.cl" TargetMode="External"/><Relationship Id="rId80" Type="http://schemas.openxmlformats.org/officeDocument/2006/relationships/hyperlink" Target="mailto:ivon.lara@seleb.cl" TargetMode="External"/><Relationship Id="rId81" Type="http://schemas.openxmlformats.org/officeDocument/2006/relationships/hyperlink" Target="mailto:eduardo.vila@vilasmortor.cl" TargetMode="External"/><Relationship Id="rId82" Type="http://schemas.openxmlformats.org/officeDocument/2006/relationships/hyperlink" Target="mailto:vvalderrama@ccti.cl" TargetMode="External"/><Relationship Id="rId83" Type="http://schemas.openxmlformats.org/officeDocument/2006/relationships/hyperlink" Target="mailto:rodrigo.ya&#241;ez@ryq.cl" TargetMode="External"/><Relationship Id="rId84" Type="http://schemas.openxmlformats.org/officeDocument/2006/relationships/hyperlink" Target="mailto:gabriel.marin@ryq.cl" TargetMode="External"/><Relationship Id="rId85" Type="http://schemas.openxmlformats.org/officeDocument/2006/relationships/hyperlink" Target="mailto:francisco.ruiz@melonhormigones.cl" TargetMode="External"/><Relationship Id="rId86" Type="http://schemas.openxmlformats.org/officeDocument/2006/relationships/hyperlink" Target="mailto:varavena@mutualasesorias.cl" TargetMode="External"/><Relationship Id="rId87" Type="http://schemas.openxmlformats.org/officeDocument/2006/relationships/hyperlink" Target="mailto:jdonoso@techint.com" TargetMode="External"/><Relationship Id="rId88" Type="http://schemas.openxmlformats.org/officeDocument/2006/relationships/hyperlink" Target="mailto:wfigueroa@ingsal.cl" TargetMode="External"/><Relationship Id="rId89" Type="http://schemas.openxmlformats.org/officeDocument/2006/relationships/hyperlink" Target="mailto:gerencia@pullmansanluis.cl" TargetMode="External"/><Relationship Id="rId90" Type="http://schemas.openxmlformats.org/officeDocument/2006/relationships/drawing" Target="../drawings/drawing1.xml"/><Relationship Id="rId91"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 Id="rId9" Type="http://schemas.openxmlformats.org/officeDocument/2006/relationships/pivotTable" Target="../pivotTables/pivotTable9.xml"/><Relationship Id="rId10" Type="http://schemas.openxmlformats.org/officeDocument/2006/relationships/pivotTable" Target="../pivotTables/pivotTable10.xml"/><Relationship Id="rId11" Type="http://schemas.openxmlformats.org/officeDocument/2006/relationships/pivotTable" Target="../pivotTables/pivotTable11.xml"/><Relationship Id="rId12" Type="http://schemas.openxmlformats.org/officeDocument/2006/relationships/pivotTable" Target="../pivotTables/pivotTable12.xml"/><Relationship Id="rId13" Type="http://schemas.openxmlformats.org/officeDocument/2006/relationships/pivotTable" Target="../pivotTables/pivotTable13.xml"/><Relationship Id="rId14" Type="http://schemas.openxmlformats.org/officeDocument/2006/relationships/pivotTable" Target="../pivotTables/pivotTable1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213"/>
  <sheetViews>
    <sheetView showFormulas="false" showGridLines="true" showRowColHeaders="true" showZeros="true" rightToLeft="false" tabSelected="true" showOutlineSymbols="true" defaultGridColor="true" view="normal" topLeftCell="A2" colorId="64" zoomScale="90" zoomScaleNormal="90" zoomScalePageLayoutView="100" workbookViewId="0">
      <pane xSplit="0" ySplit="1" topLeftCell="A80" activePane="bottomLeft" state="frozen"/>
      <selection pane="topLeft" activeCell="A2" activeCellId="0" sqref="A2"/>
      <selection pane="bottomLeft" activeCell="I80" activeCellId="0" sqref="I80"/>
    </sheetView>
  </sheetViews>
  <sheetFormatPr defaultColWidth="11.4453125" defaultRowHeight="13.5" zeroHeight="false" outlineLevelRow="0" outlineLevelCol="0"/>
  <cols>
    <col collapsed="false" customWidth="true" hidden="false" outlineLevel="0" max="1" min="1" style="1" width="13.78"/>
    <col collapsed="false" customWidth="false" hidden="true" outlineLevel="0" max="2" min="2" style="1" width="11.45"/>
    <col collapsed="false" customWidth="true" hidden="true" outlineLevel="0" max="3" min="3" style="1" width="27.45"/>
    <col collapsed="false" customWidth="true" hidden="true" outlineLevel="0" max="4" min="4" style="1" width="19.45"/>
    <col collapsed="false" customWidth="true" hidden="false" outlineLevel="0" max="5" min="5" style="1" width="27.22"/>
    <col collapsed="false" customWidth="true" hidden="false" outlineLevel="0" max="6" min="6" style="1" width="24.45"/>
    <col collapsed="false" customWidth="true" hidden="true" outlineLevel="0" max="7" min="7" style="2" width="14.44"/>
    <col collapsed="false" customWidth="true" hidden="true" outlineLevel="0" max="8" min="8" style="3" width="40.45"/>
    <col collapsed="false" customWidth="true" hidden="false" outlineLevel="0" max="9" min="9" style="2" width="15.45"/>
    <col collapsed="false" customWidth="true" hidden="true" outlineLevel="0" max="10" min="10" style="4" width="18.44"/>
    <col collapsed="false" customWidth="true" hidden="true" outlineLevel="0" max="11" min="11" style="2" width="17.44"/>
    <col collapsed="false" customWidth="true" hidden="true" outlineLevel="0" max="12" min="12" style="1" width="23.78"/>
    <col collapsed="false" customWidth="true" hidden="true" outlineLevel="0" max="13" min="13" style="1" width="23"/>
    <col collapsed="false" customWidth="true" hidden="true" outlineLevel="0" max="14" min="14" style="2" width="24.22"/>
    <col collapsed="false" customWidth="true" hidden="true" outlineLevel="0" max="15" min="15" style="2" width="19.22"/>
    <col collapsed="false" customWidth="true" hidden="true" outlineLevel="0" max="16" min="16" style="3" width="27"/>
    <col collapsed="false" customWidth="true" hidden="true" outlineLevel="0" max="17" min="17" style="1" width="17"/>
    <col collapsed="false" customWidth="true" hidden="true" outlineLevel="0" max="18" min="18" style="4" width="15.45"/>
    <col collapsed="false" customWidth="true" hidden="true" outlineLevel="0" max="19" min="19" style="2" width="14.78"/>
    <col collapsed="false" customWidth="true" hidden="true" outlineLevel="0" max="20" min="20" style="1" width="12.45"/>
    <col collapsed="false" customWidth="true" hidden="true" outlineLevel="0" max="21" min="21" style="1" width="11.78"/>
    <col collapsed="false" customWidth="true" hidden="true" outlineLevel="0" max="22" min="22" style="1" width="16.45"/>
    <col collapsed="false" customWidth="true" hidden="true" outlineLevel="0" max="23" min="23" style="1" width="14.78"/>
    <col collapsed="false" customWidth="true" hidden="true" outlineLevel="0" max="24" min="24" style="2" width="21.22"/>
    <col collapsed="false" customWidth="true" hidden="false" outlineLevel="0" max="25" min="25" style="5" width="10"/>
    <col collapsed="false" customWidth="true" hidden="true" outlineLevel="0" max="26" min="26" style="1" width="53.44"/>
    <col collapsed="false" customWidth="true" hidden="true" outlineLevel="0" max="27" min="27" style="1" width="13"/>
    <col collapsed="false" customWidth="true" hidden="true" outlineLevel="0" max="28" min="28" style="1" width="12.45"/>
    <col collapsed="false" customWidth="true" hidden="true" outlineLevel="0" max="29" min="29" style="1" width="13.44"/>
    <col collapsed="false" customWidth="true" hidden="false" outlineLevel="0" max="30" min="30" style="1" width="17.78"/>
    <col collapsed="false" customWidth="true" hidden="false" outlineLevel="0" max="31" min="31" style="1" width="35.22"/>
    <col collapsed="false" customWidth="true" hidden="false" outlineLevel="0" max="32" min="32" style="3" width="19"/>
    <col collapsed="false" customWidth="true" hidden="false" outlineLevel="0" max="33" min="33" style="6" width="17.44"/>
    <col collapsed="false" customWidth="true" hidden="false" outlineLevel="0" max="34" min="34" style="1" width="49.44"/>
    <col collapsed="false" customWidth="false" hidden="false" outlineLevel="0" max="16384" min="35" style="1" width="11.45"/>
  </cols>
  <sheetData>
    <row r="1" customFormat="false" ht="34.5" hidden="false" customHeight="true" outlineLevel="0" collapsed="false">
      <c r="A1" s="7" t="s">
        <v>0</v>
      </c>
      <c r="B1" s="7"/>
      <c r="C1" s="7"/>
      <c r="D1" s="7"/>
      <c r="E1" s="7"/>
      <c r="F1" s="7"/>
      <c r="G1" s="7"/>
      <c r="H1" s="7"/>
      <c r="I1" s="7"/>
      <c r="J1" s="7"/>
      <c r="K1" s="7"/>
      <c r="L1" s="7"/>
      <c r="M1" s="7"/>
      <c r="N1" s="7"/>
      <c r="O1" s="7"/>
      <c r="P1" s="7"/>
      <c r="Q1" s="8" t="s">
        <v>1</v>
      </c>
      <c r="R1" s="8"/>
      <c r="S1" s="8"/>
      <c r="T1" s="8"/>
      <c r="U1" s="8"/>
      <c r="V1" s="8"/>
      <c r="W1" s="8"/>
      <c r="X1" s="8"/>
      <c r="Y1" s="8"/>
      <c r="Z1" s="8"/>
      <c r="AA1" s="9" t="s">
        <v>2</v>
      </c>
      <c r="AB1" s="9"/>
      <c r="AC1" s="9"/>
      <c r="AD1" s="9"/>
      <c r="AE1" s="9"/>
      <c r="AF1" s="9"/>
      <c r="AG1" s="9"/>
      <c r="AH1" s="9"/>
    </row>
    <row r="2" s="5" customFormat="true" ht="72" hidden="false" customHeight="true" outlineLevel="0" collapsed="false">
      <c r="A2" s="10" t="s">
        <v>3</v>
      </c>
      <c r="B2" s="11" t="s">
        <v>4</v>
      </c>
      <c r="C2" s="12" t="s">
        <v>5</v>
      </c>
      <c r="D2" s="12" t="s">
        <v>6</v>
      </c>
      <c r="E2" s="10" t="s">
        <v>7</v>
      </c>
      <c r="F2" s="10" t="s">
        <v>8</v>
      </c>
      <c r="G2" s="10" t="s">
        <v>9</v>
      </c>
      <c r="H2" s="13" t="s">
        <v>10</v>
      </c>
      <c r="I2" s="10" t="s">
        <v>11</v>
      </c>
      <c r="J2" s="14" t="s">
        <v>12</v>
      </c>
      <c r="K2" s="12" t="s">
        <v>13</v>
      </c>
      <c r="L2" s="12" t="s">
        <v>14</v>
      </c>
      <c r="M2" s="12" t="s">
        <v>15</v>
      </c>
      <c r="N2" s="12" t="s">
        <v>16</v>
      </c>
      <c r="O2" s="12" t="s">
        <v>17</v>
      </c>
      <c r="P2" s="15" t="s">
        <v>18</v>
      </c>
      <c r="Q2" s="12" t="s">
        <v>19</v>
      </c>
      <c r="R2" s="12" t="s">
        <v>20</v>
      </c>
      <c r="S2" s="12" t="s">
        <v>21</v>
      </c>
      <c r="T2" s="12" t="s">
        <v>22</v>
      </c>
      <c r="U2" s="12" t="s">
        <v>23</v>
      </c>
      <c r="V2" s="12" t="s">
        <v>24</v>
      </c>
      <c r="W2" s="12" t="s">
        <v>25</v>
      </c>
      <c r="X2" s="12" t="s">
        <v>26</v>
      </c>
      <c r="Y2" s="16" t="s">
        <v>27</v>
      </c>
      <c r="Z2" s="12" t="s">
        <v>28</v>
      </c>
      <c r="AA2" s="17" t="s">
        <v>29</v>
      </c>
      <c r="AB2" s="17" t="s">
        <v>30</v>
      </c>
      <c r="AC2" s="18" t="s">
        <v>31</v>
      </c>
      <c r="AD2" s="19" t="s">
        <v>32</v>
      </c>
      <c r="AE2" s="19" t="s">
        <v>33</v>
      </c>
      <c r="AF2" s="20" t="s">
        <v>34</v>
      </c>
      <c r="AG2" s="17" t="s">
        <v>35</v>
      </c>
      <c r="AH2" s="17" t="s">
        <v>36</v>
      </c>
    </row>
    <row r="3" customFormat="false" ht="32.25" hidden="true" customHeight="true" outlineLevel="0" collapsed="false">
      <c r="A3" s="21" t="s">
        <v>37</v>
      </c>
      <c r="B3" s="22" t="s">
        <v>38</v>
      </c>
      <c r="C3" s="22" t="s">
        <v>39</v>
      </c>
      <c r="D3" s="22" t="s">
        <v>40</v>
      </c>
      <c r="E3" s="22" t="s">
        <v>41</v>
      </c>
      <c r="F3" s="22"/>
      <c r="G3" s="23" t="s">
        <v>42</v>
      </c>
      <c r="H3" s="24" t="s">
        <v>43</v>
      </c>
      <c r="I3" s="22" t="n">
        <v>2</v>
      </c>
      <c r="J3" s="23" t="n">
        <v>44247</v>
      </c>
      <c r="K3" s="23" t="n">
        <v>44593</v>
      </c>
      <c r="L3" s="23" t="s">
        <v>44</v>
      </c>
      <c r="M3" s="22" t="s">
        <v>45</v>
      </c>
      <c r="N3" s="22" t="s">
        <v>46</v>
      </c>
      <c r="O3" s="22"/>
      <c r="P3" s="25" t="s">
        <v>47</v>
      </c>
      <c r="Q3" s="24" t="s">
        <v>48</v>
      </c>
      <c r="R3" s="26" t="n">
        <v>44012</v>
      </c>
      <c r="S3" s="23" t="n">
        <v>44014</v>
      </c>
      <c r="T3" s="27" t="n">
        <v>7</v>
      </c>
      <c r="U3" s="28" t="n">
        <v>100</v>
      </c>
      <c r="V3" s="29" t="s">
        <v>49</v>
      </c>
      <c r="W3" s="30"/>
      <c r="X3" s="21" t="n">
        <v>280679</v>
      </c>
      <c r="Y3" s="31" t="str">
        <f aca="false">IF(V3="si","Aprobada","En Revisión")</f>
        <v>Aprobada</v>
      </c>
      <c r="Z3" s="32" t="s">
        <v>50</v>
      </c>
      <c r="AA3" s="22" t="s">
        <v>51</v>
      </c>
      <c r="AB3" s="22" t="s">
        <v>52</v>
      </c>
      <c r="AC3" s="33" t="n">
        <f aca="true">K3-TODAY()</f>
        <v>-657</v>
      </c>
      <c r="AD3" s="34" t="str">
        <f aca="false">IF(X3&gt;1,"Ingresado","En Proceso")</f>
        <v>Ingresado</v>
      </c>
      <c r="AE3" s="35" t="str">
        <f aca="false">IF(AND(AC3&lt;=0),"Vencido",IF(AND(AC3&lt;31),"Realizar Cierre o Extensión de contrato",IF(AND(AC3&gt;30),"Vigente")))</f>
        <v>Vencido</v>
      </c>
      <c r="AF3" s="35" t="str">
        <f aca="false">IF(AND(AG3&gt;=1),"Contrato Finalizado","Contrato En Curso")</f>
        <v>Contrato En Curso</v>
      </c>
      <c r="AG3" s="21"/>
      <c r="AH3" s="36"/>
      <c r="AI3" s="37"/>
    </row>
    <row r="4" customFormat="false" ht="32.25" hidden="true" customHeight="true" outlineLevel="0" collapsed="false">
      <c r="A4" s="21" t="s">
        <v>53</v>
      </c>
      <c r="B4" s="22" t="s">
        <v>38</v>
      </c>
      <c r="C4" s="22" t="s">
        <v>39</v>
      </c>
      <c r="D4" s="22" t="s">
        <v>54</v>
      </c>
      <c r="E4" s="22" t="s">
        <v>55</v>
      </c>
      <c r="F4" s="22"/>
      <c r="G4" s="21" t="s">
        <v>56</v>
      </c>
      <c r="H4" s="24" t="s">
        <v>57</v>
      </c>
      <c r="I4" s="22" t="n">
        <v>7</v>
      </c>
      <c r="J4" s="26" t="n">
        <v>44434</v>
      </c>
      <c r="K4" s="26" t="n">
        <v>44614</v>
      </c>
      <c r="L4" s="23" t="s">
        <v>58</v>
      </c>
      <c r="M4" s="22" t="s">
        <v>59</v>
      </c>
      <c r="N4" s="22" t="s">
        <v>60</v>
      </c>
      <c r="O4" s="22"/>
      <c r="P4" s="38"/>
      <c r="Q4" s="36" t="s">
        <v>61</v>
      </c>
      <c r="R4" s="23" t="n">
        <v>44462</v>
      </c>
      <c r="S4" s="39" t="n">
        <v>44463</v>
      </c>
      <c r="T4" s="28" t="n">
        <v>2</v>
      </c>
      <c r="U4" s="28" t="n">
        <v>100</v>
      </c>
      <c r="V4" s="29" t="s">
        <v>49</v>
      </c>
      <c r="W4" s="30" t="n">
        <v>44621</v>
      </c>
      <c r="X4" s="40" t="n">
        <v>303611</v>
      </c>
      <c r="Y4" s="31" t="str">
        <f aca="false">IF(V4="si","Aprobada","En Revisión")</f>
        <v>Aprobada</v>
      </c>
      <c r="Z4" s="32" t="s">
        <v>62</v>
      </c>
      <c r="AA4" s="22" t="s">
        <v>51</v>
      </c>
      <c r="AB4" s="22" t="s">
        <v>63</v>
      </c>
      <c r="AC4" s="33" t="n">
        <f aca="true">K4-TODAY()</f>
        <v>-636</v>
      </c>
      <c r="AD4" s="34" t="str">
        <f aca="false">IF(X4&gt;1,"Ingresado","En Proceso")</f>
        <v>Ingresado</v>
      </c>
      <c r="AE4" s="35" t="str">
        <f aca="false">IF(AND(AC4&lt;=0),"Vencido",IF(AND(AC4&lt;31),"Realizar Cierre o Extensión de contrato",IF(AND(AC4&gt;30),"Vigente")))</f>
        <v>Vencido</v>
      </c>
      <c r="AF4" s="35" t="str">
        <f aca="false">IF(AND(AG4&gt;=1),"Contrato Finalizado","Contrato En Curso")</f>
        <v>Contrato En Curso</v>
      </c>
      <c r="AG4" s="22"/>
      <c r="AH4" s="36"/>
      <c r="AI4" s="41"/>
    </row>
    <row r="5" s="5" customFormat="true" ht="32.25" hidden="true" customHeight="true" outlineLevel="0" collapsed="false">
      <c r="A5" s="42" t="s">
        <v>53</v>
      </c>
      <c r="B5" s="22" t="s">
        <v>38</v>
      </c>
      <c r="C5" s="22" t="s">
        <v>39</v>
      </c>
      <c r="D5" s="22" t="s">
        <v>54</v>
      </c>
      <c r="E5" s="43" t="s">
        <v>64</v>
      </c>
      <c r="F5" s="43" t="s">
        <v>65</v>
      </c>
      <c r="G5" s="42" t="s">
        <v>66</v>
      </c>
      <c r="H5" s="44" t="s">
        <v>67</v>
      </c>
      <c r="I5" s="43" t="n">
        <v>1</v>
      </c>
      <c r="J5" s="45" t="n">
        <v>44231</v>
      </c>
      <c r="K5" s="45" t="n">
        <v>44772</v>
      </c>
      <c r="L5" s="46" t="s">
        <v>68</v>
      </c>
      <c r="M5" s="43" t="s">
        <v>69</v>
      </c>
      <c r="N5" s="43"/>
      <c r="O5" s="43" t="s">
        <v>70</v>
      </c>
      <c r="P5" s="47" t="s">
        <v>71</v>
      </c>
      <c r="Q5" s="48"/>
      <c r="R5" s="46" t="n">
        <v>44250</v>
      </c>
      <c r="S5" s="49" t="n">
        <v>44251</v>
      </c>
      <c r="T5" s="50" t="n">
        <v>2</v>
      </c>
      <c r="U5" s="50" t="n">
        <v>100</v>
      </c>
      <c r="V5" s="51" t="s">
        <v>49</v>
      </c>
      <c r="W5" s="52" t="n">
        <v>44621</v>
      </c>
      <c r="X5" s="53" t="n">
        <v>322218</v>
      </c>
      <c r="Y5" s="31" t="str">
        <f aca="false">IF(V5="si","Aprobada","En Revisión")</f>
        <v>Aprobada</v>
      </c>
      <c r="Z5" s="54" t="s">
        <v>72</v>
      </c>
      <c r="AA5" s="43" t="s">
        <v>51</v>
      </c>
      <c r="AB5" s="43"/>
      <c r="AC5" s="34" t="n">
        <f aca="true">K5-TODAY()</f>
        <v>-478</v>
      </c>
      <c r="AD5" s="34" t="str">
        <f aca="false">IF(X5&gt;1,"Ingresado","En Proceso")</f>
        <v>Ingresado</v>
      </c>
      <c r="AE5" s="35" t="str">
        <f aca="false">IF(AND(AC5&lt;=0),"Vencido",IF(AND(AC5&lt;31),"Realizar Cierre o Extensión de contrato",IF(AND(AC5&gt;30),"Vigente")))</f>
        <v>Vencido</v>
      </c>
      <c r="AF5" s="35" t="str">
        <f aca="false">IF(AND(AG5&gt;=1),"Contrato Finalizado","Contrato En Curso")</f>
        <v>Contrato En Curso</v>
      </c>
      <c r="AG5" s="42"/>
      <c r="AH5" s="48"/>
      <c r="AI5" s="55"/>
    </row>
    <row r="6" s="5" customFormat="true" ht="32.25" hidden="true" customHeight="true" outlineLevel="0" collapsed="false">
      <c r="A6" s="42" t="s">
        <v>53</v>
      </c>
      <c r="B6" s="22" t="s">
        <v>38</v>
      </c>
      <c r="C6" s="22" t="s">
        <v>39</v>
      </c>
      <c r="D6" s="22" t="s">
        <v>54</v>
      </c>
      <c r="E6" s="43" t="s">
        <v>64</v>
      </c>
      <c r="F6" s="43" t="s">
        <v>73</v>
      </c>
      <c r="G6" s="42" t="s">
        <v>66</v>
      </c>
      <c r="H6" s="44" t="s">
        <v>67</v>
      </c>
      <c r="I6" s="43" t="n">
        <v>1</v>
      </c>
      <c r="J6" s="45" t="n">
        <v>44231</v>
      </c>
      <c r="K6" s="45" t="n">
        <v>44791</v>
      </c>
      <c r="L6" s="46" t="s">
        <v>68</v>
      </c>
      <c r="M6" s="56" t="s">
        <v>69</v>
      </c>
      <c r="N6" s="56" t="s">
        <v>70</v>
      </c>
      <c r="O6" s="56" t="s">
        <v>70</v>
      </c>
      <c r="P6" s="57" t="s">
        <v>71</v>
      </c>
      <c r="Q6" s="48"/>
      <c r="R6" s="46" t="n">
        <v>44250</v>
      </c>
      <c r="S6" s="49" t="n">
        <v>44251</v>
      </c>
      <c r="T6" s="50" t="n">
        <v>2</v>
      </c>
      <c r="U6" s="50" t="n">
        <v>100</v>
      </c>
      <c r="V6" s="51" t="s">
        <v>49</v>
      </c>
      <c r="W6" s="52" t="n">
        <v>44621</v>
      </c>
      <c r="X6" s="53" t="n">
        <v>322217</v>
      </c>
      <c r="Y6" s="31" t="str">
        <f aca="false">IF(V6="si","Aprobada","En Revisión")</f>
        <v>Aprobada</v>
      </c>
      <c r="Z6" s="54" t="s">
        <v>74</v>
      </c>
      <c r="AA6" s="43" t="s">
        <v>51</v>
      </c>
      <c r="AB6" s="43"/>
      <c r="AC6" s="34" t="n">
        <f aca="true">K6-TODAY()</f>
        <v>-459</v>
      </c>
      <c r="AD6" s="34" t="str">
        <f aca="false">IF(X6&gt;1,"Ingresado","En Proceso")</f>
        <v>Ingresado</v>
      </c>
      <c r="AE6" s="35" t="str">
        <f aca="false">IF(AND(AC6&lt;=0),"Vencido",IF(AND(AC6&lt;31),"Realizar Cierre o Extensión de contrato",IF(AND(AC6&gt;30),"Vigente")))</f>
        <v>Vencido</v>
      </c>
      <c r="AF6" s="35" t="str">
        <f aca="false">IF(AND(AG6&gt;=1),"Contrato Finalizado","Contrato En Curso")</f>
        <v>Contrato En Curso</v>
      </c>
      <c r="AG6" s="42"/>
      <c r="AH6" s="48"/>
      <c r="AI6" s="58"/>
    </row>
    <row r="7" s="5" customFormat="true" ht="32.25" hidden="true" customHeight="true" outlineLevel="0" collapsed="false">
      <c r="A7" s="42" t="s">
        <v>53</v>
      </c>
      <c r="B7" s="22" t="s">
        <v>38</v>
      </c>
      <c r="C7" s="22" t="s">
        <v>39</v>
      </c>
      <c r="D7" s="22" t="s">
        <v>54</v>
      </c>
      <c r="E7" s="43" t="s">
        <v>64</v>
      </c>
      <c r="F7" s="43" t="s">
        <v>75</v>
      </c>
      <c r="G7" s="42" t="s">
        <v>66</v>
      </c>
      <c r="H7" s="44" t="s">
        <v>67</v>
      </c>
      <c r="I7" s="43" t="n">
        <v>8</v>
      </c>
      <c r="J7" s="45" t="n">
        <v>44732</v>
      </c>
      <c r="K7" s="45" t="n">
        <v>44791</v>
      </c>
      <c r="L7" s="46" t="s">
        <v>76</v>
      </c>
      <c r="M7" s="59" t="s">
        <v>69</v>
      </c>
      <c r="N7" s="59" t="s">
        <v>77</v>
      </c>
      <c r="O7" s="43"/>
      <c r="P7" s="60"/>
      <c r="Q7" s="48" t="s">
        <v>61</v>
      </c>
      <c r="R7" s="46" t="n">
        <v>44370</v>
      </c>
      <c r="S7" s="49" t="n">
        <v>44370</v>
      </c>
      <c r="T7" s="50" t="n">
        <v>2</v>
      </c>
      <c r="U7" s="50" t="n">
        <v>100</v>
      </c>
      <c r="V7" s="51" t="s">
        <v>49</v>
      </c>
      <c r="W7" s="52" t="n">
        <v>44621</v>
      </c>
      <c r="X7" s="53" t="n">
        <v>289730</v>
      </c>
      <c r="Y7" s="31" t="str">
        <f aca="false">IF(V7="si","Aprobada","En Revisión")</f>
        <v>Aprobada</v>
      </c>
      <c r="Z7" s="54" t="s">
        <v>78</v>
      </c>
      <c r="AA7" s="43" t="s">
        <v>51</v>
      </c>
      <c r="AB7" s="43" t="s">
        <v>63</v>
      </c>
      <c r="AC7" s="34" t="n">
        <f aca="true">K7-TODAY()</f>
        <v>-459</v>
      </c>
      <c r="AD7" s="34" t="str">
        <f aca="false">IF(X7&gt;1,"Ingresado","En Proceso")</f>
        <v>Ingresado</v>
      </c>
      <c r="AE7" s="35" t="str">
        <f aca="false">IF(AND(AC7&lt;=0),"Vencido",IF(AND(AC7&lt;31),"Realizar Cierre o Extensión de contrato",IF(AND(AC7&gt;30),"Vigente")))</f>
        <v>Vencido</v>
      </c>
      <c r="AF7" s="35" t="str">
        <f aca="false">IF(AND(AG7&gt;=1),"Contrato Finalizado","Contrato En Curso")</f>
        <v>Contrato En Curso</v>
      </c>
      <c r="AG7" s="43"/>
      <c r="AH7" s="48"/>
    </row>
    <row r="8" s="5" customFormat="true" ht="32.25" hidden="true" customHeight="true" outlineLevel="0" collapsed="false">
      <c r="A8" s="42" t="s">
        <v>53</v>
      </c>
      <c r="B8" s="22" t="s">
        <v>38</v>
      </c>
      <c r="C8" s="22" t="s">
        <v>39</v>
      </c>
      <c r="D8" s="22" t="s">
        <v>54</v>
      </c>
      <c r="E8" s="43" t="s">
        <v>64</v>
      </c>
      <c r="F8" s="43" t="s">
        <v>65</v>
      </c>
      <c r="G8" s="42" t="s">
        <v>79</v>
      </c>
      <c r="H8" s="44" t="s">
        <v>80</v>
      </c>
      <c r="I8" s="43" t="n">
        <v>1</v>
      </c>
      <c r="J8" s="45" t="n">
        <v>44350</v>
      </c>
      <c r="K8" s="45" t="n">
        <v>44804</v>
      </c>
      <c r="L8" s="46" t="s">
        <v>76</v>
      </c>
      <c r="M8" s="43" t="s">
        <v>69</v>
      </c>
      <c r="N8" s="43" t="s">
        <v>81</v>
      </c>
      <c r="O8" s="43"/>
      <c r="P8" s="47"/>
      <c r="Q8" s="48" t="s">
        <v>61</v>
      </c>
      <c r="R8" s="46" t="n">
        <v>44370</v>
      </c>
      <c r="S8" s="49" t="n">
        <v>44598</v>
      </c>
      <c r="T8" s="50" t="n">
        <v>3</v>
      </c>
      <c r="U8" s="50" t="n">
        <v>100</v>
      </c>
      <c r="V8" s="51" t="s">
        <v>49</v>
      </c>
      <c r="W8" s="52" t="n">
        <v>44621</v>
      </c>
      <c r="X8" s="53" t="n">
        <v>319279</v>
      </c>
      <c r="Y8" s="31" t="str">
        <f aca="false">IF(V8="si","Aprobada","En Revisión")</f>
        <v>Aprobada</v>
      </c>
      <c r="Z8" s="54" t="s">
        <v>82</v>
      </c>
      <c r="AA8" s="43" t="s">
        <v>51</v>
      </c>
      <c r="AB8" s="43" t="s">
        <v>52</v>
      </c>
      <c r="AC8" s="34" t="n">
        <f aca="true">K8-TODAY()</f>
        <v>-446</v>
      </c>
      <c r="AD8" s="34" t="str">
        <f aca="false">IF(X8&gt;1,"Ingresado","En Proceso")</f>
        <v>Ingresado</v>
      </c>
      <c r="AE8" s="35" t="str">
        <f aca="false">IF(AND(AC8&lt;=0),"Vencido",IF(AND(AC8&lt;31),"Realizar Cierre o Extensión de contrato",IF(AND(AC8&gt;30),"Vigente")))</f>
        <v>Vencido</v>
      </c>
      <c r="AF8" s="35" t="str">
        <f aca="false">IF(AND(AG8&gt;=1),"Contrato Finalizado","Contrato En Curso")</f>
        <v>Contrato En Curso</v>
      </c>
      <c r="AG8" s="43"/>
      <c r="AH8" s="48"/>
    </row>
    <row r="9" s="5" customFormat="true" ht="32.25" hidden="true" customHeight="true" outlineLevel="0" collapsed="false">
      <c r="A9" s="42" t="s">
        <v>53</v>
      </c>
      <c r="B9" s="22" t="s">
        <v>38</v>
      </c>
      <c r="C9" s="22" t="s">
        <v>39</v>
      </c>
      <c r="D9" s="22" t="s">
        <v>54</v>
      </c>
      <c r="E9" s="43" t="s">
        <v>64</v>
      </c>
      <c r="F9" s="43" t="s">
        <v>73</v>
      </c>
      <c r="G9" s="42" t="s">
        <v>79</v>
      </c>
      <c r="H9" s="44" t="s">
        <v>83</v>
      </c>
      <c r="I9" s="43" t="n">
        <v>2</v>
      </c>
      <c r="J9" s="45" t="n">
        <v>44373</v>
      </c>
      <c r="K9" s="45" t="n">
        <v>44819</v>
      </c>
      <c r="L9" s="46" t="s">
        <v>76</v>
      </c>
      <c r="M9" s="43" t="s">
        <v>69</v>
      </c>
      <c r="N9" s="43" t="s">
        <v>84</v>
      </c>
      <c r="O9" s="43"/>
      <c r="P9" s="47" t="s">
        <v>85</v>
      </c>
      <c r="Q9" s="48" t="s">
        <v>61</v>
      </c>
      <c r="R9" s="46" t="n">
        <v>44382</v>
      </c>
      <c r="S9" s="49" t="n">
        <v>44382</v>
      </c>
      <c r="T9" s="50" t="n">
        <v>3</v>
      </c>
      <c r="U9" s="50" t="n">
        <v>100</v>
      </c>
      <c r="V9" s="51" t="s">
        <v>49</v>
      </c>
      <c r="W9" s="52" t="n">
        <v>44621</v>
      </c>
      <c r="X9" s="53" t="n">
        <v>292830</v>
      </c>
      <c r="Y9" s="31" t="str">
        <f aca="false">IF(V9="si","Aprobada","En Revisión")</f>
        <v>Aprobada</v>
      </c>
      <c r="Z9" s="54" t="s">
        <v>86</v>
      </c>
      <c r="AA9" s="43" t="s">
        <v>51</v>
      </c>
      <c r="AB9" s="43" t="s">
        <v>52</v>
      </c>
      <c r="AC9" s="34" t="n">
        <f aca="true">K9-TODAY()</f>
        <v>-431</v>
      </c>
      <c r="AD9" s="34" t="str">
        <f aca="false">IF(X9&gt;1,"Ingresado","En Proceso")</f>
        <v>Ingresado</v>
      </c>
      <c r="AE9" s="35" t="str">
        <f aca="false">IF(AND(AC9&lt;=0),"Vencido",IF(AND(AC9&lt;31),"Realizar Cierre o Extensión de contrato",IF(AND(AC9&gt;30),"Vigente")))</f>
        <v>Vencido</v>
      </c>
      <c r="AF9" s="35" t="str">
        <f aca="false">IF(AND(AG9&gt;=1),"Contrato Finalizado","Contrato En Curso")</f>
        <v>Contrato En Curso</v>
      </c>
      <c r="AG9" s="43"/>
      <c r="AH9" s="48"/>
      <c r="AI9" s="55"/>
    </row>
    <row r="10" s="5" customFormat="true" ht="32.25" hidden="true" customHeight="true" outlineLevel="0" collapsed="false">
      <c r="A10" s="42" t="s">
        <v>53</v>
      </c>
      <c r="B10" s="22" t="s">
        <v>38</v>
      </c>
      <c r="C10" s="22" t="s">
        <v>39</v>
      </c>
      <c r="D10" s="43" t="s">
        <v>54</v>
      </c>
      <c r="E10" s="43" t="s">
        <v>64</v>
      </c>
      <c r="F10" s="43" t="s">
        <v>73</v>
      </c>
      <c r="G10" s="42" t="s">
        <v>87</v>
      </c>
      <c r="H10" s="44" t="s">
        <v>88</v>
      </c>
      <c r="I10" s="43" t="n">
        <v>2</v>
      </c>
      <c r="J10" s="45" t="n">
        <v>44770</v>
      </c>
      <c r="K10" s="45" t="n">
        <v>44824</v>
      </c>
      <c r="L10" s="46" t="s">
        <v>89</v>
      </c>
      <c r="M10" s="43" t="s">
        <v>69</v>
      </c>
      <c r="N10" s="43" t="s">
        <v>90</v>
      </c>
      <c r="O10" s="43"/>
      <c r="P10" s="47"/>
      <c r="Q10" s="48" t="s">
        <v>91</v>
      </c>
      <c r="R10" s="46" t="n">
        <v>44766</v>
      </c>
      <c r="S10" s="49" t="n">
        <v>44768</v>
      </c>
      <c r="T10" s="50" t="n">
        <v>2</v>
      </c>
      <c r="U10" s="50" t="n">
        <v>100</v>
      </c>
      <c r="V10" s="51" t="s">
        <v>49</v>
      </c>
      <c r="W10" s="52" t="n">
        <v>44775</v>
      </c>
      <c r="X10" s="53" t="s">
        <v>92</v>
      </c>
      <c r="Y10" s="31" t="str">
        <f aca="false">IF(V10="si","Aprobada","En Revisión")</f>
        <v>Aprobada</v>
      </c>
      <c r="Z10" s="54" t="s">
        <v>93</v>
      </c>
      <c r="AA10" s="43" t="s">
        <v>51</v>
      </c>
      <c r="AB10" s="43" t="s">
        <v>63</v>
      </c>
      <c r="AC10" s="34" t="n">
        <f aca="true">K10-TODAY()</f>
        <v>-426</v>
      </c>
      <c r="AD10" s="34" t="str">
        <f aca="false">IF(X10&gt;1,"Ingresado","En Proceso")</f>
        <v>Ingresado</v>
      </c>
      <c r="AE10" s="35" t="str">
        <f aca="false">IF(AND(AC10&lt;=0),"Vencido",IF(AND(AC10&lt;31),"Realizar Cierre o Extensión de contrato",IF(AND(AC10&gt;30),"Vigente")))</f>
        <v>Vencido</v>
      </c>
      <c r="AF10" s="35" t="str">
        <f aca="false">IF(AND(AG10&gt;=1),"Contrato Finalizado","Contrato En Curso")</f>
        <v>Contrato En Curso</v>
      </c>
      <c r="AG10" s="43"/>
      <c r="AH10" s="48"/>
    </row>
    <row r="11" s="5" customFormat="true" ht="32.25" hidden="true" customHeight="true" outlineLevel="0" collapsed="false">
      <c r="A11" s="42" t="s">
        <v>53</v>
      </c>
      <c r="B11" s="22" t="s">
        <v>38</v>
      </c>
      <c r="C11" s="22" t="s">
        <v>39</v>
      </c>
      <c r="D11" s="43" t="s">
        <v>54</v>
      </c>
      <c r="E11" s="43" t="s">
        <v>64</v>
      </c>
      <c r="F11" s="43" t="s">
        <v>73</v>
      </c>
      <c r="G11" s="42" t="s">
        <v>94</v>
      </c>
      <c r="H11" s="44" t="s">
        <v>95</v>
      </c>
      <c r="I11" s="43" t="n">
        <v>2</v>
      </c>
      <c r="J11" s="45" t="n">
        <v>44714</v>
      </c>
      <c r="K11" s="45" t="n">
        <v>44846</v>
      </c>
      <c r="L11" s="46" t="s">
        <v>96</v>
      </c>
      <c r="M11" s="43" t="s">
        <v>69</v>
      </c>
      <c r="N11" s="43" t="s">
        <v>90</v>
      </c>
      <c r="O11" s="43"/>
      <c r="P11" s="47"/>
      <c r="Q11" s="48" t="s">
        <v>91</v>
      </c>
      <c r="R11" s="46" t="n">
        <v>44712</v>
      </c>
      <c r="S11" s="49" t="n">
        <v>44715</v>
      </c>
      <c r="T11" s="50" t="n">
        <v>4</v>
      </c>
      <c r="U11" s="50" t="n">
        <v>100</v>
      </c>
      <c r="V11" s="51" t="s">
        <v>49</v>
      </c>
      <c r="W11" s="52" t="n">
        <v>44727</v>
      </c>
      <c r="X11" s="53" t="s">
        <v>97</v>
      </c>
      <c r="Y11" s="31" t="str">
        <f aca="false">IF(V11="si","Aprobada","En Revisión")</f>
        <v>Aprobada</v>
      </c>
      <c r="Z11" s="54" t="s">
        <v>98</v>
      </c>
      <c r="AA11" s="43" t="s">
        <v>51</v>
      </c>
      <c r="AB11" s="43" t="s">
        <v>63</v>
      </c>
      <c r="AC11" s="34" t="n">
        <f aca="true">K11-TODAY()</f>
        <v>-404</v>
      </c>
      <c r="AD11" s="34" t="str">
        <f aca="false">IF(X11&gt;1,"Ingresado","En Proceso")</f>
        <v>Ingresado</v>
      </c>
      <c r="AE11" s="35" t="str">
        <f aca="false">IF(AND(AC11&lt;=0),"Vencido",IF(AND(AC11&lt;31),"Realizar Cierre o Extensión de contrato",IF(AND(AC11&gt;30),"Vigente")))</f>
        <v>Vencido</v>
      </c>
      <c r="AF11" s="35" t="str">
        <f aca="false">IF(AND(AG11&gt;=1),"Contrato Finalizado","Contrato En Curso")</f>
        <v>Contrato En Curso</v>
      </c>
      <c r="AG11" s="43"/>
      <c r="AH11" s="48"/>
    </row>
    <row r="12" s="5" customFormat="true" ht="32.25" hidden="true" customHeight="true" outlineLevel="0" collapsed="false">
      <c r="A12" s="21" t="s">
        <v>53</v>
      </c>
      <c r="B12" s="22" t="s">
        <v>38</v>
      </c>
      <c r="C12" s="22" t="s">
        <v>39</v>
      </c>
      <c r="D12" s="22" t="s">
        <v>54</v>
      </c>
      <c r="E12" s="43" t="s">
        <v>64</v>
      </c>
      <c r="F12" s="43" t="s">
        <v>65</v>
      </c>
      <c r="G12" s="42" t="s">
        <v>94</v>
      </c>
      <c r="H12" s="44" t="s">
        <v>99</v>
      </c>
      <c r="I12" s="43" t="n">
        <v>1</v>
      </c>
      <c r="J12" s="23" t="n">
        <v>44749</v>
      </c>
      <c r="K12" s="61" t="n">
        <v>44846</v>
      </c>
      <c r="L12" s="46" t="s">
        <v>96</v>
      </c>
      <c r="M12" s="43" t="s">
        <v>69</v>
      </c>
      <c r="N12" s="43" t="s">
        <v>100</v>
      </c>
      <c r="O12" s="43" t="n">
        <v>9966381660</v>
      </c>
      <c r="P12" s="62" t="s">
        <v>101</v>
      </c>
      <c r="Q12" s="48" t="s">
        <v>91</v>
      </c>
      <c r="R12" s="46" t="n">
        <v>44742</v>
      </c>
      <c r="S12" s="49" t="n">
        <v>44746</v>
      </c>
      <c r="T12" s="50" t="n">
        <v>2</v>
      </c>
      <c r="U12" s="50" t="n">
        <v>100</v>
      </c>
      <c r="V12" s="51" t="s">
        <v>49</v>
      </c>
      <c r="W12" s="52" t="n">
        <v>44748</v>
      </c>
      <c r="X12" s="53" t="s">
        <v>102</v>
      </c>
      <c r="Y12" s="31" t="str">
        <f aca="false">IF(V12="si","Aprobada","En Revisión")</f>
        <v>Aprobada</v>
      </c>
      <c r="Z12" s="54" t="s">
        <v>103</v>
      </c>
      <c r="AA12" s="43" t="s">
        <v>51</v>
      </c>
      <c r="AB12" s="43" t="s">
        <v>52</v>
      </c>
      <c r="AC12" s="34" t="n">
        <f aca="true">K12-TODAY()</f>
        <v>-404</v>
      </c>
      <c r="AD12" s="34" t="str">
        <f aca="false">IF(X12&gt;1,"Ingresado","En Proceso")</f>
        <v>Ingresado</v>
      </c>
      <c r="AE12" s="35" t="str">
        <f aca="false">IF(AND(AC12&lt;=0),"Vencido",IF(AND(AC12&lt;31),"Realizar Cierre o Extensión de contrato",IF(AND(AC12&gt;30),"Vigente")))</f>
        <v>Vencido</v>
      </c>
      <c r="AF12" s="35" t="str">
        <f aca="false">IF(AND(AG12&gt;=1),"Contrato Finalizado","Contrato En Curso")</f>
        <v>Contrato En Curso</v>
      </c>
      <c r="AG12" s="43"/>
      <c r="AH12" s="48"/>
    </row>
    <row r="13" customFormat="false" ht="32.25" hidden="true" customHeight="true" outlineLevel="0" collapsed="false">
      <c r="A13" s="21" t="s">
        <v>53</v>
      </c>
      <c r="B13" s="22" t="s">
        <v>38</v>
      </c>
      <c r="C13" s="22" t="s">
        <v>39</v>
      </c>
      <c r="D13" s="22" t="s">
        <v>54</v>
      </c>
      <c r="E13" s="22" t="s">
        <v>104</v>
      </c>
      <c r="F13" s="22"/>
      <c r="G13" s="21" t="s">
        <v>105</v>
      </c>
      <c r="H13" s="24" t="s">
        <v>106</v>
      </c>
      <c r="I13" s="22" t="n">
        <v>5</v>
      </c>
      <c r="J13" s="23" t="n">
        <v>44824</v>
      </c>
      <c r="K13" s="61" t="n">
        <v>44878</v>
      </c>
      <c r="L13" s="63" t="s">
        <v>107</v>
      </c>
      <c r="M13" s="22" t="s">
        <v>44</v>
      </c>
      <c r="N13" s="64" t="s">
        <v>108</v>
      </c>
      <c r="O13" s="65" t="s">
        <v>109</v>
      </c>
      <c r="P13" s="66" t="s">
        <v>110</v>
      </c>
      <c r="Q13" s="67" t="s">
        <v>111</v>
      </c>
      <c r="R13" s="23" t="n">
        <v>44817</v>
      </c>
      <c r="S13" s="39" t="n">
        <v>44818</v>
      </c>
      <c r="T13" s="28" t="n">
        <v>5</v>
      </c>
      <c r="U13" s="28" t="n">
        <v>100</v>
      </c>
      <c r="V13" s="29" t="s">
        <v>49</v>
      </c>
      <c r="W13" s="30" t="n">
        <v>44832</v>
      </c>
      <c r="X13" s="40" t="s">
        <v>112</v>
      </c>
      <c r="Y13" s="31" t="str">
        <f aca="false">IF(V13="si","Aprobada","En Revisión")</f>
        <v>Aprobada</v>
      </c>
      <c r="Z13" s="32" t="s">
        <v>113</v>
      </c>
      <c r="AA13" s="22" t="s">
        <v>51</v>
      </c>
      <c r="AB13" s="22" t="s">
        <v>114</v>
      </c>
      <c r="AC13" s="33" t="n">
        <f aca="true">K13-TODAY()</f>
        <v>-372</v>
      </c>
      <c r="AD13" s="34" t="str">
        <f aca="false">IF(X13&gt;1,"Ingresado","En Proceso")</f>
        <v>Ingresado</v>
      </c>
      <c r="AE13" s="35" t="str">
        <f aca="false">IF(AND(AC13&lt;=0),"Vencido",IF(AND(AC13&lt;31),"Realizar Cierre o Extensión de contrato",IF(AND(AC13&gt;30),"Vigente")))</f>
        <v>Vencido</v>
      </c>
      <c r="AF13" s="35" t="str">
        <f aca="false">IF(AND(AG13&gt;=1),"Contrato Finalizado","Contrato En Curso")</f>
        <v>Contrato En Curso</v>
      </c>
      <c r="AG13" s="22"/>
      <c r="AH13" s="36"/>
      <c r="AI13" s="68"/>
    </row>
    <row r="14" s="5" customFormat="true" ht="32.25" hidden="true" customHeight="true" outlineLevel="0" collapsed="false">
      <c r="A14" s="21" t="s">
        <v>53</v>
      </c>
      <c r="B14" s="22" t="s">
        <v>38</v>
      </c>
      <c r="C14" s="22" t="s">
        <v>115</v>
      </c>
      <c r="D14" s="22" t="s">
        <v>54</v>
      </c>
      <c r="E14" s="22" t="s">
        <v>116</v>
      </c>
      <c r="F14" s="22" t="s">
        <v>117</v>
      </c>
      <c r="G14" s="22" t="s">
        <v>118</v>
      </c>
      <c r="H14" s="24" t="s">
        <v>119</v>
      </c>
      <c r="I14" s="22" t="n">
        <v>2</v>
      </c>
      <c r="J14" s="23" t="n">
        <v>44858</v>
      </c>
      <c r="K14" s="61" t="n">
        <v>44926</v>
      </c>
      <c r="L14" s="69" t="s">
        <v>89</v>
      </c>
      <c r="M14" s="43" t="s">
        <v>120</v>
      </c>
      <c r="N14" s="59" t="s">
        <v>77</v>
      </c>
      <c r="O14" s="59" t="n">
        <v>572524500</v>
      </c>
      <c r="P14" s="70"/>
      <c r="Q14" s="48" t="s">
        <v>121</v>
      </c>
      <c r="R14" s="45" t="n">
        <v>44854</v>
      </c>
      <c r="S14" s="46" t="n">
        <v>44855</v>
      </c>
      <c r="T14" s="71" t="n">
        <v>3</v>
      </c>
      <c r="U14" s="50" t="n">
        <v>100</v>
      </c>
      <c r="V14" s="51" t="s">
        <v>49</v>
      </c>
      <c r="W14" s="52" t="n">
        <v>44860</v>
      </c>
      <c r="X14" s="42" t="s">
        <v>122</v>
      </c>
      <c r="Y14" s="31" t="str">
        <f aca="false">IF(V14="si","Aprobada","En Revisión")</f>
        <v>Aprobada</v>
      </c>
      <c r="Z14" s="54" t="s">
        <v>123</v>
      </c>
      <c r="AA14" s="43" t="s">
        <v>51</v>
      </c>
      <c r="AB14" s="43" t="s">
        <v>52</v>
      </c>
      <c r="AC14" s="34" t="n">
        <f aca="true">K14-TODAY()</f>
        <v>-324</v>
      </c>
      <c r="AD14" s="34" t="str">
        <f aca="false">IF(X14&gt;1,"Ingresado","En Proceso")</f>
        <v>Ingresado</v>
      </c>
      <c r="AE14" s="35" t="str">
        <f aca="false">IF(AND(AC14&lt;=0),"Vencido",IF(AND(AC14&lt;31),"Realizar Cierre o Extensión de contrato",IF(AND(AC14&gt;30),"Vigente")))</f>
        <v>Vencido</v>
      </c>
      <c r="AF14" s="35" t="str">
        <f aca="false">IF(AND(AG14&gt;=1),"Contrato Finalizado","Contrato En Curso")</f>
        <v>Contrato En Curso</v>
      </c>
      <c r="AG14" s="42"/>
      <c r="AH14" s="48"/>
      <c r="AI14" s="55"/>
    </row>
    <row r="15" customFormat="false" ht="32.25" hidden="true" customHeight="true" outlineLevel="0" collapsed="false">
      <c r="A15" s="21" t="s">
        <v>53</v>
      </c>
      <c r="B15" s="22" t="s">
        <v>38</v>
      </c>
      <c r="C15" s="22" t="s">
        <v>39</v>
      </c>
      <c r="D15" s="22" t="s">
        <v>54</v>
      </c>
      <c r="E15" s="22" t="s">
        <v>124</v>
      </c>
      <c r="F15" s="22"/>
      <c r="G15" s="23" t="s">
        <v>125</v>
      </c>
      <c r="H15" s="24" t="s">
        <v>126</v>
      </c>
      <c r="I15" s="22" t="n">
        <v>2</v>
      </c>
      <c r="J15" s="23" t="n">
        <v>44064</v>
      </c>
      <c r="K15" s="23" t="n">
        <v>44928</v>
      </c>
      <c r="L15" s="72" t="s">
        <v>127</v>
      </c>
      <c r="M15" s="73" t="s">
        <v>128</v>
      </c>
      <c r="N15" s="74" t="s">
        <v>129</v>
      </c>
      <c r="O15" s="74"/>
      <c r="P15" s="25" t="s">
        <v>130</v>
      </c>
      <c r="Q15" s="67" t="s">
        <v>131</v>
      </c>
      <c r="R15" s="75" t="n">
        <v>44160</v>
      </c>
      <c r="S15" s="39" t="n">
        <v>44164</v>
      </c>
      <c r="T15" s="27" t="n">
        <v>3</v>
      </c>
      <c r="U15" s="28" t="n">
        <v>100</v>
      </c>
      <c r="V15" s="29" t="s">
        <v>49</v>
      </c>
      <c r="W15" s="76" t="n">
        <v>44855</v>
      </c>
      <c r="X15" s="77" t="n">
        <v>266657</v>
      </c>
      <c r="Y15" s="31" t="str">
        <f aca="false">IF(V15="si","Aprobada","En Revisión")</f>
        <v>Aprobada</v>
      </c>
      <c r="Z15" s="78" t="s">
        <v>132</v>
      </c>
      <c r="AA15" s="22" t="s">
        <v>51</v>
      </c>
      <c r="AB15" s="73" t="s">
        <v>52</v>
      </c>
      <c r="AC15" s="33" t="n">
        <f aca="true">K15-TODAY()</f>
        <v>-322</v>
      </c>
      <c r="AD15" s="34" t="str">
        <f aca="false">IF(X15&gt;1,"Ingresado","En Proceso")</f>
        <v>Ingresado</v>
      </c>
      <c r="AE15" s="35" t="str">
        <f aca="false">IF(AND(AC15&lt;=0),"Vencido",IF(AND(AC15&lt;31),"Realizar Cierre o Extensión de contrato",IF(AND(AC15&gt;30),"Vigente")))</f>
        <v>Vencido</v>
      </c>
      <c r="AF15" s="35" t="str">
        <f aca="false">IF(AND(AG15&gt;=1),"Contrato Finalizado","Contrato En Curso")</f>
        <v>Contrato En Curso</v>
      </c>
      <c r="AG15" s="21"/>
      <c r="AH15" s="36"/>
      <c r="AI15" s="68"/>
    </row>
    <row r="16" s="5" customFormat="true" ht="33" hidden="true" customHeight="true" outlineLevel="0" collapsed="false">
      <c r="A16" s="42" t="s">
        <v>53</v>
      </c>
      <c r="B16" s="22" t="s">
        <v>38</v>
      </c>
      <c r="C16" s="22" t="s">
        <v>39</v>
      </c>
      <c r="D16" s="22" t="s">
        <v>54</v>
      </c>
      <c r="E16" s="43" t="s">
        <v>133</v>
      </c>
      <c r="F16" s="43"/>
      <c r="G16" s="42" t="s">
        <v>134</v>
      </c>
      <c r="H16" s="44" t="s">
        <v>135</v>
      </c>
      <c r="I16" s="43" t="n">
        <v>14</v>
      </c>
      <c r="J16" s="45" t="n">
        <v>44844</v>
      </c>
      <c r="K16" s="45" t="n">
        <v>44936</v>
      </c>
      <c r="L16" s="69" t="s">
        <v>136</v>
      </c>
      <c r="M16" s="43" t="s">
        <v>137</v>
      </c>
      <c r="N16" s="79" t="s">
        <v>138</v>
      </c>
      <c r="O16" s="79" t="n">
        <v>984395515</v>
      </c>
      <c r="P16" s="47" t="s">
        <v>139</v>
      </c>
      <c r="Q16" s="80" t="s">
        <v>140</v>
      </c>
      <c r="R16" s="46" t="n">
        <v>44852</v>
      </c>
      <c r="S16" s="49" t="n">
        <v>44855</v>
      </c>
      <c r="T16" s="50" t="n">
        <v>3</v>
      </c>
      <c r="U16" s="50" t="n">
        <v>100</v>
      </c>
      <c r="V16" s="51" t="s">
        <v>49</v>
      </c>
      <c r="W16" s="52" t="n">
        <v>44861</v>
      </c>
      <c r="X16" s="53" t="s">
        <v>141</v>
      </c>
      <c r="Y16" s="31" t="str">
        <f aca="false">IF(V16="si","Aprobada","En Revisión")</f>
        <v>Aprobada</v>
      </c>
      <c r="Z16" s="54" t="s">
        <v>142</v>
      </c>
      <c r="AA16" s="43" t="s">
        <v>51</v>
      </c>
      <c r="AB16" s="43" t="s">
        <v>52</v>
      </c>
      <c r="AC16" s="34" t="n">
        <f aca="true">K16-TODAY()</f>
        <v>-314</v>
      </c>
      <c r="AD16" s="34" t="str">
        <f aca="false">IF(X16&gt;1,"Ingresado","En Proceso")</f>
        <v>Ingresado</v>
      </c>
      <c r="AE16" s="35" t="str">
        <f aca="false">IF(AND(AC16&lt;=0),"Vencido",IF(AND(AC16&lt;31),"Realizar Cierre o Extensión de contrato",IF(AND(AC16&gt;30),"Vigente")))</f>
        <v>Vencido</v>
      </c>
      <c r="AF16" s="35" t="str">
        <f aca="false">IF(AND(AG16&gt;=1),"Contrato Finalizado","Contrato En Curso")</f>
        <v>Contrato Finalizado</v>
      </c>
      <c r="AG16" s="43" t="n">
        <v>361759</v>
      </c>
      <c r="AH16" s="48" t="s">
        <v>143</v>
      </c>
    </row>
    <row r="17" s="5" customFormat="true" ht="32.25" hidden="true" customHeight="true" outlineLevel="0" collapsed="false">
      <c r="A17" s="42" t="s">
        <v>53</v>
      </c>
      <c r="B17" s="22" t="s">
        <v>38</v>
      </c>
      <c r="C17" s="22" t="s">
        <v>39</v>
      </c>
      <c r="D17" s="22" t="s">
        <v>54</v>
      </c>
      <c r="E17" s="43" t="s">
        <v>133</v>
      </c>
      <c r="F17" s="43" t="s">
        <v>144</v>
      </c>
      <c r="G17" s="42" t="s">
        <v>134</v>
      </c>
      <c r="H17" s="44" t="s">
        <v>145</v>
      </c>
      <c r="I17" s="43" t="n">
        <v>1</v>
      </c>
      <c r="J17" s="45" t="n">
        <v>44844</v>
      </c>
      <c r="K17" s="45" t="n">
        <v>44936</v>
      </c>
      <c r="L17" s="69" t="s">
        <v>136</v>
      </c>
      <c r="M17" s="43" t="s">
        <v>137</v>
      </c>
      <c r="N17" s="79" t="s">
        <v>146</v>
      </c>
      <c r="O17" s="79" t="n">
        <v>572432062</v>
      </c>
      <c r="P17" s="47" t="s">
        <v>147</v>
      </c>
      <c r="Q17" s="80" t="s">
        <v>140</v>
      </c>
      <c r="R17" s="46" t="n">
        <v>44444</v>
      </c>
      <c r="S17" s="49" t="n">
        <v>44858</v>
      </c>
      <c r="T17" s="50" t="n">
        <v>3</v>
      </c>
      <c r="U17" s="50" t="n">
        <v>100</v>
      </c>
      <c r="V17" s="51" t="s">
        <v>49</v>
      </c>
      <c r="W17" s="52" t="n">
        <v>44887</v>
      </c>
      <c r="X17" s="53" t="s">
        <v>148</v>
      </c>
      <c r="Y17" s="31" t="str">
        <f aca="false">IF(V17="si","Aprobada","En Revisión")</f>
        <v>Aprobada</v>
      </c>
      <c r="Z17" s="54" t="s">
        <v>149</v>
      </c>
      <c r="AA17" s="43" t="s">
        <v>51</v>
      </c>
      <c r="AB17" s="43" t="s">
        <v>52</v>
      </c>
      <c r="AC17" s="34" t="n">
        <f aca="true">K17-TODAY()</f>
        <v>-314</v>
      </c>
      <c r="AD17" s="34" t="str">
        <f aca="false">IF(X17&gt;1,"Ingresado","En Proceso")</f>
        <v>Ingresado</v>
      </c>
      <c r="AE17" s="35" t="str">
        <f aca="false">IF(AND(AC17&lt;=0),"Vencido",IF(AND(AC17&lt;31),"Realizar Cierre o Extensión de contrato",IF(AND(AC17&gt;30),"Vigente")))</f>
        <v>Vencido</v>
      </c>
      <c r="AF17" s="35" t="str">
        <f aca="false">IF(AND(AG17&gt;=1),"Contrato Finalizado","Contrato En Curso")</f>
        <v>Contrato Finalizado</v>
      </c>
      <c r="AG17" s="43" t="n">
        <v>361580</v>
      </c>
      <c r="AH17" s="48" t="s">
        <v>143</v>
      </c>
    </row>
    <row r="18" s="5" customFormat="true" ht="32.25" hidden="true" customHeight="true" outlineLevel="0" collapsed="false">
      <c r="A18" s="42" t="s">
        <v>53</v>
      </c>
      <c r="B18" s="22" t="s">
        <v>38</v>
      </c>
      <c r="C18" s="22" t="s">
        <v>39</v>
      </c>
      <c r="D18" s="43" t="s">
        <v>54</v>
      </c>
      <c r="E18" s="43" t="s">
        <v>150</v>
      </c>
      <c r="F18" s="42"/>
      <c r="G18" s="42" t="s">
        <v>151</v>
      </c>
      <c r="H18" s="44" t="s">
        <v>152</v>
      </c>
      <c r="I18" s="42" t="n">
        <v>7</v>
      </c>
      <c r="J18" s="45" t="n">
        <v>44908</v>
      </c>
      <c r="K18" s="45" t="n">
        <v>44938</v>
      </c>
      <c r="L18" s="69" t="s">
        <v>153</v>
      </c>
      <c r="M18" s="43" t="s">
        <v>154</v>
      </c>
      <c r="N18" s="79" t="s">
        <v>155</v>
      </c>
      <c r="O18" s="79" t="s">
        <v>156</v>
      </c>
      <c r="P18" s="42" t="s">
        <v>157</v>
      </c>
      <c r="Q18" s="80" t="s">
        <v>121</v>
      </c>
      <c r="R18" s="45" t="n">
        <v>44917</v>
      </c>
      <c r="S18" s="45" t="n">
        <v>44919</v>
      </c>
      <c r="T18" s="42" t="n">
        <v>2</v>
      </c>
      <c r="U18" s="50" t="n">
        <v>100</v>
      </c>
      <c r="V18" s="51" t="s">
        <v>49</v>
      </c>
      <c r="W18" s="45" t="n">
        <v>44924</v>
      </c>
      <c r="X18" s="42" t="s">
        <v>158</v>
      </c>
      <c r="Y18" s="31" t="str">
        <f aca="false">IF(V18="si","Aprobada","En Revisión")</f>
        <v>Aprobada</v>
      </c>
      <c r="Z18" s="54" t="s">
        <v>159</v>
      </c>
      <c r="AA18" s="43" t="s">
        <v>51</v>
      </c>
      <c r="AB18" s="43" t="s">
        <v>52</v>
      </c>
      <c r="AC18" s="34" t="n">
        <f aca="true">K18-TODAY()</f>
        <v>-312</v>
      </c>
      <c r="AD18" s="34" t="str">
        <f aca="false">IF(X18&gt;1,"Ingresado","En Proceso")</f>
        <v>Ingresado</v>
      </c>
      <c r="AE18" s="35" t="str">
        <f aca="false">IF(AND(AC18&lt;=0),"Vencido",IF(AND(AC18&lt;31),"Realizar Cierre o Extensión de contrato",IF(AND(AC18&gt;30),"Vigente")))</f>
        <v>Vencido</v>
      </c>
      <c r="AF18" s="35" t="str">
        <f aca="false">IF(AND(AG18&gt;=1),"Contrato Finalizado","Contrato En Curso")</f>
        <v>Contrato Finalizado</v>
      </c>
      <c r="AG18" s="43" t="n">
        <v>362006</v>
      </c>
      <c r="AH18" s="48" t="s">
        <v>160</v>
      </c>
      <c r="AI18" s="55"/>
    </row>
    <row r="19" s="5" customFormat="true" ht="32.25" hidden="true" customHeight="true" outlineLevel="0" collapsed="false">
      <c r="A19" s="42" t="s">
        <v>53</v>
      </c>
      <c r="B19" s="22" t="s">
        <v>38</v>
      </c>
      <c r="C19" s="22" t="s">
        <v>39</v>
      </c>
      <c r="D19" s="43" t="s">
        <v>54</v>
      </c>
      <c r="E19" s="43" t="s">
        <v>150</v>
      </c>
      <c r="F19" s="43"/>
      <c r="G19" s="42" t="s">
        <v>161</v>
      </c>
      <c r="H19" s="44" t="s">
        <v>162</v>
      </c>
      <c r="I19" s="43" t="n">
        <v>20</v>
      </c>
      <c r="J19" s="45" t="n">
        <v>44701</v>
      </c>
      <c r="K19" s="45" t="n">
        <v>44941</v>
      </c>
      <c r="L19" s="69" t="s">
        <v>96</v>
      </c>
      <c r="M19" s="43" t="s">
        <v>69</v>
      </c>
      <c r="N19" s="79" t="s">
        <v>163</v>
      </c>
      <c r="O19" s="79" t="n">
        <v>988974214</v>
      </c>
      <c r="P19" s="62" t="s">
        <v>164</v>
      </c>
      <c r="Q19" s="80" t="s">
        <v>165</v>
      </c>
      <c r="R19" s="46" t="n">
        <v>44712</v>
      </c>
      <c r="S19" s="81" t="n">
        <v>43985</v>
      </c>
      <c r="T19" s="50" t="n">
        <v>2</v>
      </c>
      <c r="U19" s="50" t="n">
        <v>100</v>
      </c>
      <c r="V19" s="51" t="s">
        <v>49</v>
      </c>
      <c r="W19" s="52" t="n">
        <v>44720</v>
      </c>
      <c r="X19" s="53" t="s">
        <v>166</v>
      </c>
      <c r="Y19" s="31" t="str">
        <f aca="false">IF(V19="si","Aprobada","En Revisión")</f>
        <v>Aprobada</v>
      </c>
      <c r="Z19" s="54" t="s">
        <v>167</v>
      </c>
      <c r="AA19" s="43" t="s">
        <v>51</v>
      </c>
      <c r="AB19" s="43" t="s">
        <v>52</v>
      </c>
      <c r="AC19" s="34" t="n">
        <f aca="true">K19-TODAY()</f>
        <v>-309</v>
      </c>
      <c r="AD19" s="34" t="str">
        <f aca="false">IF(X19&gt;1,"Ingresado","En Proceso")</f>
        <v>Ingresado</v>
      </c>
      <c r="AE19" s="35" t="str">
        <f aca="false">IF(AND(AC19&lt;=0),"Vencido",IF(AND(AC19&lt;31),"Realizar Cierre o Extensión de contrato",IF(AND(AC19&gt;30),"Vigente")))</f>
        <v>Vencido</v>
      </c>
      <c r="AF19" s="35" t="str">
        <f aca="false">IF(AND(AG19&gt;=1),"Contrato Finalizado","Contrato En Curso")</f>
        <v>Contrato Finalizado</v>
      </c>
      <c r="AG19" s="43" t="n">
        <v>362005</v>
      </c>
      <c r="AH19" s="48" t="s">
        <v>160</v>
      </c>
      <c r="AI19" s="55"/>
    </row>
    <row r="20" s="5" customFormat="true" ht="32.25" hidden="true" customHeight="true" outlineLevel="0" collapsed="false">
      <c r="A20" s="42" t="s">
        <v>53</v>
      </c>
      <c r="B20" s="22" t="s">
        <v>38</v>
      </c>
      <c r="C20" s="22" t="s">
        <v>39</v>
      </c>
      <c r="D20" s="43" t="s">
        <v>54</v>
      </c>
      <c r="E20" s="43" t="s">
        <v>150</v>
      </c>
      <c r="F20" s="43" t="s">
        <v>73</v>
      </c>
      <c r="G20" s="42" t="s">
        <v>161</v>
      </c>
      <c r="H20" s="44" t="s">
        <v>168</v>
      </c>
      <c r="I20" s="43" t="n">
        <v>2</v>
      </c>
      <c r="J20" s="45" t="n">
        <v>44701</v>
      </c>
      <c r="K20" s="45" t="n">
        <v>44941</v>
      </c>
      <c r="L20" s="69" t="s">
        <v>96</v>
      </c>
      <c r="M20" s="43" t="s">
        <v>69</v>
      </c>
      <c r="N20" s="79" t="s">
        <v>169</v>
      </c>
      <c r="O20" s="79" t="s">
        <v>156</v>
      </c>
      <c r="P20" s="82" t="s">
        <v>156</v>
      </c>
      <c r="Q20" s="80" t="s">
        <v>91</v>
      </c>
      <c r="R20" s="46" t="n">
        <v>44721</v>
      </c>
      <c r="S20" s="81" t="n">
        <v>44724</v>
      </c>
      <c r="T20" s="50" t="n">
        <v>2</v>
      </c>
      <c r="U20" s="50" t="n">
        <v>100</v>
      </c>
      <c r="V20" s="51" t="s">
        <v>49</v>
      </c>
      <c r="W20" s="52" t="n">
        <v>44727</v>
      </c>
      <c r="X20" s="53" t="s">
        <v>170</v>
      </c>
      <c r="Y20" s="31" t="str">
        <f aca="false">IF(V20="si","Aprobada","En Revisión")</f>
        <v>Aprobada</v>
      </c>
      <c r="Z20" s="54" t="s">
        <v>171</v>
      </c>
      <c r="AA20" s="43" t="s">
        <v>51</v>
      </c>
      <c r="AB20" s="43" t="s">
        <v>52</v>
      </c>
      <c r="AC20" s="34" t="n">
        <f aca="true">K20-TODAY()</f>
        <v>-309</v>
      </c>
      <c r="AD20" s="34" t="str">
        <f aca="false">IF(X20&gt;1,"Ingresado","En Proceso")</f>
        <v>Ingresado</v>
      </c>
      <c r="AE20" s="35" t="str">
        <f aca="false">IF(AND(AC20&lt;=0),"Vencido",IF(AND(AC20&lt;31),"Realizar Cierre o Extensión de contrato",IF(AND(AC20&gt;30),"Vigente")))</f>
        <v>Vencido</v>
      </c>
      <c r="AF20" s="35" t="str">
        <f aca="false">IF(AND(AG20&gt;=1),"Contrato Finalizado","Contrato En Curso")</f>
        <v>Contrato Finalizado</v>
      </c>
      <c r="AG20" s="43" t="n">
        <v>362186</v>
      </c>
      <c r="AH20" s="48" t="s">
        <v>172</v>
      </c>
      <c r="AI20" s="83"/>
    </row>
    <row r="21" s="5" customFormat="true" ht="32.25" hidden="true" customHeight="true" outlineLevel="0" collapsed="false">
      <c r="A21" s="21" t="s">
        <v>53</v>
      </c>
      <c r="B21" s="22" t="s">
        <v>38</v>
      </c>
      <c r="C21" s="22" t="s">
        <v>39</v>
      </c>
      <c r="D21" s="22" t="s">
        <v>54</v>
      </c>
      <c r="E21" s="22" t="s">
        <v>150</v>
      </c>
      <c r="F21" s="22" t="s">
        <v>173</v>
      </c>
      <c r="G21" s="42" t="s">
        <v>161</v>
      </c>
      <c r="H21" s="24" t="s">
        <v>174</v>
      </c>
      <c r="I21" s="22" t="n">
        <v>2</v>
      </c>
      <c r="J21" s="23" t="n">
        <v>44727</v>
      </c>
      <c r="K21" s="45" t="n">
        <v>44941</v>
      </c>
      <c r="L21" s="69" t="s">
        <v>96</v>
      </c>
      <c r="M21" s="43" t="s">
        <v>69</v>
      </c>
      <c r="N21" s="79" t="s">
        <v>163</v>
      </c>
      <c r="O21" s="79" t="n">
        <v>988974214</v>
      </c>
      <c r="P21" s="82" t="s">
        <v>164</v>
      </c>
      <c r="Q21" s="80" t="s">
        <v>91</v>
      </c>
      <c r="R21" s="45" t="n">
        <v>44726</v>
      </c>
      <c r="S21" s="45" t="n">
        <v>44733</v>
      </c>
      <c r="T21" s="50" t="n">
        <v>6</v>
      </c>
      <c r="U21" s="50" t="n">
        <v>100</v>
      </c>
      <c r="V21" s="51" t="s">
        <v>49</v>
      </c>
      <c r="W21" s="52" t="n">
        <v>44748</v>
      </c>
      <c r="X21" s="42" t="s">
        <v>175</v>
      </c>
      <c r="Y21" s="31" t="str">
        <f aca="false">IF(V21="si","Aprobada","En Revisión")</f>
        <v>Aprobada</v>
      </c>
      <c r="Z21" s="54" t="s">
        <v>176</v>
      </c>
      <c r="AA21" s="43" t="s">
        <v>51</v>
      </c>
      <c r="AB21" s="43" t="s">
        <v>114</v>
      </c>
      <c r="AC21" s="34" t="n">
        <f aca="true">K21-TODAY()</f>
        <v>-309</v>
      </c>
      <c r="AD21" s="34" t="str">
        <f aca="false">IF(X21&gt;1,"Ingresado","En Proceso")</f>
        <v>Ingresado</v>
      </c>
      <c r="AE21" s="35" t="str">
        <f aca="false">IF(AND(AC21&lt;=0),"Vencido",IF(AND(AC21&lt;31),"Realizar Cierre o Extensión de contrato",IF(AND(AC21&gt;30),"Vigente")))</f>
        <v>Vencido</v>
      </c>
      <c r="AF21" s="35" t="str">
        <f aca="false">IF(AND(AG21&gt;=1),"Contrato Finalizado","Contrato En Curso")</f>
        <v>Contrato Finalizado</v>
      </c>
      <c r="AG21" s="43" t="n">
        <v>362189</v>
      </c>
      <c r="AH21" s="48" t="s">
        <v>172</v>
      </c>
      <c r="AI21" s="83"/>
    </row>
    <row r="22" s="5" customFormat="true" ht="32.25" hidden="true" customHeight="true" outlineLevel="0" collapsed="false">
      <c r="A22" s="21" t="s">
        <v>53</v>
      </c>
      <c r="B22" s="22" t="s">
        <v>38</v>
      </c>
      <c r="C22" s="22" t="s">
        <v>39</v>
      </c>
      <c r="D22" s="22" t="s">
        <v>54</v>
      </c>
      <c r="E22" s="22" t="s">
        <v>150</v>
      </c>
      <c r="F22" s="43" t="s">
        <v>65</v>
      </c>
      <c r="G22" s="42" t="s">
        <v>161</v>
      </c>
      <c r="H22" s="84" t="s">
        <v>177</v>
      </c>
      <c r="I22" s="22" t="n">
        <v>1</v>
      </c>
      <c r="J22" s="23" t="n">
        <v>44728</v>
      </c>
      <c r="K22" s="45" t="n">
        <v>44941</v>
      </c>
      <c r="L22" s="46" t="s">
        <v>96</v>
      </c>
      <c r="M22" s="43" t="s">
        <v>69</v>
      </c>
      <c r="N22" s="79" t="s">
        <v>163</v>
      </c>
      <c r="O22" s="79" t="n">
        <v>988974214</v>
      </c>
      <c r="P22" s="62" t="s">
        <v>164</v>
      </c>
      <c r="Q22" s="48" t="s">
        <v>91</v>
      </c>
      <c r="R22" s="45" t="n">
        <v>44727</v>
      </c>
      <c r="S22" s="45" t="n">
        <v>44730</v>
      </c>
      <c r="T22" s="50" t="n">
        <v>2</v>
      </c>
      <c r="U22" s="50" t="n">
        <v>100</v>
      </c>
      <c r="V22" s="51" t="s">
        <v>49</v>
      </c>
      <c r="W22" s="52" t="n">
        <v>44741</v>
      </c>
      <c r="X22" s="42" t="s">
        <v>178</v>
      </c>
      <c r="Y22" s="31" t="str">
        <f aca="false">IF(V22="si","Aprobada","En Revisión")</f>
        <v>Aprobada</v>
      </c>
      <c r="Z22" s="54" t="s">
        <v>179</v>
      </c>
      <c r="AA22" s="43" t="s">
        <v>51</v>
      </c>
      <c r="AB22" s="43" t="s">
        <v>52</v>
      </c>
      <c r="AC22" s="34" t="n">
        <f aca="true">K22-TODAY()</f>
        <v>-309</v>
      </c>
      <c r="AD22" s="34" t="str">
        <f aca="false">IF(X22&gt;1,"Ingresado","En Proceso")</f>
        <v>Ingresado</v>
      </c>
      <c r="AE22" s="35" t="str">
        <f aca="false">IF(AND(AC22&lt;=0),"Vencido",IF(AND(AC22&lt;31),"Realizar Cierre o Extensión de contrato",IF(AND(AC22&gt;30),"Vigente")))</f>
        <v>Vencido</v>
      </c>
      <c r="AF22" s="35" t="str">
        <f aca="false">IF(AND(AG22&gt;=1),"Contrato Finalizado","Contrato En Curso")</f>
        <v>Contrato Finalizado</v>
      </c>
      <c r="AG22" s="43" t="n">
        <v>362187</v>
      </c>
      <c r="AH22" s="48" t="s">
        <v>172</v>
      </c>
    </row>
    <row r="23" s="5" customFormat="true" ht="32.25" hidden="true" customHeight="true" outlineLevel="0" collapsed="false">
      <c r="A23" s="42" t="s">
        <v>53</v>
      </c>
      <c r="B23" s="22" t="s">
        <v>38</v>
      </c>
      <c r="C23" s="22" t="s">
        <v>39</v>
      </c>
      <c r="D23" s="22" t="s">
        <v>54</v>
      </c>
      <c r="E23" s="43" t="s">
        <v>180</v>
      </c>
      <c r="F23" s="43"/>
      <c r="G23" s="42" t="s">
        <v>181</v>
      </c>
      <c r="H23" s="85" t="s">
        <v>182</v>
      </c>
      <c r="I23" s="43" t="n">
        <v>13</v>
      </c>
      <c r="J23" s="45" t="n">
        <v>44861</v>
      </c>
      <c r="K23" s="45" t="n">
        <v>44941</v>
      </c>
      <c r="L23" s="46" t="s">
        <v>107</v>
      </c>
      <c r="M23" s="86" t="s">
        <v>183</v>
      </c>
      <c r="N23" s="43" t="s">
        <v>184</v>
      </c>
      <c r="O23" s="43"/>
      <c r="P23" s="47" t="s">
        <v>185</v>
      </c>
      <c r="Q23" s="48" t="s">
        <v>186</v>
      </c>
      <c r="R23" s="46" t="n">
        <v>44844</v>
      </c>
      <c r="S23" s="46" t="n">
        <v>44845</v>
      </c>
      <c r="T23" s="50" t="n">
        <v>2</v>
      </c>
      <c r="U23" s="50" t="n">
        <v>100</v>
      </c>
      <c r="V23" s="51" t="s">
        <v>49</v>
      </c>
      <c r="W23" s="52" t="n">
        <v>44860</v>
      </c>
      <c r="X23" s="53" t="s">
        <v>187</v>
      </c>
      <c r="Y23" s="31" t="str">
        <f aca="false">IF(V23="si","Aprobada","En Revisión")</f>
        <v>Aprobada</v>
      </c>
      <c r="Z23" s="54" t="s">
        <v>188</v>
      </c>
      <c r="AA23" s="43" t="s">
        <v>51</v>
      </c>
      <c r="AB23" s="43" t="s">
        <v>114</v>
      </c>
      <c r="AC23" s="34" t="n">
        <f aca="true">K23-TODAY()</f>
        <v>-309</v>
      </c>
      <c r="AD23" s="34" t="str">
        <f aca="false">IF(X23&gt;1,"Ingresado","En Proceso")</f>
        <v>Ingresado</v>
      </c>
      <c r="AE23" s="35" t="str">
        <f aca="false">IF(AND(AC23&lt;=0),"Vencido",IF(AND(AC23&lt;31),"Realizar Cierre o Extensión de contrato",IF(AND(AC23&gt;30),"Vigente")))</f>
        <v>Vencido</v>
      </c>
      <c r="AF23" s="35" t="str">
        <f aca="false">IF(AND(AG23&gt;=1),"Contrato Finalizado","Contrato En Curso")</f>
        <v>Contrato Finalizado</v>
      </c>
      <c r="AG23" s="43" t="n">
        <v>362052</v>
      </c>
      <c r="AH23" s="48" t="s">
        <v>189</v>
      </c>
    </row>
    <row r="24" s="5" customFormat="true" ht="32.25" hidden="true" customHeight="true" outlineLevel="0" collapsed="false">
      <c r="A24" s="21" t="s">
        <v>53</v>
      </c>
      <c r="B24" s="22" t="s">
        <v>38</v>
      </c>
      <c r="C24" s="22" t="s">
        <v>39</v>
      </c>
      <c r="D24" s="22" t="s">
        <v>54</v>
      </c>
      <c r="E24" s="43" t="s">
        <v>190</v>
      </c>
      <c r="F24" s="43" t="s">
        <v>191</v>
      </c>
      <c r="G24" s="42" t="s">
        <v>192</v>
      </c>
      <c r="H24" s="84" t="s">
        <v>193</v>
      </c>
      <c r="I24" s="22" t="n">
        <v>14</v>
      </c>
      <c r="J24" s="45" t="n">
        <v>44787</v>
      </c>
      <c r="K24" s="61" t="n">
        <v>44949</v>
      </c>
      <c r="L24" s="46" t="s">
        <v>89</v>
      </c>
      <c r="M24" s="43" t="s">
        <v>194</v>
      </c>
      <c r="N24" s="79" t="s">
        <v>195</v>
      </c>
      <c r="O24" s="79" t="s">
        <v>196</v>
      </c>
      <c r="P24" s="62" t="s">
        <v>197</v>
      </c>
      <c r="Q24" s="48" t="s">
        <v>198</v>
      </c>
      <c r="R24" s="46" t="n">
        <v>44785</v>
      </c>
      <c r="S24" s="49" t="n">
        <v>44787</v>
      </c>
      <c r="T24" s="71" t="n">
        <v>3</v>
      </c>
      <c r="U24" s="50" t="n">
        <v>100</v>
      </c>
      <c r="V24" s="51" t="s">
        <v>49</v>
      </c>
      <c r="W24" s="52" t="n">
        <v>44797</v>
      </c>
      <c r="X24" s="42" t="s">
        <v>199</v>
      </c>
      <c r="Y24" s="31" t="str">
        <f aca="false">IF(V24="si","Aprobada","En Revisión")</f>
        <v>Aprobada</v>
      </c>
      <c r="Z24" s="54" t="s">
        <v>200</v>
      </c>
      <c r="AA24" s="43" t="s">
        <v>51</v>
      </c>
      <c r="AB24" s="43" t="s">
        <v>201</v>
      </c>
      <c r="AC24" s="34" t="n">
        <f aca="true">K24-TODAY()</f>
        <v>-301</v>
      </c>
      <c r="AD24" s="34" t="str">
        <f aca="false">IF(X24&gt;1,"Ingresado","En Proceso")</f>
        <v>Ingresado</v>
      </c>
      <c r="AE24" s="35" t="str">
        <f aca="false">IF(AND(AC24&lt;=0),"Vencido",IF(AND(AC24&lt;31),"Realizar Cierre o Extensión de contrato",IF(AND(AC24&gt;30),"Vigente")))</f>
        <v>Vencido</v>
      </c>
      <c r="AF24" s="35" t="str">
        <f aca="false">IF(AND(AG24&gt;=1),"Contrato Finalizado","Contrato En Curso")</f>
        <v>Contrato Finalizado</v>
      </c>
      <c r="AG24" s="42" t="n">
        <v>362771</v>
      </c>
      <c r="AH24" s="48"/>
    </row>
    <row r="25" s="5" customFormat="true" ht="32.25" hidden="true" customHeight="true" outlineLevel="0" collapsed="false">
      <c r="A25" s="42" t="s">
        <v>53</v>
      </c>
      <c r="B25" s="22" t="s">
        <v>38</v>
      </c>
      <c r="C25" s="43" t="s">
        <v>115</v>
      </c>
      <c r="D25" s="43" t="s">
        <v>54</v>
      </c>
      <c r="E25" s="43" t="s">
        <v>150</v>
      </c>
      <c r="F25" s="43"/>
      <c r="G25" s="42" t="s">
        <v>202</v>
      </c>
      <c r="H25" s="44" t="s">
        <v>203</v>
      </c>
      <c r="I25" s="43" t="n">
        <v>2</v>
      </c>
      <c r="J25" s="45" t="n">
        <v>44799</v>
      </c>
      <c r="K25" s="45" t="n">
        <v>44951</v>
      </c>
      <c r="L25" s="46" t="s">
        <v>204</v>
      </c>
      <c r="M25" s="56" t="s">
        <v>205</v>
      </c>
      <c r="N25" s="87" t="s">
        <v>163</v>
      </c>
      <c r="O25" s="88" t="n">
        <v>988974214</v>
      </c>
      <c r="P25" s="89" t="s">
        <v>164</v>
      </c>
      <c r="Q25" s="48" t="s">
        <v>165</v>
      </c>
      <c r="R25" s="46" t="n">
        <v>44819</v>
      </c>
      <c r="S25" s="46" t="n">
        <v>44819</v>
      </c>
      <c r="T25" s="50" t="n">
        <v>1</v>
      </c>
      <c r="U25" s="50" t="n">
        <v>100</v>
      </c>
      <c r="V25" s="51" t="s">
        <v>49</v>
      </c>
      <c r="W25" s="46" t="n">
        <v>44819</v>
      </c>
      <c r="X25" s="53" t="s">
        <v>206</v>
      </c>
      <c r="Y25" s="31" t="str">
        <f aca="false">IF(V25="si","Aprobada","En Revisión")</f>
        <v>Aprobada</v>
      </c>
      <c r="Z25" s="54"/>
      <c r="AA25" s="43" t="s">
        <v>51</v>
      </c>
      <c r="AB25" s="43" t="s">
        <v>52</v>
      </c>
      <c r="AC25" s="34" t="n">
        <f aca="true">K25-TODAY()</f>
        <v>-299</v>
      </c>
      <c r="AD25" s="34" t="str">
        <f aca="false">IF(X25&gt;1,"Ingresado","En Proceso")</f>
        <v>Ingresado</v>
      </c>
      <c r="AE25" s="35" t="str">
        <f aca="false">IF(AND(AC25&lt;=0),"Vencido",IF(AND(AC25&lt;31),"Realizar Cierre o Extensión de contrato",IF(AND(AC25&gt;30),"Vigente")))</f>
        <v>Vencido</v>
      </c>
      <c r="AF25" s="35" t="str">
        <f aca="false">IF(AND(AG25&gt;=1),"Contrato Finalizado","Contrato En Curso")</f>
        <v>Contrato En Curso</v>
      </c>
      <c r="AG25" s="43"/>
      <c r="AH25" s="48"/>
      <c r="AI25" s="55"/>
    </row>
    <row r="26" s="5" customFormat="true" ht="32.25" hidden="true" customHeight="true" outlineLevel="0" collapsed="false">
      <c r="A26" s="21" t="s">
        <v>53</v>
      </c>
      <c r="B26" s="22" t="s">
        <v>38</v>
      </c>
      <c r="C26" s="22" t="s">
        <v>115</v>
      </c>
      <c r="D26" s="22" t="s">
        <v>54</v>
      </c>
      <c r="E26" s="22" t="s">
        <v>116</v>
      </c>
      <c r="F26" s="22" t="s">
        <v>207</v>
      </c>
      <c r="G26" s="22" t="s">
        <v>208</v>
      </c>
      <c r="H26" s="24" t="s">
        <v>209</v>
      </c>
      <c r="I26" s="22" t="n">
        <v>2</v>
      </c>
      <c r="J26" s="23" t="n">
        <v>44799</v>
      </c>
      <c r="K26" s="61" t="n">
        <v>44951</v>
      </c>
      <c r="L26" s="46" t="s">
        <v>204</v>
      </c>
      <c r="M26" s="43" t="s">
        <v>205</v>
      </c>
      <c r="N26" s="79" t="s">
        <v>210</v>
      </c>
      <c r="O26" s="79"/>
      <c r="P26" s="62" t="s">
        <v>211</v>
      </c>
      <c r="Q26" s="90" t="s">
        <v>212</v>
      </c>
      <c r="R26" s="45"/>
      <c r="S26" s="46" t="n">
        <v>44793</v>
      </c>
      <c r="T26" s="71" t="n">
        <v>2</v>
      </c>
      <c r="U26" s="50" t="n">
        <v>100</v>
      </c>
      <c r="V26" s="51" t="s">
        <v>49</v>
      </c>
      <c r="W26" s="52" t="n">
        <v>44825</v>
      </c>
      <c r="X26" s="42" t="s">
        <v>213</v>
      </c>
      <c r="Y26" s="31" t="str">
        <f aca="false">IF(V26="si","Aprobada","En Revisión")</f>
        <v>Aprobada</v>
      </c>
      <c r="Z26" s="54" t="s">
        <v>214</v>
      </c>
      <c r="AA26" s="43" t="s">
        <v>51</v>
      </c>
      <c r="AB26" s="43" t="s">
        <v>52</v>
      </c>
      <c r="AC26" s="34" t="n">
        <f aca="true">K26-TODAY()</f>
        <v>-299</v>
      </c>
      <c r="AD26" s="34" t="str">
        <f aca="false">IF(X26&gt;1,"Ingresado","En Proceso")</f>
        <v>Ingresado</v>
      </c>
      <c r="AE26" s="35" t="str">
        <f aca="false">IF(AND(AC26&lt;=0),"Vencido",IF(AND(AC26&lt;31),"Realizar Cierre o Extensión de contrato",IF(AND(AC26&gt;30),"Vigente")))</f>
        <v>Vencido</v>
      </c>
      <c r="AF26" s="35" t="str">
        <f aca="false">IF(AND(AG26&gt;=1),"Contrato Finalizado","Contrato En Curso")</f>
        <v>Contrato En Curso</v>
      </c>
      <c r="AG26" s="42"/>
      <c r="AH26" s="48"/>
      <c r="AI26" s="91"/>
    </row>
    <row r="27" customFormat="false" ht="32.25" hidden="true" customHeight="true" outlineLevel="0" collapsed="false">
      <c r="A27" s="21" t="s">
        <v>53</v>
      </c>
      <c r="B27" s="22" t="s">
        <v>38</v>
      </c>
      <c r="C27" s="22" t="s">
        <v>39</v>
      </c>
      <c r="D27" s="22" t="s">
        <v>215</v>
      </c>
      <c r="E27" s="22" t="s">
        <v>216</v>
      </c>
      <c r="F27" s="22"/>
      <c r="G27" s="22" t="s">
        <v>217</v>
      </c>
      <c r="H27" s="24" t="s">
        <v>218</v>
      </c>
      <c r="I27" s="22" t="n">
        <v>10</v>
      </c>
      <c r="J27" s="23" t="n">
        <v>44064</v>
      </c>
      <c r="K27" s="61" t="n">
        <v>44957</v>
      </c>
      <c r="L27" s="23" t="s">
        <v>127</v>
      </c>
      <c r="M27" s="92" t="s">
        <v>128</v>
      </c>
      <c r="N27" s="92"/>
      <c r="O27" s="22"/>
      <c r="P27" s="25"/>
      <c r="Q27" s="67" t="s">
        <v>219</v>
      </c>
      <c r="R27" s="26" t="n">
        <v>44179</v>
      </c>
      <c r="S27" s="23" t="n">
        <v>44180</v>
      </c>
      <c r="T27" s="28" t="n">
        <v>4</v>
      </c>
      <c r="U27" s="28" t="n">
        <v>100</v>
      </c>
      <c r="V27" s="29" t="s">
        <v>49</v>
      </c>
      <c r="W27" s="30" t="n">
        <v>44621</v>
      </c>
      <c r="X27" s="21" t="n">
        <v>272262</v>
      </c>
      <c r="Y27" s="31" t="str">
        <f aca="false">IF(V27="si","Aprobada","En Revisión")</f>
        <v>Aprobada</v>
      </c>
      <c r="Z27" s="23" t="s">
        <v>220</v>
      </c>
      <c r="AA27" s="22" t="s">
        <v>51</v>
      </c>
      <c r="AB27" s="22"/>
      <c r="AC27" s="33" t="n">
        <f aca="true">K27-TODAY()</f>
        <v>-293</v>
      </c>
      <c r="AD27" s="34" t="str">
        <f aca="false">IF(X27&gt;1,"Ingresado","En Proceso")</f>
        <v>Ingresado</v>
      </c>
      <c r="AE27" s="35" t="str">
        <f aca="false">IF(AND(AC27&lt;=0),"Vencido",IF(AND(AC27&lt;31),"Realizar Cierre o Extensión de contrato",IF(AND(AC27&gt;30),"Vigente")))</f>
        <v>Vencido</v>
      </c>
      <c r="AF27" s="35" t="str">
        <f aca="false">IF(AND(AG27&gt;=1),"Contrato Finalizado","Contrato En Curso")</f>
        <v>Contrato En Curso</v>
      </c>
      <c r="AG27" s="21"/>
      <c r="AH27" s="36"/>
      <c r="AI27" s="68"/>
    </row>
    <row r="28" s="5" customFormat="true" ht="32.25" hidden="true" customHeight="true" outlineLevel="0" collapsed="false">
      <c r="A28" s="42" t="s">
        <v>53</v>
      </c>
      <c r="B28" s="22" t="s">
        <v>38</v>
      </c>
      <c r="C28" s="22" t="s">
        <v>39</v>
      </c>
      <c r="D28" s="22" t="s">
        <v>54</v>
      </c>
      <c r="E28" s="43" t="s">
        <v>180</v>
      </c>
      <c r="F28" s="43"/>
      <c r="G28" s="42" t="s">
        <v>221</v>
      </c>
      <c r="H28" s="93" t="s">
        <v>222</v>
      </c>
      <c r="I28" s="43" t="n">
        <v>10</v>
      </c>
      <c r="J28" s="45" t="n">
        <v>44525</v>
      </c>
      <c r="K28" s="45" t="n">
        <v>44957</v>
      </c>
      <c r="L28" s="69" t="s">
        <v>223</v>
      </c>
      <c r="M28" s="94" t="s">
        <v>194</v>
      </c>
      <c r="N28" s="95" t="s">
        <v>224</v>
      </c>
      <c r="O28" s="94" t="s">
        <v>156</v>
      </c>
      <c r="P28" s="96" t="s">
        <v>225</v>
      </c>
      <c r="Q28" s="80" t="s">
        <v>226</v>
      </c>
      <c r="R28" s="49" t="n">
        <v>44614</v>
      </c>
      <c r="S28" s="49" t="n">
        <v>44614</v>
      </c>
      <c r="T28" s="50" t="n">
        <v>1</v>
      </c>
      <c r="U28" s="50" t="n">
        <v>100</v>
      </c>
      <c r="V28" s="51" t="s">
        <v>49</v>
      </c>
      <c r="W28" s="52" t="n">
        <v>44612</v>
      </c>
      <c r="X28" s="53" t="n">
        <v>324324</v>
      </c>
      <c r="Y28" s="31" t="str">
        <f aca="false">IF(V28="si","Aprobada","En Revisión")</f>
        <v>Aprobada</v>
      </c>
      <c r="Z28" s="54" t="s">
        <v>227</v>
      </c>
      <c r="AA28" s="43" t="s">
        <v>51</v>
      </c>
      <c r="AB28" s="43" t="s">
        <v>114</v>
      </c>
      <c r="AC28" s="34" t="n">
        <f aca="true">K28-TODAY()</f>
        <v>-293</v>
      </c>
      <c r="AD28" s="34" t="str">
        <f aca="false">IF(X28&gt;1,"Ingresado","En Proceso")</f>
        <v>Ingresado</v>
      </c>
      <c r="AE28" s="35" t="str">
        <f aca="false">IF(AND(AC28&lt;=0),"Vencido",IF(AND(AC28&lt;31),"Realizar Cierre o Extensión de contrato",IF(AND(AC28&gt;30),"Vigente")))</f>
        <v>Vencido</v>
      </c>
      <c r="AF28" s="35" t="str">
        <f aca="false">IF(AND(AG28&gt;=1),"Contrato Finalizado","Contrato En Curso")</f>
        <v>Contrato Finalizado</v>
      </c>
      <c r="AG28" s="43" t="n">
        <v>368370</v>
      </c>
      <c r="AH28" s="48" t="s">
        <v>228</v>
      </c>
      <c r="AI28" s="55"/>
    </row>
    <row r="29" customFormat="false" ht="32.25" hidden="true" customHeight="true" outlineLevel="0" collapsed="false">
      <c r="A29" s="21" t="s">
        <v>53</v>
      </c>
      <c r="B29" s="22" t="s">
        <v>38</v>
      </c>
      <c r="C29" s="22" t="s">
        <v>39</v>
      </c>
      <c r="D29" s="22" t="s">
        <v>54</v>
      </c>
      <c r="E29" s="22" t="s">
        <v>229</v>
      </c>
      <c r="F29" s="22"/>
      <c r="G29" s="21" t="s">
        <v>230</v>
      </c>
      <c r="H29" s="24" t="s">
        <v>231</v>
      </c>
      <c r="I29" s="22" t="n">
        <v>5</v>
      </c>
      <c r="J29" s="26" t="n">
        <v>44692</v>
      </c>
      <c r="K29" s="26" t="n">
        <v>44957</v>
      </c>
      <c r="L29" s="63" t="s">
        <v>96</v>
      </c>
      <c r="M29" s="97" t="s">
        <v>194</v>
      </c>
      <c r="N29" s="65" t="s">
        <v>232</v>
      </c>
      <c r="O29" s="64" t="n">
        <v>56223553800</v>
      </c>
      <c r="P29" s="98" t="s">
        <v>233</v>
      </c>
      <c r="Q29" s="99" t="s">
        <v>140</v>
      </c>
      <c r="R29" s="23" t="n">
        <v>44691</v>
      </c>
      <c r="S29" s="100" t="n">
        <v>44691</v>
      </c>
      <c r="T29" s="28" t="n">
        <v>2</v>
      </c>
      <c r="U29" s="28" t="n">
        <v>100</v>
      </c>
      <c r="V29" s="29" t="s">
        <v>49</v>
      </c>
      <c r="W29" s="30" t="n">
        <v>44697</v>
      </c>
      <c r="X29" s="40" t="n">
        <v>330577</v>
      </c>
      <c r="Y29" s="31" t="str">
        <f aca="false">IF(V29="si","Aprobada","En Revisión")</f>
        <v>Aprobada</v>
      </c>
      <c r="Z29" s="32" t="s">
        <v>234</v>
      </c>
      <c r="AA29" s="22" t="s">
        <v>51</v>
      </c>
      <c r="AB29" s="22" t="s">
        <v>114</v>
      </c>
      <c r="AC29" s="33" t="n">
        <f aca="true">K29-TODAY()</f>
        <v>-293</v>
      </c>
      <c r="AD29" s="34" t="str">
        <f aca="false">IF(X29&gt;1,"Ingresado","En Proceso")</f>
        <v>Ingresado</v>
      </c>
      <c r="AE29" s="35" t="str">
        <f aca="false">IF(AND(AC29&lt;=0),"Vencido",IF(AND(AC29&lt;31),"Realizar Cierre o Extensión de contrato",IF(AND(AC29&gt;30),"Vigente")))</f>
        <v>Vencido</v>
      </c>
      <c r="AF29" s="35" t="str">
        <f aca="false">IF(AND(AG29&gt;=1),"Contrato Finalizado","Contrato En Curso")</f>
        <v>Contrato En Curso</v>
      </c>
      <c r="AG29" s="22"/>
      <c r="AH29" s="36"/>
      <c r="AI29" s="101"/>
    </row>
    <row r="30" s="5" customFormat="true" ht="32.25" hidden="true" customHeight="true" outlineLevel="0" collapsed="false">
      <c r="A30" s="21" t="s">
        <v>53</v>
      </c>
      <c r="B30" s="22" t="s">
        <v>38</v>
      </c>
      <c r="C30" s="22" t="s">
        <v>115</v>
      </c>
      <c r="D30" s="22" t="s">
        <v>54</v>
      </c>
      <c r="E30" s="22" t="s">
        <v>116</v>
      </c>
      <c r="F30" s="22" t="s">
        <v>235</v>
      </c>
      <c r="G30" s="22" t="s">
        <v>208</v>
      </c>
      <c r="H30" s="24" t="s">
        <v>236</v>
      </c>
      <c r="I30" s="22" t="n">
        <v>6</v>
      </c>
      <c r="J30" s="23" t="n">
        <v>44774</v>
      </c>
      <c r="K30" s="61" t="n">
        <v>44957</v>
      </c>
      <c r="L30" s="69" t="s">
        <v>204</v>
      </c>
      <c r="M30" s="59" t="s">
        <v>205</v>
      </c>
      <c r="N30" s="102" t="s">
        <v>237</v>
      </c>
      <c r="O30" s="94" t="s">
        <v>238</v>
      </c>
      <c r="P30" s="103"/>
      <c r="Q30" s="90" t="s">
        <v>212</v>
      </c>
      <c r="R30" s="45" t="n">
        <v>44755</v>
      </c>
      <c r="S30" s="46" t="n">
        <v>44755</v>
      </c>
      <c r="T30" s="71" t="n">
        <v>2</v>
      </c>
      <c r="U30" s="50" t="n">
        <v>100</v>
      </c>
      <c r="V30" s="51" t="s">
        <v>49</v>
      </c>
      <c r="W30" s="52" t="n">
        <v>44760</v>
      </c>
      <c r="X30" s="42" t="n">
        <v>2</v>
      </c>
      <c r="Y30" s="31" t="str">
        <f aca="false">IF(V30="si","Aprobada","En Revisión")</f>
        <v>Aprobada</v>
      </c>
      <c r="Z30" s="54"/>
      <c r="AA30" s="43" t="s">
        <v>51</v>
      </c>
      <c r="AB30" s="43" t="s">
        <v>52</v>
      </c>
      <c r="AC30" s="34" t="n">
        <f aca="true">K30-TODAY()</f>
        <v>-293</v>
      </c>
      <c r="AD30" s="34" t="str">
        <f aca="false">IF(X30&gt;1,"Ingresado","En Proceso")</f>
        <v>Ingresado</v>
      </c>
      <c r="AE30" s="35" t="str">
        <f aca="false">IF(AND(AC30&lt;=0),"Vencido",IF(AND(AC30&lt;31),"Realizar Cierre o Extensión de contrato",IF(AND(AC30&gt;30),"Vigente")))</f>
        <v>Vencido</v>
      </c>
      <c r="AF30" s="35" t="str">
        <f aca="false">IF(AND(AG30&gt;=1),"Contrato Finalizado","Contrato En Curso")</f>
        <v>Contrato En Curso</v>
      </c>
      <c r="AG30" s="42"/>
      <c r="AH30" s="48"/>
      <c r="AI30" s="55"/>
    </row>
    <row r="31" s="5" customFormat="true" ht="32.25" hidden="true" customHeight="true" outlineLevel="0" collapsed="false">
      <c r="A31" s="42" t="s">
        <v>53</v>
      </c>
      <c r="B31" s="22" t="s">
        <v>38</v>
      </c>
      <c r="C31" s="22" t="s">
        <v>39</v>
      </c>
      <c r="D31" s="22" t="s">
        <v>54</v>
      </c>
      <c r="E31" s="43" t="s">
        <v>180</v>
      </c>
      <c r="F31" s="43" t="s">
        <v>239</v>
      </c>
      <c r="G31" s="42" t="s">
        <v>221</v>
      </c>
      <c r="H31" s="93" t="s">
        <v>240</v>
      </c>
      <c r="I31" s="43" t="n">
        <v>2</v>
      </c>
      <c r="J31" s="45" t="n">
        <v>44844</v>
      </c>
      <c r="K31" s="45" t="n">
        <v>44957</v>
      </c>
      <c r="L31" s="46" t="s">
        <v>223</v>
      </c>
      <c r="M31" s="59" t="s">
        <v>194</v>
      </c>
      <c r="N31" s="104" t="s">
        <v>241</v>
      </c>
      <c r="O31" s="59" t="n">
        <v>56954098735</v>
      </c>
      <c r="P31" s="60" t="s">
        <v>242</v>
      </c>
      <c r="Q31" s="48" t="s">
        <v>226</v>
      </c>
      <c r="R31" s="49" t="n">
        <v>44831</v>
      </c>
      <c r="S31" s="49" t="n">
        <v>44831</v>
      </c>
      <c r="T31" s="50" t="n">
        <v>2</v>
      </c>
      <c r="U31" s="50" t="n">
        <v>100</v>
      </c>
      <c r="V31" s="51" t="s">
        <v>49</v>
      </c>
      <c r="W31" s="52" t="n">
        <v>44841</v>
      </c>
      <c r="X31" s="53" t="s">
        <v>243</v>
      </c>
      <c r="Y31" s="31" t="str">
        <f aca="false">IF(V31="si","Aprobada","En Revisión")</f>
        <v>Aprobada</v>
      </c>
      <c r="Z31" s="54" t="s">
        <v>244</v>
      </c>
      <c r="AA31" s="43" t="s">
        <v>51</v>
      </c>
      <c r="AB31" s="43" t="s">
        <v>52</v>
      </c>
      <c r="AC31" s="34" t="n">
        <f aca="true">K31-TODAY()</f>
        <v>-293</v>
      </c>
      <c r="AD31" s="34" t="str">
        <f aca="false">IF(X31&gt;1,"Ingresado","En Proceso")</f>
        <v>Ingresado</v>
      </c>
      <c r="AE31" s="35" t="str">
        <f aca="false">IF(AND(AC31&lt;=0),"Vencido",IF(AND(AC31&lt;31),"Realizar Cierre o Extensión de contrato",IF(AND(AC31&gt;30),"Vigente")))</f>
        <v>Vencido</v>
      </c>
      <c r="AF31" s="35" t="str">
        <f aca="false">IF(AND(AG31&gt;=1),"Contrato Finalizado","Contrato En Curso")</f>
        <v>Contrato Finalizado</v>
      </c>
      <c r="AG31" s="43" t="n">
        <v>368384</v>
      </c>
      <c r="AH31" s="48" t="s">
        <v>228</v>
      </c>
    </row>
    <row r="32" customFormat="false" ht="32.25" hidden="true" customHeight="true" outlineLevel="0" collapsed="false">
      <c r="A32" s="21" t="s">
        <v>53</v>
      </c>
      <c r="B32" s="22" t="s">
        <v>38</v>
      </c>
      <c r="C32" s="22" t="s">
        <v>39</v>
      </c>
      <c r="D32" s="22" t="s">
        <v>54</v>
      </c>
      <c r="E32" s="22" t="s">
        <v>150</v>
      </c>
      <c r="F32" s="22" t="s">
        <v>73</v>
      </c>
      <c r="G32" s="21" t="s">
        <v>245</v>
      </c>
      <c r="H32" s="24" t="s">
        <v>246</v>
      </c>
      <c r="I32" s="22" t="n">
        <v>2</v>
      </c>
      <c r="J32" s="26" t="n">
        <v>44875</v>
      </c>
      <c r="K32" s="26" t="n">
        <v>44961</v>
      </c>
      <c r="L32" s="23" t="s">
        <v>89</v>
      </c>
      <c r="M32" s="97" t="s">
        <v>69</v>
      </c>
      <c r="N32" s="97" t="s">
        <v>169</v>
      </c>
      <c r="O32" s="97" t="s">
        <v>156</v>
      </c>
      <c r="P32" s="105" t="s">
        <v>156</v>
      </c>
      <c r="Q32" s="36" t="s">
        <v>91</v>
      </c>
      <c r="R32" s="23" t="n">
        <v>44871</v>
      </c>
      <c r="S32" s="100" t="n">
        <v>44873</v>
      </c>
      <c r="T32" s="28" t="n">
        <v>2</v>
      </c>
      <c r="U32" s="28" t="n">
        <v>47</v>
      </c>
      <c r="V32" s="29"/>
      <c r="W32" s="30"/>
      <c r="X32" s="40"/>
      <c r="Y32" s="31" t="str">
        <f aca="false">IF(V32="si","Aprobada","En Revisión")</f>
        <v>En Revisión</v>
      </c>
      <c r="Z32" s="32" t="s">
        <v>247</v>
      </c>
      <c r="AA32" s="22" t="s">
        <v>51</v>
      </c>
      <c r="AB32" s="22" t="s">
        <v>52</v>
      </c>
      <c r="AC32" s="33" t="n">
        <f aca="true">K32-TODAY()</f>
        <v>-289</v>
      </c>
      <c r="AD32" s="34" t="str">
        <f aca="false">IF(X32&gt;1,"Ingresado","En Proceso")</f>
        <v>En Proceso</v>
      </c>
      <c r="AE32" s="35" t="str">
        <f aca="false">IF(AND(AC32&lt;=0),"Vencido",IF(AND(AC32&lt;31),"Realizar Cierre o Extensión de contrato",IF(AND(AC32&gt;30),"Vigente")))</f>
        <v>Vencido</v>
      </c>
      <c r="AF32" s="35" t="str">
        <f aca="false">IF(AND(AG32&gt;=1),"Contrato Finalizado","Contrato En Curso")</f>
        <v>Contrato En Curso</v>
      </c>
      <c r="AG32" s="22"/>
      <c r="AH32" s="36" t="s">
        <v>248</v>
      </c>
      <c r="AI32" s="101"/>
    </row>
    <row r="33" s="5" customFormat="true" ht="32.25" hidden="true" customHeight="true" outlineLevel="0" collapsed="false">
      <c r="A33" s="21" t="s">
        <v>53</v>
      </c>
      <c r="B33" s="22" t="s">
        <v>38</v>
      </c>
      <c r="C33" s="22" t="s">
        <v>39</v>
      </c>
      <c r="D33" s="22" t="s">
        <v>54</v>
      </c>
      <c r="E33" s="21" t="s">
        <v>249</v>
      </c>
      <c r="F33" s="43" t="s">
        <v>250</v>
      </c>
      <c r="G33" s="42" t="s">
        <v>251</v>
      </c>
      <c r="H33" s="44" t="s">
        <v>252</v>
      </c>
      <c r="I33" s="43" t="n">
        <v>4</v>
      </c>
      <c r="J33" s="45" t="n">
        <v>44582</v>
      </c>
      <c r="K33" s="45" t="n">
        <v>44971</v>
      </c>
      <c r="L33" s="106" t="s">
        <v>253</v>
      </c>
      <c r="M33" s="43" t="s">
        <v>254</v>
      </c>
      <c r="N33" s="43" t="s">
        <v>255</v>
      </c>
      <c r="O33" s="43"/>
      <c r="P33" s="47"/>
      <c r="Q33" s="48" t="s">
        <v>140</v>
      </c>
      <c r="R33" s="46" t="n">
        <v>44672</v>
      </c>
      <c r="S33" s="49" t="n">
        <v>44675</v>
      </c>
      <c r="T33" s="50" t="n">
        <v>4</v>
      </c>
      <c r="U33" s="50" t="n">
        <v>100</v>
      </c>
      <c r="V33" s="51" t="s">
        <v>49</v>
      </c>
      <c r="W33" s="52" t="n">
        <v>44698</v>
      </c>
      <c r="X33" s="53" t="s">
        <v>256</v>
      </c>
      <c r="Y33" s="31" t="str">
        <f aca="false">IF(V33="si","Aprobada","En Revisión")</f>
        <v>Aprobada</v>
      </c>
      <c r="Z33" s="54" t="s">
        <v>257</v>
      </c>
      <c r="AA33" s="43" t="s">
        <v>51</v>
      </c>
      <c r="AB33" s="43" t="s">
        <v>52</v>
      </c>
      <c r="AC33" s="34" t="n">
        <f aca="true">K33-TODAY()</f>
        <v>-279</v>
      </c>
      <c r="AD33" s="34" t="str">
        <f aca="false">IF(X33&gt;1,"Ingresado","En Proceso")</f>
        <v>Ingresado</v>
      </c>
      <c r="AE33" s="35" t="str">
        <f aca="false">IF(AND(AC33&lt;=0),"Vencido",IF(AND(AC33&lt;31),"Realizar Cierre o Extensión de contrato",IF(AND(AC33&gt;30),"Vigente")))</f>
        <v>Vencido</v>
      </c>
      <c r="AF33" s="35" t="str">
        <f aca="false">IF(AND(AG33&gt;=1),"Contrato Finalizado","Contrato En Curso")</f>
        <v>Contrato Finalizado</v>
      </c>
      <c r="AG33" s="43" t="n">
        <v>367381</v>
      </c>
      <c r="AH33" s="48" t="s">
        <v>258</v>
      </c>
      <c r="AI33" s="107"/>
    </row>
    <row r="34" s="5" customFormat="true" ht="32.25" hidden="true" customHeight="true" outlineLevel="0" collapsed="false">
      <c r="A34" s="21" t="s">
        <v>53</v>
      </c>
      <c r="B34" s="22" t="s">
        <v>38</v>
      </c>
      <c r="C34" s="22" t="s">
        <v>39</v>
      </c>
      <c r="D34" s="22" t="s">
        <v>54</v>
      </c>
      <c r="E34" s="43" t="s">
        <v>190</v>
      </c>
      <c r="F34" s="43"/>
      <c r="G34" s="42" t="s">
        <v>192</v>
      </c>
      <c r="H34" s="44" t="s">
        <v>259</v>
      </c>
      <c r="I34" s="43" t="n">
        <v>15</v>
      </c>
      <c r="J34" s="45" t="n">
        <v>44787</v>
      </c>
      <c r="K34" s="61" t="n">
        <v>44972</v>
      </c>
      <c r="L34" s="46" t="s">
        <v>89</v>
      </c>
      <c r="M34" s="59" t="s">
        <v>194</v>
      </c>
      <c r="N34" s="59" t="s">
        <v>260</v>
      </c>
      <c r="O34" s="59" t="n">
        <v>981981484</v>
      </c>
      <c r="P34" s="70" t="s">
        <v>261</v>
      </c>
      <c r="Q34" s="48" t="s">
        <v>198</v>
      </c>
      <c r="R34" s="46" t="n">
        <v>44785</v>
      </c>
      <c r="S34" s="46" t="n">
        <v>44786</v>
      </c>
      <c r="T34" s="50" t="n">
        <v>2</v>
      </c>
      <c r="U34" s="50" t="n">
        <v>100</v>
      </c>
      <c r="V34" s="51" t="s">
        <v>49</v>
      </c>
      <c r="W34" s="52" t="n">
        <v>44789</v>
      </c>
      <c r="X34" s="53" t="s">
        <v>262</v>
      </c>
      <c r="Y34" s="31" t="str">
        <f aca="false">IF(V34="si","Aprobada","En Revisión")</f>
        <v>Aprobada</v>
      </c>
      <c r="Z34" s="54" t="s">
        <v>263</v>
      </c>
      <c r="AA34" s="43" t="s">
        <v>51</v>
      </c>
      <c r="AB34" s="43" t="s">
        <v>52</v>
      </c>
      <c r="AC34" s="34" t="n">
        <f aca="true">K34-TODAY()</f>
        <v>-278</v>
      </c>
      <c r="AD34" s="34" t="str">
        <f aca="false">IF(X34&gt;1,"Ingresado","En Proceso")</f>
        <v>Ingresado</v>
      </c>
      <c r="AE34" s="35" t="str">
        <f aca="false">IF(AND(AC34&lt;=0),"Vencido",IF(AND(AC34&lt;31),"Realizar Cierre o Extensión de contrato",IF(AND(AC34&gt;30),"Vigente")))</f>
        <v>Vencido</v>
      </c>
      <c r="AF34" s="35" t="str">
        <f aca="false">IF(AND(AG34&gt;=1),"Contrato Finalizado","Contrato En Curso")</f>
        <v>Contrato Finalizado</v>
      </c>
      <c r="AG34" s="43" t="n">
        <v>367204</v>
      </c>
      <c r="AH34" s="48"/>
      <c r="AI34" s="83"/>
    </row>
    <row r="35" s="5" customFormat="true" ht="32.25" hidden="true" customHeight="true" outlineLevel="0" collapsed="false">
      <c r="A35" s="42" t="s">
        <v>53</v>
      </c>
      <c r="B35" s="22" t="s">
        <v>38</v>
      </c>
      <c r="C35" s="43" t="s">
        <v>115</v>
      </c>
      <c r="D35" s="43" t="s">
        <v>54</v>
      </c>
      <c r="E35" s="43" t="s">
        <v>150</v>
      </c>
      <c r="F35" s="43"/>
      <c r="G35" s="42" t="s">
        <v>264</v>
      </c>
      <c r="H35" s="44" t="s">
        <v>265</v>
      </c>
      <c r="I35" s="43" t="n">
        <v>7</v>
      </c>
      <c r="J35" s="45" t="n">
        <v>44877</v>
      </c>
      <c r="K35" s="45" t="n">
        <v>44972</v>
      </c>
      <c r="L35" s="46" t="s">
        <v>153</v>
      </c>
      <c r="M35" s="43" t="s">
        <v>205</v>
      </c>
      <c r="N35" s="43" t="s">
        <v>266</v>
      </c>
      <c r="O35" s="43" t="s">
        <v>156</v>
      </c>
      <c r="P35" s="62" t="s">
        <v>267</v>
      </c>
      <c r="Q35" s="48" t="s">
        <v>268</v>
      </c>
      <c r="R35" s="46" t="n">
        <v>44894</v>
      </c>
      <c r="S35" s="81" t="n">
        <v>44894</v>
      </c>
      <c r="T35" s="50" t="n">
        <v>3</v>
      </c>
      <c r="U35" s="50" t="n">
        <v>100</v>
      </c>
      <c r="V35" s="51" t="s">
        <v>49</v>
      </c>
      <c r="W35" s="52" t="n">
        <v>44899</v>
      </c>
      <c r="X35" s="53" t="s">
        <v>269</v>
      </c>
      <c r="Y35" s="31" t="str">
        <f aca="false">IF(V35="si","Aprobada","En Revisión")</f>
        <v>Aprobada</v>
      </c>
      <c r="Z35" s="54" t="s">
        <v>270</v>
      </c>
      <c r="AA35" s="43" t="s">
        <v>51</v>
      </c>
      <c r="AB35" s="43" t="s">
        <v>52</v>
      </c>
      <c r="AC35" s="34" t="n">
        <f aca="true">K35-TODAY()</f>
        <v>-278</v>
      </c>
      <c r="AD35" s="34" t="str">
        <f aca="false">IF(X35&gt;1,"Ingresado","En Proceso")</f>
        <v>Ingresado</v>
      </c>
      <c r="AE35" s="35" t="str">
        <f aca="false">IF(AND(AC35&lt;=0),"Vencido",IF(AND(AC35&lt;31),"Realizar Cierre o Extensión de contrato",IF(AND(AC35&gt;30),"Vigente")))</f>
        <v>Vencido</v>
      </c>
      <c r="AF35" s="35" t="str">
        <f aca="false">IF(AND(AG35&gt;=1),"Contrato Finalizado","Contrato En Curso")</f>
        <v>Contrato Finalizado</v>
      </c>
      <c r="AG35" s="43" t="n">
        <v>368911</v>
      </c>
      <c r="AH35" s="48" t="s">
        <v>271</v>
      </c>
      <c r="AI35" s="107"/>
    </row>
    <row r="36" s="5" customFormat="true" ht="32.25" hidden="true" customHeight="true" outlineLevel="0" collapsed="false">
      <c r="A36" s="42" t="s">
        <v>53</v>
      </c>
      <c r="B36" s="22" t="s">
        <v>38</v>
      </c>
      <c r="C36" s="43" t="s">
        <v>115</v>
      </c>
      <c r="D36" s="43" t="s">
        <v>54</v>
      </c>
      <c r="E36" s="43" t="s">
        <v>150</v>
      </c>
      <c r="F36" s="43"/>
      <c r="G36" s="42" t="s">
        <v>272</v>
      </c>
      <c r="H36" s="44" t="s">
        <v>273</v>
      </c>
      <c r="I36" s="43" t="n">
        <v>12</v>
      </c>
      <c r="J36" s="45" t="n">
        <v>44879</v>
      </c>
      <c r="K36" s="45" t="n">
        <v>44972</v>
      </c>
      <c r="L36" s="46" t="s">
        <v>274</v>
      </c>
      <c r="M36" s="43" t="s">
        <v>205</v>
      </c>
      <c r="N36" s="43" t="s">
        <v>155</v>
      </c>
      <c r="O36" s="43" t="s">
        <v>156</v>
      </c>
      <c r="P36" s="62" t="s">
        <v>157</v>
      </c>
      <c r="Q36" s="48" t="s">
        <v>275</v>
      </c>
      <c r="R36" s="46" t="n">
        <v>44878</v>
      </c>
      <c r="S36" s="81" t="n">
        <v>44880</v>
      </c>
      <c r="T36" s="50" t="n">
        <v>3</v>
      </c>
      <c r="U36" s="50" t="n">
        <v>100</v>
      </c>
      <c r="V36" s="51" t="s">
        <v>49</v>
      </c>
      <c r="W36" s="52" t="n">
        <v>44888</v>
      </c>
      <c r="X36" s="53" t="s">
        <v>276</v>
      </c>
      <c r="Y36" s="31" t="str">
        <f aca="false">IF(V36="si","Aprobada","En Revisión")</f>
        <v>Aprobada</v>
      </c>
      <c r="Z36" s="54" t="s">
        <v>277</v>
      </c>
      <c r="AA36" s="43" t="s">
        <v>51</v>
      </c>
      <c r="AB36" s="43" t="s">
        <v>63</v>
      </c>
      <c r="AC36" s="34" t="n">
        <f aca="true">K36-TODAY()</f>
        <v>-278</v>
      </c>
      <c r="AD36" s="34" t="str">
        <f aca="false">IF(X36&gt;1,"Ingresado","En Proceso")</f>
        <v>Ingresado</v>
      </c>
      <c r="AE36" s="35" t="str">
        <f aca="false">IF(AND(AC36&lt;=0),"Vencido",IF(AND(AC36&lt;31),"Realizar Cierre o Extensión de contrato",IF(AND(AC36&gt;30),"Vigente")))</f>
        <v>Vencido</v>
      </c>
      <c r="AF36" s="35" t="str">
        <f aca="false">IF(AND(AG36&gt;=1),"Contrato Finalizado","Contrato En Curso")</f>
        <v>Contrato Finalizado</v>
      </c>
      <c r="AG36" s="43" t="n">
        <v>368917</v>
      </c>
      <c r="AH36" s="48" t="s">
        <v>271</v>
      </c>
      <c r="AI36" s="107"/>
    </row>
    <row r="37" s="5" customFormat="true" ht="32.25" hidden="true" customHeight="true" outlineLevel="0" collapsed="false">
      <c r="A37" s="21" t="s">
        <v>53</v>
      </c>
      <c r="B37" s="22" t="s">
        <v>38</v>
      </c>
      <c r="C37" s="22" t="s">
        <v>39</v>
      </c>
      <c r="D37" s="22" t="s">
        <v>54</v>
      </c>
      <c r="E37" s="21" t="s">
        <v>249</v>
      </c>
      <c r="F37" s="43" t="s">
        <v>278</v>
      </c>
      <c r="G37" s="42" t="s">
        <v>251</v>
      </c>
      <c r="H37" s="44" t="s">
        <v>279</v>
      </c>
      <c r="I37" s="43" t="n">
        <v>2</v>
      </c>
      <c r="J37" s="45" t="n">
        <v>44637</v>
      </c>
      <c r="K37" s="45" t="n">
        <v>44985</v>
      </c>
      <c r="L37" s="106" t="s">
        <v>253</v>
      </c>
      <c r="M37" s="43" t="s">
        <v>254</v>
      </c>
      <c r="N37" s="43" t="s">
        <v>255</v>
      </c>
      <c r="O37" s="43"/>
      <c r="P37" s="47"/>
      <c r="Q37" s="48" t="s">
        <v>140</v>
      </c>
      <c r="R37" s="46" t="n">
        <v>44671</v>
      </c>
      <c r="S37" s="49" t="n">
        <v>44673</v>
      </c>
      <c r="T37" s="50" t="n">
        <v>3</v>
      </c>
      <c r="U37" s="50" t="n">
        <v>100</v>
      </c>
      <c r="V37" s="51" t="s">
        <v>49</v>
      </c>
      <c r="W37" s="52" t="n">
        <v>44691</v>
      </c>
      <c r="X37" s="53" t="s">
        <v>280</v>
      </c>
      <c r="Y37" s="31" t="str">
        <f aca="false">IF(V37="si","Aprobada","En Revisión")</f>
        <v>Aprobada</v>
      </c>
      <c r="Z37" s="54" t="s">
        <v>281</v>
      </c>
      <c r="AA37" s="43" t="s">
        <v>51</v>
      </c>
      <c r="AB37" s="43" t="s">
        <v>52</v>
      </c>
      <c r="AC37" s="34" t="n">
        <f aca="true">K37-TODAY()</f>
        <v>-265</v>
      </c>
      <c r="AD37" s="34" t="str">
        <f aca="false">IF(X37&gt;1,"Ingresado","En Proceso")</f>
        <v>Ingresado</v>
      </c>
      <c r="AE37" s="35" t="str">
        <f aca="false">IF(AND(AC37&lt;=0),"Vencido",IF(AND(AC37&lt;31),"Realizar Cierre o Extensión de contrato",IF(AND(AC37&gt;30),"Vigente")))</f>
        <v>Vencido</v>
      </c>
      <c r="AF37" s="35" t="str">
        <f aca="false">IF(AND(AG37&gt;=1),"Contrato Finalizado","Contrato En Curso")</f>
        <v>Contrato Finalizado</v>
      </c>
      <c r="AG37" s="43" t="n">
        <v>368195</v>
      </c>
      <c r="AH37" s="48" t="s">
        <v>282</v>
      </c>
    </row>
    <row r="38" s="5" customFormat="true" ht="32.25" hidden="true" customHeight="true" outlineLevel="0" collapsed="false">
      <c r="A38" s="42" t="s">
        <v>53</v>
      </c>
      <c r="B38" s="22" t="s">
        <v>38</v>
      </c>
      <c r="C38" s="22" t="s">
        <v>39</v>
      </c>
      <c r="D38" s="22" t="s">
        <v>54</v>
      </c>
      <c r="E38" s="43" t="s">
        <v>133</v>
      </c>
      <c r="F38" s="43"/>
      <c r="G38" s="42" t="s">
        <v>283</v>
      </c>
      <c r="H38" s="44" t="s">
        <v>284</v>
      </c>
      <c r="I38" s="43" t="n">
        <v>16</v>
      </c>
      <c r="J38" s="45" t="n">
        <v>44872</v>
      </c>
      <c r="K38" s="45" t="n">
        <v>44985</v>
      </c>
      <c r="L38" s="46" t="s">
        <v>136</v>
      </c>
      <c r="M38" s="43" t="s">
        <v>137</v>
      </c>
      <c r="N38" s="43" t="s">
        <v>138</v>
      </c>
      <c r="O38" s="43" t="n">
        <v>984395515</v>
      </c>
      <c r="P38" s="47" t="s">
        <v>139</v>
      </c>
      <c r="Q38" s="48" t="s">
        <v>140</v>
      </c>
      <c r="R38" s="46" t="n">
        <v>44887</v>
      </c>
      <c r="S38" s="46" t="n">
        <v>44887</v>
      </c>
      <c r="T38" s="50" t="n">
        <v>3</v>
      </c>
      <c r="U38" s="50" t="n">
        <v>100</v>
      </c>
      <c r="V38" s="51" t="s">
        <v>49</v>
      </c>
      <c r="W38" s="52" t="n">
        <v>44904</v>
      </c>
      <c r="X38" s="53" t="s">
        <v>285</v>
      </c>
      <c r="Y38" s="31" t="str">
        <f aca="false">IF(V38="si","Aprobada","En Revisión")</f>
        <v>Aprobada</v>
      </c>
      <c r="Z38" s="54" t="s">
        <v>286</v>
      </c>
      <c r="AA38" s="43" t="s">
        <v>51</v>
      </c>
      <c r="AB38" s="43" t="s">
        <v>52</v>
      </c>
      <c r="AC38" s="34" t="n">
        <f aca="true">K38-TODAY()</f>
        <v>-265</v>
      </c>
      <c r="AD38" s="34" t="str">
        <f aca="false">IF(X38&gt;1,"Ingresado","En Proceso")</f>
        <v>Ingresado</v>
      </c>
      <c r="AE38" s="35" t="str">
        <f aca="false">IF(AND(AC38&lt;=0),"Vencido",IF(AND(AC38&lt;31),"Realizar Cierre o Extensión de contrato",IF(AND(AC38&gt;30),"Vigente")))</f>
        <v>Vencido</v>
      </c>
      <c r="AF38" s="35" t="str">
        <f aca="false">IF(AND(AG38&gt;=1),"Contrato Finalizado","Contrato En Curso")</f>
        <v>Contrato Finalizado</v>
      </c>
      <c r="AG38" s="43" t="n">
        <v>367206</v>
      </c>
      <c r="AH38" s="48" t="s">
        <v>287</v>
      </c>
      <c r="AI38" s="55"/>
    </row>
    <row r="39" s="5" customFormat="true" ht="32.25" hidden="true" customHeight="true" outlineLevel="0" collapsed="false">
      <c r="A39" s="42" t="s">
        <v>53</v>
      </c>
      <c r="B39" s="22" t="s">
        <v>38</v>
      </c>
      <c r="C39" s="22" t="s">
        <v>39</v>
      </c>
      <c r="D39" s="22" t="s">
        <v>54</v>
      </c>
      <c r="E39" s="43" t="s">
        <v>64</v>
      </c>
      <c r="F39" s="43" t="s">
        <v>288</v>
      </c>
      <c r="G39" s="42" t="s">
        <v>66</v>
      </c>
      <c r="H39" s="44" t="s">
        <v>99</v>
      </c>
      <c r="I39" s="43" t="n">
        <v>3</v>
      </c>
      <c r="J39" s="45" t="n">
        <v>44626</v>
      </c>
      <c r="K39" s="45" t="n">
        <v>44991</v>
      </c>
      <c r="L39" s="46" t="s">
        <v>289</v>
      </c>
      <c r="M39" s="43" t="s">
        <v>69</v>
      </c>
      <c r="N39" s="43" t="s">
        <v>290</v>
      </c>
      <c r="O39" s="43" t="n">
        <v>966170669</v>
      </c>
      <c r="P39" s="47" t="s">
        <v>291</v>
      </c>
      <c r="Q39" s="48"/>
      <c r="R39" s="46" t="n">
        <v>44645</v>
      </c>
      <c r="S39" s="49" t="n">
        <v>44646</v>
      </c>
      <c r="T39" s="50" t="n">
        <v>1</v>
      </c>
      <c r="U39" s="50" t="n">
        <v>20</v>
      </c>
      <c r="V39" s="51"/>
      <c r="W39" s="52"/>
      <c r="X39" s="53"/>
      <c r="Y39" s="31" t="str">
        <f aca="false">IF(V39="si","Aprobada","En Revisión")</f>
        <v>En Revisión</v>
      </c>
      <c r="Z39" s="54" t="s">
        <v>292</v>
      </c>
      <c r="AA39" s="43" t="s">
        <v>51</v>
      </c>
      <c r="AB39" s="43" t="s">
        <v>293</v>
      </c>
      <c r="AC39" s="34" t="n">
        <f aca="true">K39-TODAY()</f>
        <v>-259</v>
      </c>
      <c r="AD39" s="34" t="str">
        <f aca="false">IF(X39&gt;1,"Ingresado","En Proceso")</f>
        <v>En Proceso</v>
      </c>
      <c r="AE39" s="35" t="str">
        <f aca="false">IF(AND(AC39&lt;=0),"Vencido",IF(AND(AC39&lt;31),"Realizar Cierre o Extensión de contrato",IF(AND(AC39&gt;30),"Vigente")))</f>
        <v>Vencido</v>
      </c>
      <c r="AF39" s="35" t="str">
        <f aca="false">IF(AND(AG39&gt;=1),"Contrato Finalizado","Contrato En Curso")</f>
        <v>Contrato Finalizado</v>
      </c>
      <c r="AG39" s="42" t="n">
        <v>1</v>
      </c>
      <c r="AH39" s="48" t="s">
        <v>294</v>
      </c>
      <c r="AI39" s="55"/>
    </row>
    <row r="40" customFormat="false" ht="32.25" hidden="true" customHeight="true" outlineLevel="0" collapsed="false">
      <c r="A40" s="21" t="s">
        <v>53</v>
      </c>
      <c r="B40" s="22" t="s">
        <v>38</v>
      </c>
      <c r="C40" s="22" t="s">
        <v>39</v>
      </c>
      <c r="D40" s="22" t="s">
        <v>54</v>
      </c>
      <c r="E40" s="21" t="s">
        <v>249</v>
      </c>
      <c r="F40" s="22" t="s">
        <v>65</v>
      </c>
      <c r="G40" s="21" t="s">
        <v>251</v>
      </c>
      <c r="H40" s="24" t="s">
        <v>295</v>
      </c>
      <c r="I40" s="22" t="n">
        <v>3</v>
      </c>
      <c r="J40" s="26" t="n">
        <v>44637</v>
      </c>
      <c r="K40" s="26" t="n">
        <v>44997</v>
      </c>
      <c r="L40" s="108" t="s">
        <v>296</v>
      </c>
      <c r="M40" s="22" t="s">
        <v>254</v>
      </c>
      <c r="N40" s="22" t="s">
        <v>297</v>
      </c>
      <c r="O40" s="22"/>
      <c r="P40" s="38"/>
      <c r="Q40" s="36" t="s">
        <v>121</v>
      </c>
      <c r="R40" s="23" t="n">
        <v>44635</v>
      </c>
      <c r="S40" s="23" t="n">
        <v>44641</v>
      </c>
      <c r="T40" s="28" t="n">
        <v>3</v>
      </c>
      <c r="U40" s="28" t="n">
        <v>100</v>
      </c>
      <c r="V40" s="29" t="s">
        <v>49</v>
      </c>
      <c r="W40" s="30" t="n">
        <v>44661</v>
      </c>
      <c r="X40" s="40" t="s">
        <v>298</v>
      </c>
      <c r="Y40" s="31" t="str">
        <f aca="false">IF(V40="si","Aprobada","En Revisión")</f>
        <v>Aprobada</v>
      </c>
      <c r="Z40" s="32" t="s">
        <v>299</v>
      </c>
      <c r="AA40" s="22" t="s">
        <v>51</v>
      </c>
      <c r="AB40" s="22"/>
      <c r="AC40" s="33" t="n">
        <f aca="true">K40-TODAY()</f>
        <v>-253</v>
      </c>
      <c r="AD40" s="34" t="str">
        <f aca="false">IF(X40&gt;1,"Ingresado","En Proceso")</f>
        <v>Ingresado</v>
      </c>
      <c r="AE40" s="35" t="str">
        <f aca="false">IF(AND(AC40&lt;=0),"Vencido",IF(AND(AC40&lt;31),"Realizar Cierre o Extensión de contrato",IF(AND(AC40&gt;30),"Vigente")))</f>
        <v>Vencido</v>
      </c>
      <c r="AF40" s="35" t="str">
        <f aca="false">IF(AND(AG40&gt;=1),"Contrato Finalizado","Contrato En Curso")</f>
        <v>Contrato En Curso</v>
      </c>
      <c r="AG40" s="22"/>
      <c r="AH40" s="36"/>
      <c r="AI40" s="41"/>
    </row>
    <row r="41" customFormat="false" ht="32.25" hidden="true" customHeight="true" outlineLevel="0" collapsed="false">
      <c r="A41" s="21" t="s">
        <v>53</v>
      </c>
      <c r="B41" s="22" t="s">
        <v>38</v>
      </c>
      <c r="C41" s="22" t="s">
        <v>39</v>
      </c>
      <c r="D41" s="22" t="s">
        <v>54</v>
      </c>
      <c r="E41" s="21" t="s">
        <v>249</v>
      </c>
      <c r="F41" s="22" t="s">
        <v>73</v>
      </c>
      <c r="G41" s="21" t="s">
        <v>251</v>
      </c>
      <c r="H41" s="24" t="s">
        <v>300</v>
      </c>
      <c r="I41" s="22" t="n">
        <v>2</v>
      </c>
      <c r="J41" s="26" t="n">
        <v>44564</v>
      </c>
      <c r="K41" s="26" t="n">
        <v>45007</v>
      </c>
      <c r="L41" s="108" t="s">
        <v>253</v>
      </c>
      <c r="M41" s="22" t="s">
        <v>254</v>
      </c>
      <c r="N41" s="22" t="s">
        <v>297</v>
      </c>
      <c r="O41" s="22"/>
      <c r="P41" s="38"/>
      <c r="Q41" s="36" t="s">
        <v>140</v>
      </c>
      <c r="R41" s="23" t="n">
        <v>44596</v>
      </c>
      <c r="S41" s="39" t="n">
        <v>44601</v>
      </c>
      <c r="T41" s="28" t="n">
        <v>4</v>
      </c>
      <c r="U41" s="28" t="n">
        <v>100</v>
      </c>
      <c r="V41" s="29" t="s">
        <v>49</v>
      </c>
      <c r="W41" s="30" t="n">
        <v>44601</v>
      </c>
      <c r="X41" s="40" t="s">
        <v>301</v>
      </c>
      <c r="Y41" s="31" t="str">
        <f aca="false">IF(V41="si","Aprobada","En Revisión")</f>
        <v>Aprobada</v>
      </c>
      <c r="Z41" s="32" t="s">
        <v>302</v>
      </c>
      <c r="AA41" s="22" t="s">
        <v>51</v>
      </c>
      <c r="AB41" s="22"/>
      <c r="AC41" s="33" t="n">
        <f aca="true">K41-TODAY()</f>
        <v>-243</v>
      </c>
      <c r="AD41" s="34" t="str">
        <f aca="false">IF(X41&gt;1,"Ingresado","En Proceso")</f>
        <v>Ingresado</v>
      </c>
      <c r="AE41" s="35" t="str">
        <f aca="false">IF(AND(AC41&lt;=0),"Vencido",IF(AND(AC41&lt;31),"Realizar Cierre o Extensión de contrato",IF(AND(AC41&gt;30),"Vigente")))</f>
        <v>Vencido</v>
      </c>
      <c r="AF41" s="35" t="str">
        <f aca="false">IF(AND(AG41&gt;=1),"Contrato Finalizado","Contrato En Curso")</f>
        <v>Contrato En Curso</v>
      </c>
      <c r="AG41" s="22"/>
      <c r="AH41" s="36"/>
      <c r="AI41" s="41"/>
    </row>
    <row r="42" customFormat="false" ht="32.25" hidden="true" customHeight="true" outlineLevel="0" collapsed="false">
      <c r="A42" s="21" t="s">
        <v>53</v>
      </c>
      <c r="B42" s="22" t="s">
        <v>38</v>
      </c>
      <c r="C42" s="22" t="s">
        <v>39</v>
      </c>
      <c r="D42" s="22" t="s">
        <v>54</v>
      </c>
      <c r="E42" s="21" t="s">
        <v>249</v>
      </c>
      <c r="F42" s="22" t="s">
        <v>303</v>
      </c>
      <c r="G42" s="21" t="s">
        <v>251</v>
      </c>
      <c r="H42" s="24" t="s">
        <v>304</v>
      </c>
      <c r="I42" s="22" t="n">
        <v>3</v>
      </c>
      <c r="J42" s="26" t="n">
        <v>44599</v>
      </c>
      <c r="K42" s="26" t="n">
        <v>45007</v>
      </c>
      <c r="L42" s="108" t="s">
        <v>296</v>
      </c>
      <c r="M42" s="22" t="s">
        <v>254</v>
      </c>
      <c r="N42" s="22" t="s">
        <v>297</v>
      </c>
      <c r="O42" s="22"/>
      <c r="P42" s="38"/>
      <c r="Q42" s="36" t="s">
        <v>91</v>
      </c>
      <c r="R42" s="23" t="n">
        <v>44671</v>
      </c>
      <c r="S42" s="23" t="n">
        <v>44672</v>
      </c>
      <c r="T42" s="28" t="n">
        <v>3</v>
      </c>
      <c r="U42" s="28" t="n">
        <v>100</v>
      </c>
      <c r="V42" s="29" t="s">
        <v>49</v>
      </c>
      <c r="W42" s="30" t="n">
        <v>44688</v>
      </c>
      <c r="X42" s="40" t="s">
        <v>305</v>
      </c>
      <c r="Y42" s="31" t="str">
        <f aca="false">IF(V42="si","Aprobada","En Revisión")</f>
        <v>Aprobada</v>
      </c>
      <c r="Z42" s="32" t="s">
        <v>306</v>
      </c>
      <c r="AA42" s="22" t="s">
        <v>51</v>
      </c>
      <c r="AB42" s="22" t="s">
        <v>52</v>
      </c>
      <c r="AC42" s="33" t="n">
        <f aca="true">K42-TODAY()</f>
        <v>-243</v>
      </c>
      <c r="AD42" s="34" t="str">
        <f aca="false">IF(X42&gt;1,"Ingresado","En Proceso")</f>
        <v>Ingresado</v>
      </c>
      <c r="AE42" s="35" t="str">
        <f aca="false">IF(AND(AC42&lt;=0),"Vencido",IF(AND(AC42&lt;31),"Realizar Cierre o Extensión de contrato",IF(AND(AC42&gt;30),"Vigente")))</f>
        <v>Vencido</v>
      </c>
      <c r="AF42" s="35" t="str">
        <f aca="false">IF(AND(AG42&gt;=1),"Contrato Finalizado","Contrato En Curso")</f>
        <v>Contrato En Curso</v>
      </c>
      <c r="AG42" s="22"/>
      <c r="AH42" s="36"/>
      <c r="AI42" s="21"/>
    </row>
    <row r="43" customFormat="false" ht="32.25" hidden="true" customHeight="true" outlineLevel="0" collapsed="false">
      <c r="A43" s="21" t="s">
        <v>53</v>
      </c>
      <c r="B43" s="22" t="s">
        <v>38</v>
      </c>
      <c r="C43" s="22" t="s">
        <v>39</v>
      </c>
      <c r="D43" s="22" t="s">
        <v>54</v>
      </c>
      <c r="E43" s="21" t="s">
        <v>249</v>
      </c>
      <c r="F43" s="22" t="s">
        <v>307</v>
      </c>
      <c r="G43" s="21" t="s">
        <v>251</v>
      </c>
      <c r="H43" s="24" t="s">
        <v>308</v>
      </c>
      <c r="I43" s="22" t="n">
        <v>3</v>
      </c>
      <c r="J43" s="26" t="n">
        <v>44835</v>
      </c>
      <c r="K43" s="26" t="n">
        <v>45007</v>
      </c>
      <c r="L43" s="108" t="s">
        <v>253</v>
      </c>
      <c r="M43" s="22" t="s">
        <v>254</v>
      </c>
      <c r="N43" s="22" t="s">
        <v>309</v>
      </c>
      <c r="O43" s="22" t="n">
        <v>56998701081</v>
      </c>
      <c r="P43" s="38" t="s">
        <v>310</v>
      </c>
      <c r="Q43" s="36" t="s">
        <v>140</v>
      </c>
      <c r="R43" s="23" t="n">
        <v>44853</v>
      </c>
      <c r="S43" s="39" t="n">
        <v>44854</v>
      </c>
      <c r="T43" s="28" t="n">
        <v>4</v>
      </c>
      <c r="U43" s="28" t="n">
        <v>100</v>
      </c>
      <c r="V43" s="29" t="s">
        <v>49</v>
      </c>
      <c r="W43" s="30" t="n">
        <v>44873</v>
      </c>
      <c r="X43" s="40" t="s">
        <v>311</v>
      </c>
      <c r="Y43" s="31" t="str">
        <f aca="false">IF(V43="si","Aprobada","En Revisión")</f>
        <v>Aprobada</v>
      </c>
      <c r="Z43" s="32" t="s">
        <v>312</v>
      </c>
      <c r="AA43" s="22" t="s">
        <v>51</v>
      </c>
      <c r="AB43" s="22" t="s">
        <v>52</v>
      </c>
      <c r="AC43" s="33" t="n">
        <f aca="true">K43-TODAY()</f>
        <v>-243</v>
      </c>
      <c r="AD43" s="34" t="str">
        <f aca="false">IF(X43&gt;1,"Ingresado","En Proceso")</f>
        <v>Ingresado</v>
      </c>
      <c r="AE43" s="35" t="str">
        <f aca="false">IF(AND(AC43&lt;=0),"Vencido",IF(AND(AC43&lt;31),"Realizar Cierre o Extensión de contrato",IF(AND(AC43&gt;30),"Vigente")))</f>
        <v>Vencido</v>
      </c>
      <c r="AF43" s="35" t="str">
        <f aca="false">IF(AND(AG43&gt;=1),"Contrato Finalizado","Contrato En Curso")</f>
        <v>Contrato En Curso</v>
      </c>
      <c r="AG43" s="22"/>
      <c r="AH43" s="36"/>
      <c r="AI43" s="41"/>
    </row>
    <row r="44" customFormat="false" ht="32.25" hidden="true" customHeight="true" outlineLevel="0" collapsed="false">
      <c r="A44" s="21" t="s">
        <v>53</v>
      </c>
      <c r="B44" s="22" t="s">
        <v>38</v>
      </c>
      <c r="C44" s="22" t="s">
        <v>39</v>
      </c>
      <c r="D44" s="22" t="s">
        <v>54</v>
      </c>
      <c r="E44" s="21" t="s">
        <v>249</v>
      </c>
      <c r="F44" s="22"/>
      <c r="G44" s="21" t="s">
        <v>251</v>
      </c>
      <c r="H44" s="24" t="s">
        <v>300</v>
      </c>
      <c r="I44" s="22" t="n">
        <v>117</v>
      </c>
      <c r="J44" s="26" t="n">
        <v>44564</v>
      </c>
      <c r="K44" s="26" t="n">
        <v>45010</v>
      </c>
      <c r="L44" s="108" t="s">
        <v>253</v>
      </c>
      <c r="M44" s="22" t="s">
        <v>254</v>
      </c>
      <c r="N44" s="22" t="s">
        <v>255</v>
      </c>
      <c r="O44" s="22"/>
      <c r="P44" s="38"/>
      <c r="Q44" s="36" t="s">
        <v>140</v>
      </c>
      <c r="R44" s="23" t="n">
        <v>44580</v>
      </c>
      <c r="S44" s="39" t="n">
        <v>44589</v>
      </c>
      <c r="T44" s="28" t="n">
        <v>3</v>
      </c>
      <c r="U44" s="28" t="n">
        <v>100</v>
      </c>
      <c r="V44" s="29" t="s">
        <v>49</v>
      </c>
      <c r="W44" s="30" t="n">
        <v>44594</v>
      </c>
      <c r="X44" s="40" t="s">
        <v>313</v>
      </c>
      <c r="Y44" s="31" t="str">
        <f aca="false">IF(V44="si","Aprobada","En Revisión")</f>
        <v>Aprobada</v>
      </c>
      <c r="Z44" s="32" t="s">
        <v>314</v>
      </c>
      <c r="AA44" s="22" t="s">
        <v>51</v>
      </c>
      <c r="AB44" s="22" t="s">
        <v>52</v>
      </c>
      <c r="AC44" s="33" t="n">
        <f aca="true">K44-TODAY()</f>
        <v>-240</v>
      </c>
      <c r="AD44" s="34" t="str">
        <f aca="false">IF(X44&gt;1,"Ingresado","En Proceso")</f>
        <v>Ingresado</v>
      </c>
      <c r="AE44" s="35" t="str">
        <f aca="false">IF(AND(AC44&lt;=0),"Vencido",IF(AND(AC44&lt;31),"Realizar Cierre o Extensión de contrato",IF(AND(AC44&gt;30),"Vigente")))</f>
        <v>Vencido</v>
      </c>
      <c r="AF44" s="35" t="str">
        <f aca="false">IF(AND(AG44&gt;=1),"Contrato Finalizado","Contrato En Curso")</f>
        <v>Contrato En Curso</v>
      </c>
      <c r="AG44" s="22"/>
      <c r="AH44" s="36"/>
      <c r="AI44" s="109"/>
    </row>
    <row r="45" customFormat="false" ht="32.25" hidden="true" customHeight="true" outlineLevel="0" collapsed="false">
      <c r="A45" s="21" t="s">
        <v>53</v>
      </c>
      <c r="B45" s="22" t="s">
        <v>38</v>
      </c>
      <c r="C45" s="22" t="s">
        <v>39</v>
      </c>
      <c r="D45" s="22" t="s">
        <v>54</v>
      </c>
      <c r="E45" s="22" t="s">
        <v>150</v>
      </c>
      <c r="F45" s="22" t="s">
        <v>73</v>
      </c>
      <c r="G45" s="21" t="s">
        <v>315</v>
      </c>
      <c r="H45" s="24" t="s">
        <v>316</v>
      </c>
      <c r="I45" s="22" t="n">
        <v>2</v>
      </c>
      <c r="J45" s="23" t="n">
        <v>45001</v>
      </c>
      <c r="K45" s="26" t="n">
        <v>45012</v>
      </c>
      <c r="L45" s="23" t="s">
        <v>153</v>
      </c>
      <c r="M45" s="22" t="s">
        <v>154</v>
      </c>
      <c r="N45" s="22" t="s">
        <v>163</v>
      </c>
      <c r="O45" s="22" t="n">
        <v>988974215</v>
      </c>
      <c r="P45" s="25" t="s">
        <v>164</v>
      </c>
      <c r="Q45" s="36" t="s">
        <v>317</v>
      </c>
      <c r="R45" s="26" t="n">
        <v>45005</v>
      </c>
      <c r="S45" s="26" t="n">
        <v>45007</v>
      </c>
      <c r="T45" s="28" t="n">
        <v>1</v>
      </c>
      <c r="U45" s="28" t="n">
        <v>53</v>
      </c>
      <c r="V45" s="29"/>
      <c r="W45" s="30"/>
      <c r="X45" s="21"/>
      <c r="Y45" s="31" t="str">
        <f aca="false">IF(V45="si","Aprobada","En Revisión")</f>
        <v>En Revisión</v>
      </c>
      <c r="Z45" s="32" t="s">
        <v>318</v>
      </c>
      <c r="AA45" s="22" t="s">
        <v>51</v>
      </c>
      <c r="AB45" s="22" t="s">
        <v>52</v>
      </c>
      <c r="AC45" s="33" t="n">
        <f aca="true">K45-TODAY()</f>
        <v>-238</v>
      </c>
      <c r="AD45" s="34" t="str">
        <f aca="false">IF(X45&gt;1,"Ingresado","En Proceso")</f>
        <v>En Proceso</v>
      </c>
      <c r="AE45" s="35" t="str">
        <f aca="false">IF(AND(AC45&lt;=0),"Vencido",IF(AND(AC45&lt;31),"Realizar Cierre o Extensión de contrato",IF(AND(AC45&gt;30),"Vigente")))</f>
        <v>Vencido</v>
      </c>
      <c r="AF45" s="35" t="str">
        <f aca="false">IF(AND(AG45&gt;=1),"Contrato Finalizado","Contrato En Curso")</f>
        <v>Contrato Finalizado</v>
      </c>
      <c r="AG45" s="22" t="s">
        <v>319</v>
      </c>
      <c r="AH45" s="36" t="s">
        <v>248</v>
      </c>
      <c r="AI45" s="41"/>
    </row>
    <row r="46" s="5" customFormat="true" ht="32.25" hidden="true" customHeight="true" outlineLevel="0" collapsed="false">
      <c r="A46" s="42" t="s">
        <v>53</v>
      </c>
      <c r="B46" s="22" t="s">
        <v>38</v>
      </c>
      <c r="C46" s="22" t="s">
        <v>39</v>
      </c>
      <c r="D46" s="22" t="s">
        <v>54</v>
      </c>
      <c r="E46" s="43" t="s">
        <v>320</v>
      </c>
      <c r="F46" s="43" t="s">
        <v>321</v>
      </c>
      <c r="G46" s="42" t="s">
        <v>322</v>
      </c>
      <c r="H46" s="44" t="s">
        <v>323</v>
      </c>
      <c r="I46" s="43" t="n">
        <v>2</v>
      </c>
      <c r="J46" s="45" t="n">
        <v>44916</v>
      </c>
      <c r="K46" s="45" t="n">
        <v>45015</v>
      </c>
      <c r="L46" s="46" t="s">
        <v>153</v>
      </c>
      <c r="M46" s="43" t="s">
        <v>194</v>
      </c>
      <c r="N46" s="43" t="s">
        <v>324</v>
      </c>
      <c r="O46" s="43" t="n">
        <v>56954098735</v>
      </c>
      <c r="P46" s="47" t="s">
        <v>325</v>
      </c>
      <c r="Q46" s="48" t="s">
        <v>326</v>
      </c>
      <c r="R46" s="46" t="n">
        <v>44933</v>
      </c>
      <c r="S46" s="49" t="n">
        <v>44936</v>
      </c>
      <c r="T46" s="50" t="n">
        <v>3</v>
      </c>
      <c r="U46" s="50" t="n">
        <v>100</v>
      </c>
      <c r="V46" s="51" t="s">
        <v>49</v>
      </c>
      <c r="W46" s="52" t="n">
        <v>44942</v>
      </c>
      <c r="X46" s="53" t="s">
        <v>327</v>
      </c>
      <c r="Y46" s="31" t="str">
        <f aca="false">IF(V46="si","Aprobada","En Revisión")</f>
        <v>Aprobada</v>
      </c>
      <c r="Z46" s="54" t="s">
        <v>328</v>
      </c>
      <c r="AA46" s="43" t="s">
        <v>51</v>
      </c>
      <c r="AB46" s="43" t="s">
        <v>52</v>
      </c>
      <c r="AC46" s="34" t="n">
        <f aca="true">K46-TODAY()</f>
        <v>-235</v>
      </c>
      <c r="AD46" s="34" t="str">
        <f aca="false">IF(X46&gt;1,"Ingresado","En Proceso")</f>
        <v>Ingresado</v>
      </c>
      <c r="AE46" s="35" t="str">
        <f aca="false">IF(AND(AC46&lt;=0),"Vencido",IF(AND(AC46&lt;31),"Realizar Cierre o Extensión de contrato",IF(AND(AC46&gt;30),"Vigente")))</f>
        <v>Vencido</v>
      </c>
      <c r="AF46" s="35" t="str">
        <f aca="false">IF(AND(AG46&gt;=1),"Contrato Finalizado","Contrato En Curso")</f>
        <v>Contrato Finalizado</v>
      </c>
      <c r="AG46" s="43" t="n">
        <v>377100</v>
      </c>
      <c r="AH46" s="48" t="s">
        <v>329</v>
      </c>
      <c r="AI46" s="110"/>
    </row>
    <row r="47" customFormat="false" ht="32.25" hidden="true" customHeight="true" outlineLevel="0" collapsed="false">
      <c r="A47" s="21" t="s">
        <v>53</v>
      </c>
      <c r="B47" s="22" t="s">
        <v>38</v>
      </c>
      <c r="C47" s="22" t="s">
        <v>39</v>
      </c>
      <c r="D47" s="22" t="s">
        <v>54</v>
      </c>
      <c r="E47" s="22" t="s">
        <v>330</v>
      </c>
      <c r="F47" s="22"/>
      <c r="G47" s="22" t="s">
        <v>331</v>
      </c>
      <c r="H47" s="24" t="s">
        <v>332</v>
      </c>
      <c r="I47" s="22" t="n">
        <v>3</v>
      </c>
      <c r="J47" s="23" t="n">
        <v>43690</v>
      </c>
      <c r="K47" s="61" t="n">
        <v>45016</v>
      </c>
      <c r="L47" s="23" t="s">
        <v>44</v>
      </c>
      <c r="M47" s="22" t="s">
        <v>45</v>
      </c>
      <c r="N47" s="22" t="s">
        <v>333</v>
      </c>
      <c r="O47" s="22" t="n">
        <v>976037782</v>
      </c>
      <c r="P47" s="25" t="s">
        <v>334</v>
      </c>
      <c r="Q47" s="24" t="s">
        <v>335</v>
      </c>
      <c r="R47" s="26"/>
      <c r="S47" s="23"/>
      <c r="T47" s="27" t="n">
        <v>2</v>
      </c>
      <c r="U47" s="27" t="n">
        <v>100</v>
      </c>
      <c r="V47" s="29" t="s">
        <v>49</v>
      </c>
      <c r="W47" s="30" t="n">
        <v>44621</v>
      </c>
      <c r="X47" s="21" t="n">
        <v>2</v>
      </c>
      <c r="Y47" s="31" t="str">
        <f aca="false">IF(V47="si","Aprobada","En Revisión")</f>
        <v>Aprobada</v>
      </c>
      <c r="Z47" s="32" t="s">
        <v>336</v>
      </c>
      <c r="AA47" s="22" t="s">
        <v>51</v>
      </c>
      <c r="AB47" s="22" t="s">
        <v>114</v>
      </c>
      <c r="AC47" s="33" t="n">
        <f aca="true">K47-TODAY()</f>
        <v>-234</v>
      </c>
      <c r="AD47" s="34" t="str">
        <f aca="false">IF(X47&gt;1,"Ingresado","En Proceso")</f>
        <v>Ingresado</v>
      </c>
      <c r="AE47" s="35" t="str">
        <f aca="false">IF(AND(AC47&lt;=0),"Vencido",IF(AND(AC47&lt;31),"Realizar Cierre o Extensión de contrato",IF(AND(AC47&gt;30),"Vigente")))</f>
        <v>Vencido</v>
      </c>
      <c r="AF47" s="35" t="str">
        <f aca="false">IF(AND(AG47&gt;=1),"Contrato Finalizado","Contrato En Curso")</f>
        <v>Contrato En Curso</v>
      </c>
      <c r="AG47" s="21"/>
      <c r="AH47" s="36"/>
      <c r="AI47" s="41"/>
    </row>
    <row r="48" customFormat="false" ht="32.25" hidden="true" customHeight="true" outlineLevel="0" collapsed="false">
      <c r="A48" s="21" t="s">
        <v>53</v>
      </c>
      <c r="B48" s="22" t="s">
        <v>38</v>
      </c>
      <c r="C48" s="22" t="s">
        <v>39</v>
      </c>
      <c r="D48" s="22" t="s">
        <v>54</v>
      </c>
      <c r="E48" s="22" t="s">
        <v>150</v>
      </c>
      <c r="F48" s="22" t="s">
        <v>173</v>
      </c>
      <c r="G48" s="21" t="s">
        <v>245</v>
      </c>
      <c r="H48" s="24" t="s">
        <v>337</v>
      </c>
      <c r="I48" s="22" t="n">
        <v>5</v>
      </c>
      <c r="J48" s="23" t="n">
        <v>44854</v>
      </c>
      <c r="K48" s="26" t="n">
        <v>45016</v>
      </c>
      <c r="L48" s="23" t="s">
        <v>89</v>
      </c>
      <c r="M48" s="97" t="s">
        <v>69</v>
      </c>
      <c r="N48" s="97" t="s">
        <v>338</v>
      </c>
      <c r="O48" s="97" t="s">
        <v>339</v>
      </c>
      <c r="P48" s="105" t="s">
        <v>340</v>
      </c>
      <c r="Q48" s="36" t="s">
        <v>91</v>
      </c>
      <c r="R48" s="26" t="n">
        <v>44854</v>
      </c>
      <c r="S48" s="26" t="n">
        <v>44855</v>
      </c>
      <c r="T48" s="28" t="n">
        <v>3</v>
      </c>
      <c r="U48" s="28" t="n">
        <v>100</v>
      </c>
      <c r="V48" s="29" t="s">
        <v>49</v>
      </c>
      <c r="W48" s="30" t="n">
        <v>44874</v>
      </c>
      <c r="X48" s="21" t="s">
        <v>341</v>
      </c>
      <c r="Y48" s="31" t="str">
        <f aca="false">IF(V48="si","Aprobada","En Revisión")</f>
        <v>Aprobada</v>
      </c>
      <c r="Z48" s="32" t="s">
        <v>342</v>
      </c>
      <c r="AA48" s="22" t="s">
        <v>51</v>
      </c>
      <c r="AB48" s="22" t="s">
        <v>114</v>
      </c>
      <c r="AC48" s="33" t="n">
        <f aca="true">K48-TODAY()</f>
        <v>-234</v>
      </c>
      <c r="AD48" s="34" t="str">
        <f aca="false">IF(X48&gt;1,"Ingresado","En Proceso")</f>
        <v>Ingresado</v>
      </c>
      <c r="AE48" s="35" t="str">
        <f aca="false">IF(AND(AC48&lt;=0),"Vencido",IF(AND(AC48&lt;31),"Realizar Cierre o Extensión de contrato",IF(AND(AC48&gt;30),"Vigente")))</f>
        <v>Vencido</v>
      </c>
      <c r="AF48" s="35" t="str">
        <f aca="false">IF(AND(AG48&gt;=1),"Contrato Finalizado","Contrato En Curso")</f>
        <v>Contrato En Curso</v>
      </c>
      <c r="AG48" s="21"/>
      <c r="AH48" s="36"/>
      <c r="AI48" s="41"/>
    </row>
    <row r="49" s="5" customFormat="true" ht="32.25" hidden="true" customHeight="true" outlineLevel="0" collapsed="false">
      <c r="A49" s="42" t="s">
        <v>53</v>
      </c>
      <c r="B49" s="22" t="s">
        <v>38</v>
      </c>
      <c r="C49" s="22" t="s">
        <v>39</v>
      </c>
      <c r="D49" s="43" t="s">
        <v>54</v>
      </c>
      <c r="E49" s="43" t="s">
        <v>150</v>
      </c>
      <c r="F49" s="43"/>
      <c r="G49" s="42" t="s">
        <v>245</v>
      </c>
      <c r="H49" s="44" t="s">
        <v>343</v>
      </c>
      <c r="I49" s="43" t="n">
        <v>13</v>
      </c>
      <c r="J49" s="45" t="n">
        <v>44861</v>
      </c>
      <c r="K49" s="45" t="n">
        <v>45016</v>
      </c>
      <c r="L49" s="46" t="s">
        <v>89</v>
      </c>
      <c r="M49" s="43" t="s">
        <v>69</v>
      </c>
      <c r="N49" s="79" t="s">
        <v>163</v>
      </c>
      <c r="O49" s="43" t="n">
        <v>988974214</v>
      </c>
      <c r="P49" s="62" t="s">
        <v>164</v>
      </c>
      <c r="Q49" s="48" t="s">
        <v>165</v>
      </c>
      <c r="R49" s="46" t="n">
        <v>44854</v>
      </c>
      <c r="S49" s="46" t="n">
        <v>44854</v>
      </c>
      <c r="T49" s="50" t="n">
        <v>1</v>
      </c>
      <c r="U49" s="50" t="n">
        <v>100</v>
      </c>
      <c r="V49" s="51" t="s">
        <v>49</v>
      </c>
      <c r="W49" s="46" t="n">
        <v>44855</v>
      </c>
      <c r="X49" s="53" t="s">
        <v>344</v>
      </c>
      <c r="Y49" s="31" t="str">
        <f aca="false">IF(V49="si","Aprobada","En Revisión")</f>
        <v>Aprobada</v>
      </c>
      <c r="Z49" s="54" t="s">
        <v>345</v>
      </c>
      <c r="AA49" s="43" t="s">
        <v>51</v>
      </c>
      <c r="AB49" s="43" t="s">
        <v>52</v>
      </c>
      <c r="AC49" s="34" t="n">
        <f aca="true">K49-TODAY()</f>
        <v>-234</v>
      </c>
      <c r="AD49" s="34" t="str">
        <f aca="false">IF(X49&gt;1,"Ingresado","En Proceso")</f>
        <v>Ingresado</v>
      </c>
      <c r="AE49" s="35" t="str">
        <f aca="false">IF(AND(AC49&lt;=0),"Vencido",IF(AND(AC49&lt;31),"Realizar Cierre o Extensión de contrato",IF(AND(AC49&gt;30),"Vigente")))</f>
        <v>Vencido</v>
      </c>
      <c r="AF49" s="35" t="str">
        <f aca="false">IF(AND(AG49&gt;=1),"Contrato Finalizado","Contrato En Curso")</f>
        <v>Contrato Finalizado</v>
      </c>
      <c r="AG49" s="43" t="n">
        <v>375152</v>
      </c>
      <c r="AH49" s="48" t="s">
        <v>346</v>
      </c>
      <c r="AI49" s="110"/>
    </row>
    <row r="50" s="5" customFormat="true" ht="32.25" hidden="true" customHeight="true" outlineLevel="0" collapsed="false">
      <c r="A50" s="42" t="s">
        <v>53</v>
      </c>
      <c r="B50" s="22" t="s">
        <v>38</v>
      </c>
      <c r="C50" s="43" t="s">
        <v>115</v>
      </c>
      <c r="D50" s="43" t="s">
        <v>54</v>
      </c>
      <c r="E50" s="43" t="s">
        <v>150</v>
      </c>
      <c r="F50" s="43" t="s">
        <v>73</v>
      </c>
      <c r="G50" s="42" t="s">
        <v>347</v>
      </c>
      <c r="H50" s="44" t="s">
        <v>246</v>
      </c>
      <c r="I50" s="42" t="n">
        <v>2</v>
      </c>
      <c r="J50" s="45" t="n">
        <v>44961</v>
      </c>
      <c r="K50" s="45" t="n">
        <v>45016</v>
      </c>
      <c r="L50" s="37" t="s">
        <v>274</v>
      </c>
      <c r="M50" s="43" t="s">
        <v>205</v>
      </c>
      <c r="N50" s="43" t="s">
        <v>155</v>
      </c>
      <c r="O50" s="43" t="s">
        <v>156</v>
      </c>
      <c r="P50" s="42" t="s">
        <v>157</v>
      </c>
      <c r="Q50" s="48" t="s">
        <v>275</v>
      </c>
      <c r="R50" s="42"/>
      <c r="S50" s="45" t="n">
        <v>44968</v>
      </c>
      <c r="T50" s="42" t="n">
        <v>1</v>
      </c>
      <c r="U50" s="50" t="n">
        <v>79</v>
      </c>
      <c r="V50" s="51"/>
      <c r="W50" s="45"/>
      <c r="X50" s="42"/>
      <c r="Y50" s="31" t="str">
        <f aca="false">IF(V50="si","Aprobada","En Revisión")</f>
        <v>En Revisión</v>
      </c>
      <c r="Z50" s="54" t="s">
        <v>348</v>
      </c>
      <c r="AA50" s="43" t="s">
        <v>51</v>
      </c>
      <c r="AB50" s="43" t="s">
        <v>63</v>
      </c>
      <c r="AC50" s="34" t="n">
        <f aca="true">K50-TODAY()</f>
        <v>-234</v>
      </c>
      <c r="AD50" s="34" t="str">
        <f aca="false">IF(X50&gt;1,"Ingresado","En Proceso")</f>
        <v>En Proceso</v>
      </c>
      <c r="AE50" s="35" t="str">
        <f aca="false">IF(AND(AC50&lt;=0),"Vencido",IF(AND(AC50&lt;31),"Realizar Cierre o Extensión de contrato",IF(AND(AC50&gt;30),"Vigente")))</f>
        <v>Vencido</v>
      </c>
      <c r="AF50" s="35" t="str">
        <f aca="false">IF(AND(AG50&gt;=1),"Contrato Finalizado","Contrato En Curso")</f>
        <v>Contrato Finalizado</v>
      </c>
      <c r="AG50" s="43" t="n">
        <v>382399</v>
      </c>
      <c r="AH50" s="48" t="s">
        <v>349</v>
      </c>
      <c r="AI50" s="110"/>
    </row>
    <row r="51" s="5" customFormat="true" ht="32.25" hidden="true" customHeight="true" outlineLevel="0" collapsed="false">
      <c r="A51" s="42" t="s">
        <v>53</v>
      </c>
      <c r="B51" s="22" t="s">
        <v>38</v>
      </c>
      <c r="C51" s="43" t="s">
        <v>115</v>
      </c>
      <c r="D51" s="43" t="s">
        <v>54</v>
      </c>
      <c r="E51" s="43" t="s">
        <v>150</v>
      </c>
      <c r="F51" s="22" t="s">
        <v>173</v>
      </c>
      <c r="G51" s="42" t="s">
        <v>347</v>
      </c>
      <c r="H51" s="84" t="s">
        <v>337</v>
      </c>
      <c r="I51" s="42" t="n">
        <v>3</v>
      </c>
      <c r="J51" s="45" t="n">
        <v>44970</v>
      </c>
      <c r="K51" s="45" t="n">
        <v>45016</v>
      </c>
      <c r="L51" s="46" t="s">
        <v>274</v>
      </c>
      <c r="M51" s="43" t="s">
        <v>205</v>
      </c>
      <c r="N51" s="43" t="s">
        <v>155</v>
      </c>
      <c r="O51" s="43" t="s">
        <v>156</v>
      </c>
      <c r="P51" s="42" t="s">
        <v>157</v>
      </c>
      <c r="Q51" s="48" t="s">
        <v>275</v>
      </c>
      <c r="R51" s="45" t="n">
        <v>44967</v>
      </c>
      <c r="S51" s="45" t="n">
        <v>44967</v>
      </c>
      <c r="T51" s="42" t="n">
        <v>1</v>
      </c>
      <c r="U51" s="50" t="n">
        <v>86</v>
      </c>
      <c r="V51" s="51"/>
      <c r="W51" s="45"/>
      <c r="X51" s="42"/>
      <c r="Y51" s="31" t="str">
        <f aca="false">IF(V51="si","Aprobada","En Revisión")</f>
        <v>En Revisión</v>
      </c>
      <c r="Z51" s="54" t="s">
        <v>350</v>
      </c>
      <c r="AA51" s="43" t="s">
        <v>51</v>
      </c>
      <c r="AB51" s="43" t="s">
        <v>63</v>
      </c>
      <c r="AC51" s="34" t="n">
        <f aca="true">K51-TODAY()</f>
        <v>-234</v>
      </c>
      <c r="AD51" s="34" t="str">
        <f aca="false">IF(X51&gt;1,"Ingresado","En Proceso")</f>
        <v>En Proceso</v>
      </c>
      <c r="AE51" s="35" t="str">
        <f aca="false">IF(AND(AC51&lt;=0),"Vencido",IF(AND(AC51&lt;31),"Realizar Cierre o Extensión de contrato",IF(AND(AC51&gt;30),"Vigente")))</f>
        <v>Vencido</v>
      </c>
      <c r="AF51" s="35" t="str">
        <f aca="false">IF(AND(AG51&gt;=1),"Contrato Finalizado","Contrato En Curso")</f>
        <v>Contrato Finalizado</v>
      </c>
      <c r="AG51" s="43" t="n">
        <v>382400</v>
      </c>
      <c r="AH51" s="48" t="s">
        <v>349</v>
      </c>
      <c r="AI51" s="110"/>
    </row>
    <row r="52" customFormat="false" ht="32.25" hidden="true" customHeight="true" outlineLevel="0" collapsed="false">
      <c r="A52" s="21" t="s">
        <v>53</v>
      </c>
      <c r="B52" s="22" t="s">
        <v>38</v>
      </c>
      <c r="C52" s="22" t="s">
        <v>39</v>
      </c>
      <c r="D52" s="22" t="s">
        <v>54</v>
      </c>
      <c r="E52" s="22" t="s">
        <v>150</v>
      </c>
      <c r="F52" s="22" t="s">
        <v>65</v>
      </c>
      <c r="G52" s="21" t="s">
        <v>245</v>
      </c>
      <c r="H52" s="24" t="s">
        <v>351</v>
      </c>
      <c r="I52" s="22" t="n">
        <v>1</v>
      </c>
      <c r="J52" s="23" t="n">
        <v>44995</v>
      </c>
      <c r="K52" s="26" t="n">
        <v>45016</v>
      </c>
      <c r="L52" s="23" t="s">
        <v>89</v>
      </c>
      <c r="M52" s="22" t="s">
        <v>69</v>
      </c>
      <c r="N52" s="22" t="s">
        <v>163</v>
      </c>
      <c r="O52" s="22" t="n">
        <v>988974214</v>
      </c>
      <c r="P52" s="25" t="s">
        <v>164</v>
      </c>
      <c r="Q52" s="36" t="s">
        <v>352</v>
      </c>
      <c r="R52" s="26" t="n">
        <v>44872</v>
      </c>
      <c r="S52" s="26" t="n">
        <v>44874</v>
      </c>
      <c r="T52" s="28" t="n">
        <v>2</v>
      </c>
      <c r="U52" s="28" t="n">
        <v>100</v>
      </c>
      <c r="V52" s="29" t="s">
        <v>49</v>
      </c>
      <c r="W52" s="30" t="n">
        <v>44999</v>
      </c>
      <c r="X52" s="21" t="s">
        <v>353</v>
      </c>
      <c r="Y52" s="31" t="str">
        <f aca="false">IF(V52="si","Aprobada","En Revisión")</f>
        <v>Aprobada</v>
      </c>
      <c r="Z52" s="32" t="s">
        <v>354</v>
      </c>
      <c r="AA52" s="22" t="s">
        <v>51</v>
      </c>
      <c r="AB52" s="22" t="s">
        <v>52</v>
      </c>
      <c r="AC52" s="33" t="n">
        <f aca="true">K52-TODAY()</f>
        <v>-234</v>
      </c>
      <c r="AD52" s="34" t="str">
        <f aca="false">IF(X52&gt;1,"Ingresado","En Proceso")</f>
        <v>Ingresado</v>
      </c>
      <c r="AE52" s="35" t="str">
        <f aca="false">IF(AND(AC52&lt;=0),"Vencido",IF(AND(AC52&lt;31),"Realizar Cierre o Extensión de contrato",IF(AND(AC52&gt;30),"Vigente")))</f>
        <v>Vencido</v>
      </c>
      <c r="AF52" s="35" t="str">
        <f aca="false">IF(AND(AG52&gt;=1),"Contrato Finalizado","Contrato En Curso")</f>
        <v>Contrato En Curso</v>
      </c>
      <c r="AG52" s="21"/>
      <c r="AH52" s="36"/>
      <c r="AI52" s="41"/>
    </row>
    <row r="53" s="5" customFormat="true" ht="32.25" hidden="true" customHeight="true" outlineLevel="0" collapsed="false">
      <c r="A53" s="42" t="s">
        <v>53</v>
      </c>
      <c r="B53" s="22" t="s">
        <v>38</v>
      </c>
      <c r="C53" s="22" t="s">
        <v>39</v>
      </c>
      <c r="D53" s="22" t="s">
        <v>54</v>
      </c>
      <c r="E53" s="43" t="s">
        <v>355</v>
      </c>
      <c r="F53" s="43"/>
      <c r="G53" s="42" t="s">
        <v>356</v>
      </c>
      <c r="H53" s="44" t="s">
        <v>357</v>
      </c>
      <c r="I53" s="43" t="n">
        <v>150</v>
      </c>
      <c r="J53" s="45" t="n">
        <v>44859</v>
      </c>
      <c r="K53" s="45" t="n">
        <v>45019</v>
      </c>
      <c r="L53" s="111" t="s">
        <v>136</v>
      </c>
      <c r="M53" s="43" t="s">
        <v>120</v>
      </c>
      <c r="N53" s="43" t="s">
        <v>358</v>
      </c>
      <c r="O53" s="43"/>
      <c r="P53" s="62" t="s">
        <v>359</v>
      </c>
      <c r="Q53" s="48" t="s">
        <v>360</v>
      </c>
      <c r="R53" s="46" t="n">
        <v>44860</v>
      </c>
      <c r="S53" s="46" t="n">
        <v>44860</v>
      </c>
      <c r="T53" s="50" t="n">
        <v>2</v>
      </c>
      <c r="U53" s="50" t="n">
        <v>100</v>
      </c>
      <c r="V53" s="51" t="s">
        <v>361</v>
      </c>
      <c r="W53" s="52" t="s">
        <v>362</v>
      </c>
      <c r="X53" s="53" t="s">
        <v>363</v>
      </c>
      <c r="Y53" s="31" t="str">
        <f aca="false">IF(V53="si","Aprobada","En Revisión")</f>
        <v>Aprobada</v>
      </c>
      <c r="Z53" s="54" t="s">
        <v>364</v>
      </c>
      <c r="AA53" s="43" t="s">
        <v>51</v>
      </c>
      <c r="AB53" s="43" t="s">
        <v>114</v>
      </c>
      <c r="AC53" s="34" t="n">
        <f aca="true">K53-TODAY()</f>
        <v>-231</v>
      </c>
      <c r="AD53" s="34" t="str">
        <f aca="false">IF(X53&gt;1,"Ingresado","En Proceso")</f>
        <v>Ingresado</v>
      </c>
      <c r="AE53" s="35" t="str">
        <f aca="false">IF(AND(AC53&lt;=0),"Vencido",IF(AND(AC53&lt;31),"Realizar Cierre o Extensión de contrato",IF(AND(AC53&gt;30),"Vigente")))</f>
        <v>Vencido</v>
      </c>
      <c r="AF53" s="35" t="str">
        <f aca="false">IF(AND(AG53&gt;=1),"Contrato Finalizado","Contrato En Curso")</f>
        <v>Contrato Finalizado</v>
      </c>
      <c r="AG53" s="43" t="n">
        <v>371153</v>
      </c>
      <c r="AH53" s="48" t="s">
        <v>365</v>
      </c>
      <c r="AI53" s="110"/>
    </row>
    <row r="54" customFormat="false" ht="32.25" hidden="true" customHeight="true" outlineLevel="0" collapsed="false">
      <c r="A54" s="21" t="s">
        <v>53</v>
      </c>
      <c r="B54" s="22" t="s">
        <v>38</v>
      </c>
      <c r="C54" s="22" t="s">
        <v>39</v>
      </c>
      <c r="D54" s="22" t="s">
        <v>54</v>
      </c>
      <c r="E54" s="22" t="s">
        <v>190</v>
      </c>
      <c r="F54" s="22" t="s">
        <v>191</v>
      </c>
      <c r="G54" s="21" t="s">
        <v>366</v>
      </c>
      <c r="H54" s="24" t="s">
        <v>367</v>
      </c>
      <c r="I54" s="22" t="n">
        <v>2</v>
      </c>
      <c r="J54" s="26" t="n">
        <v>44915</v>
      </c>
      <c r="K54" s="61" t="n">
        <v>45025</v>
      </c>
      <c r="L54" s="23" t="s">
        <v>89</v>
      </c>
      <c r="M54" s="22" t="s">
        <v>368</v>
      </c>
      <c r="N54" s="22" t="s">
        <v>369</v>
      </c>
      <c r="O54" s="22" t="s">
        <v>370</v>
      </c>
      <c r="P54" s="25" t="s">
        <v>371</v>
      </c>
      <c r="Q54" s="36" t="s">
        <v>198</v>
      </c>
      <c r="R54" s="23" t="n">
        <v>44931</v>
      </c>
      <c r="S54" s="39" t="n">
        <v>44932</v>
      </c>
      <c r="T54" s="27" t="n">
        <v>3</v>
      </c>
      <c r="U54" s="28" t="n">
        <v>100</v>
      </c>
      <c r="V54" s="29" t="s">
        <v>49</v>
      </c>
      <c r="W54" s="30" t="n">
        <v>44940</v>
      </c>
      <c r="X54" s="21" t="s">
        <v>372</v>
      </c>
      <c r="Y54" s="31" t="str">
        <f aca="false">IF(V54="si","Aprobada","En Revisión")</f>
        <v>Aprobada</v>
      </c>
      <c r="Z54" s="32" t="s">
        <v>373</v>
      </c>
      <c r="AA54" s="22" t="s">
        <v>51</v>
      </c>
      <c r="AB54" s="22" t="s">
        <v>201</v>
      </c>
      <c r="AC54" s="33" t="n">
        <f aca="true">K54-TODAY()</f>
        <v>-225</v>
      </c>
      <c r="AD54" s="34" t="str">
        <f aca="false">IF(X54&gt;1,"Ingresado","En Proceso")</f>
        <v>Ingresado</v>
      </c>
      <c r="AE54" s="35" t="str">
        <f aca="false">IF(AND(AC54&lt;=0),"Vencido",IF(AND(AC54&lt;31),"Realizar Cierre o Extensión de contrato",IF(AND(AC54&gt;30),"Vigente")))</f>
        <v>Vencido</v>
      </c>
      <c r="AF54" s="35" t="str">
        <f aca="false">IF(AND(AG54&gt;=1),"Contrato Finalizado","Contrato En Curso")</f>
        <v>Contrato En Curso</v>
      </c>
      <c r="AG54" s="21"/>
      <c r="AH54" s="36"/>
      <c r="AI54" s="37"/>
    </row>
    <row r="55" s="5" customFormat="true" ht="32.25" hidden="true" customHeight="true" outlineLevel="0" collapsed="false">
      <c r="A55" s="42" t="s">
        <v>53</v>
      </c>
      <c r="B55" s="22" t="s">
        <v>38</v>
      </c>
      <c r="C55" s="22" t="s">
        <v>39</v>
      </c>
      <c r="D55" s="22" t="s">
        <v>54</v>
      </c>
      <c r="E55" s="43" t="s">
        <v>180</v>
      </c>
      <c r="F55" s="43"/>
      <c r="G55" s="42" t="s">
        <v>374</v>
      </c>
      <c r="H55" s="44" t="s">
        <v>375</v>
      </c>
      <c r="I55" s="43" t="n">
        <v>20</v>
      </c>
      <c r="J55" s="45" t="n">
        <v>44846</v>
      </c>
      <c r="K55" s="45" t="n">
        <v>45028</v>
      </c>
      <c r="L55" s="46" t="s">
        <v>107</v>
      </c>
      <c r="M55" s="43" t="s">
        <v>194</v>
      </c>
      <c r="N55" s="43" t="s">
        <v>184</v>
      </c>
      <c r="O55" s="43"/>
      <c r="P55" s="47" t="s">
        <v>185</v>
      </c>
      <c r="Q55" s="48" t="s">
        <v>186</v>
      </c>
      <c r="R55" s="46" t="n">
        <v>44844</v>
      </c>
      <c r="S55" s="46" t="n">
        <v>44845</v>
      </c>
      <c r="T55" s="50" t="n">
        <v>2</v>
      </c>
      <c r="U55" s="50" t="n">
        <v>100</v>
      </c>
      <c r="V55" s="51" t="s">
        <v>49</v>
      </c>
      <c r="W55" s="52" t="n">
        <v>44851</v>
      </c>
      <c r="X55" s="53" t="s">
        <v>376</v>
      </c>
      <c r="Y55" s="31" t="str">
        <f aca="false">IF(V55="si","Aprobada","En Revisión")</f>
        <v>Aprobada</v>
      </c>
      <c r="Z55" s="54" t="s">
        <v>377</v>
      </c>
      <c r="AA55" s="43" t="s">
        <v>51</v>
      </c>
      <c r="AB55" s="43" t="s">
        <v>114</v>
      </c>
      <c r="AC55" s="34" t="n">
        <f aca="true">K55-TODAY()</f>
        <v>-222</v>
      </c>
      <c r="AD55" s="34" t="str">
        <f aca="false">IF(X55&gt;1,"Ingresado","En Proceso")</f>
        <v>Ingresado</v>
      </c>
      <c r="AE55" s="35" t="str">
        <f aca="false">IF(AND(AC55&lt;=0),"Vencido",IF(AND(AC55&lt;31),"Realizar Cierre o Extensión de contrato",IF(AND(AC55&gt;30),"Vigente")))</f>
        <v>Vencido</v>
      </c>
      <c r="AF55" s="35" t="str">
        <f aca="false">IF(AND(AG55&gt;=1),"Contrato Finalizado","Contrato En Curso")</f>
        <v>Contrato Finalizado</v>
      </c>
      <c r="AG55" s="43" t="s">
        <v>378</v>
      </c>
      <c r="AH55" s="48" t="s">
        <v>379</v>
      </c>
      <c r="AI55" s="110"/>
    </row>
    <row r="56" s="5" customFormat="true" ht="49.5" hidden="true" customHeight="true" outlineLevel="0" collapsed="false">
      <c r="A56" s="42" t="s">
        <v>53</v>
      </c>
      <c r="B56" s="22" t="s">
        <v>38</v>
      </c>
      <c r="C56" s="22" t="s">
        <v>39</v>
      </c>
      <c r="D56" s="22" t="s">
        <v>54</v>
      </c>
      <c r="E56" s="43" t="s">
        <v>180</v>
      </c>
      <c r="F56" s="43" t="s">
        <v>239</v>
      </c>
      <c r="G56" s="42" t="s">
        <v>374</v>
      </c>
      <c r="H56" s="93" t="s">
        <v>380</v>
      </c>
      <c r="I56" s="43" t="n">
        <v>2</v>
      </c>
      <c r="J56" s="45" t="n">
        <v>44896</v>
      </c>
      <c r="K56" s="45" t="n">
        <v>45028</v>
      </c>
      <c r="L56" s="46" t="s">
        <v>223</v>
      </c>
      <c r="M56" s="59" t="s">
        <v>194</v>
      </c>
      <c r="N56" s="112" t="s">
        <v>241</v>
      </c>
      <c r="O56" s="43" t="n">
        <v>56954098735</v>
      </c>
      <c r="P56" s="47" t="s">
        <v>242</v>
      </c>
      <c r="Q56" s="48" t="s">
        <v>226</v>
      </c>
      <c r="R56" s="49" t="n">
        <v>44924</v>
      </c>
      <c r="S56" s="49" t="n">
        <v>44926</v>
      </c>
      <c r="T56" s="50" t="n">
        <v>3</v>
      </c>
      <c r="U56" s="50" t="n">
        <v>100</v>
      </c>
      <c r="V56" s="51" t="s">
        <v>49</v>
      </c>
      <c r="W56" s="52" t="n">
        <v>44943</v>
      </c>
      <c r="X56" s="53" t="s">
        <v>381</v>
      </c>
      <c r="Y56" s="31" t="str">
        <f aca="false">IF(V56="si","Aprobada","En Revisión")</f>
        <v>Aprobada</v>
      </c>
      <c r="Z56" s="54" t="s">
        <v>382</v>
      </c>
      <c r="AA56" s="43" t="s">
        <v>51</v>
      </c>
      <c r="AB56" s="43" t="s">
        <v>52</v>
      </c>
      <c r="AC56" s="34" t="n">
        <f aca="true">K56-TODAY()</f>
        <v>-222</v>
      </c>
      <c r="AD56" s="34" t="str">
        <f aca="false">IF(X56&gt;1,"Ingresado","En Proceso")</f>
        <v>Ingresado</v>
      </c>
      <c r="AE56" s="35" t="str">
        <f aca="false">IF(AND(AC56&lt;=0),"Vencido",IF(AND(AC56&lt;31),"Realizar Cierre o Extensión de contrato",IF(AND(AC56&gt;30),"Vigente")))</f>
        <v>Vencido</v>
      </c>
      <c r="AF56" s="35" t="str">
        <f aca="false">IF(AND(AG56&gt;=1),"Contrato Finalizado","Contrato En Curso")</f>
        <v>Contrato Finalizado</v>
      </c>
      <c r="AG56" s="43" t="n">
        <v>373292</v>
      </c>
      <c r="AH56" s="48" t="s">
        <v>383</v>
      </c>
      <c r="AI56" s="107"/>
    </row>
    <row r="57" s="5" customFormat="true" ht="28.5" hidden="true" customHeight="true" outlineLevel="0" collapsed="false">
      <c r="A57" s="42" t="s">
        <v>53</v>
      </c>
      <c r="B57" s="22" t="s">
        <v>38</v>
      </c>
      <c r="C57" s="22" t="s">
        <v>39</v>
      </c>
      <c r="D57" s="22" t="s">
        <v>54</v>
      </c>
      <c r="E57" s="43" t="s">
        <v>180</v>
      </c>
      <c r="F57" s="43"/>
      <c r="G57" s="42" t="s">
        <v>384</v>
      </c>
      <c r="H57" s="113" t="s">
        <v>385</v>
      </c>
      <c r="I57" s="43" t="n">
        <v>23</v>
      </c>
      <c r="J57" s="45" t="n">
        <v>44964</v>
      </c>
      <c r="K57" s="45" t="n">
        <v>45028</v>
      </c>
      <c r="L57" s="46" t="s">
        <v>107</v>
      </c>
      <c r="M57" s="86" t="s">
        <v>69</v>
      </c>
      <c r="N57" s="43" t="s">
        <v>184</v>
      </c>
      <c r="O57" s="114"/>
      <c r="P57" s="47" t="s">
        <v>185</v>
      </c>
      <c r="Q57" s="48" t="s">
        <v>121</v>
      </c>
      <c r="R57" s="46" t="n">
        <v>44966</v>
      </c>
      <c r="S57" s="49" t="n">
        <v>44966</v>
      </c>
      <c r="T57" s="50" t="n">
        <v>1</v>
      </c>
      <c r="U57" s="50" t="n">
        <v>100</v>
      </c>
      <c r="V57" s="51" t="s">
        <v>49</v>
      </c>
      <c r="W57" s="52" t="n">
        <v>44968</v>
      </c>
      <c r="X57" s="53" t="s">
        <v>386</v>
      </c>
      <c r="Y57" s="31" t="str">
        <f aca="false">IF(V57="si","Aprobada","En Revisión")</f>
        <v>Aprobada</v>
      </c>
      <c r="Z57" s="54" t="s">
        <v>387</v>
      </c>
      <c r="AA57" s="43" t="s">
        <v>51</v>
      </c>
      <c r="AB57" s="43" t="s">
        <v>114</v>
      </c>
      <c r="AC57" s="34" t="n">
        <f aca="true">K57-TODAY()</f>
        <v>-222</v>
      </c>
      <c r="AD57" s="34" t="str">
        <f aca="false">IF(X57&gt;1,"Ingresado","En Proceso")</f>
        <v>Ingresado</v>
      </c>
      <c r="AE57" s="35" t="str">
        <f aca="false">IF(AND(AC57&lt;=0),"Vencido",IF(AND(AC57&lt;31),"Realizar Cierre o Extensión de contrato",IF(AND(AC57&gt;30),"Vigente")))</f>
        <v>Vencido</v>
      </c>
      <c r="AF57" s="35" t="str">
        <f aca="false">IF(AND(AG57&gt;=1),"Contrato Finalizado","Contrato En Curso")</f>
        <v>Contrato Finalizado</v>
      </c>
      <c r="AG57" s="43" t="n">
        <v>377478</v>
      </c>
      <c r="AH57" s="48" t="s">
        <v>388</v>
      </c>
      <c r="AI57" s="110"/>
    </row>
    <row r="58" s="5" customFormat="true" ht="48.75" hidden="true" customHeight="true" outlineLevel="0" collapsed="false">
      <c r="A58" s="42" t="s">
        <v>53</v>
      </c>
      <c r="B58" s="22" t="s">
        <v>38</v>
      </c>
      <c r="C58" s="22" t="s">
        <v>39</v>
      </c>
      <c r="D58" s="22" t="s">
        <v>54</v>
      </c>
      <c r="E58" s="43" t="s">
        <v>180</v>
      </c>
      <c r="F58" s="43"/>
      <c r="G58" s="42" t="s">
        <v>389</v>
      </c>
      <c r="H58" s="44" t="s">
        <v>390</v>
      </c>
      <c r="I58" s="43" t="n">
        <v>14</v>
      </c>
      <c r="J58" s="45" t="n">
        <v>44900</v>
      </c>
      <c r="K58" s="45" t="n">
        <v>45031</v>
      </c>
      <c r="L58" s="46" t="s">
        <v>107</v>
      </c>
      <c r="M58" s="43" t="s">
        <v>194</v>
      </c>
      <c r="N58" s="112" t="s">
        <v>391</v>
      </c>
      <c r="O58" s="43"/>
      <c r="P58" s="47" t="s">
        <v>392</v>
      </c>
      <c r="Q58" s="48" t="s">
        <v>121</v>
      </c>
      <c r="R58" s="46" t="n">
        <v>44910</v>
      </c>
      <c r="S58" s="46" t="n">
        <v>44910</v>
      </c>
      <c r="T58" s="50" t="n">
        <v>3</v>
      </c>
      <c r="U58" s="50" t="n">
        <v>100</v>
      </c>
      <c r="V58" s="51" t="s">
        <v>49</v>
      </c>
      <c r="W58" s="52" t="n">
        <v>44916</v>
      </c>
      <c r="X58" s="53" t="s">
        <v>393</v>
      </c>
      <c r="Y58" s="31" t="str">
        <f aca="false">IF(V58="si","Aprobada","En Revisión")</f>
        <v>Aprobada</v>
      </c>
      <c r="Z58" s="54" t="s">
        <v>394</v>
      </c>
      <c r="AA58" s="43" t="s">
        <v>51</v>
      </c>
      <c r="AB58" s="43" t="s">
        <v>114</v>
      </c>
      <c r="AC58" s="34" t="n">
        <f aca="true">K58-TODAY()</f>
        <v>-219</v>
      </c>
      <c r="AD58" s="34" t="str">
        <f aca="false">IF(X58&gt;1,"Ingresado","En Proceso")</f>
        <v>Ingresado</v>
      </c>
      <c r="AE58" s="35" t="str">
        <f aca="false">IF(AND(AC58&lt;=0),"Vencido",IF(AND(AC58&lt;31),"Realizar Cierre o Extensión de contrato",IF(AND(AC58&gt;30),"Vigente")))</f>
        <v>Vencido</v>
      </c>
      <c r="AF58" s="35" t="str">
        <f aca="false">IF(AND(AG58&gt;=1),"Contrato Finalizado","Contrato En Curso")</f>
        <v>Contrato Finalizado</v>
      </c>
      <c r="AG58" s="34" t="n">
        <v>375123</v>
      </c>
      <c r="AH58" s="48" t="s">
        <v>395</v>
      </c>
      <c r="AI58" s="110"/>
    </row>
    <row r="59" s="5" customFormat="true" ht="32.25" hidden="true" customHeight="true" outlineLevel="0" collapsed="false">
      <c r="A59" s="42" t="s">
        <v>53</v>
      </c>
      <c r="B59" s="22" t="s">
        <v>38</v>
      </c>
      <c r="C59" s="22" t="s">
        <v>39</v>
      </c>
      <c r="D59" s="22" t="s">
        <v>54</v>
      </c>
      <c r="E59" s="43" t="s">
        <v>180</v>
      </c>
      <c r="F59" s="43"/>
      <c r="G59" s="42" t="s">
        <v>396</v>
      </c>
      <c r="H59" s="44" t="s">
        <v>397</v>
      </c>
      <c r="I59" s="43" t="n">
        <v>24</v>
      </c>
      <c r="J59" s="45" t="n">
        <v>44944</v>
      </c>
      <c r="K59" s="45" t="n">
        <v>45040</v>
      </c>
      <c r="L59" s="46" t="s">
        <v>107</v>
      </c>
      <c r="M59" s="86" t="s">
        <v>69</v>
      </c>
      <c r="N59" s="43" t="s">
        <v>184</v>
      </c>
      <c r="O59" s="43"/>
      <c r="P59" s="47" t="s">
        <v>185</v>
      </c>
      <c r="Q59" s="48" t="s">
        <v>186</v>
      </c>
      <c r="R59" s="46" t="n">
        <v>44957</v>
      </c>
      <c r="S59" s="46" t="n">
        <v>44957</v>
      </c>
      <c r="T59" s="50" t="n">
        <v>4</v>
      </c>
      <c r="U59" s="50" t="n">
        <v>100</v>
      </c>
      <c r="V59" s="51" t="s">
        <v>49</v>
      </c>
      <c r="W59" s="52" t="n">
        <v>44969</v>
      </c>
      <c r="X59" s="53" t="s">
        <v>398</v>
      </c>
      <c r="Y59" s="31" t="str">
        <f aca="false">IF(V59="si","Aprobada","En Revisión")</f>
        <v>Aprobada</v>
      </c>
      <c r="Z59" s="54" t="s">
        <v>399</v>
      </c>
      <c r="AA59" s="43" t="s">
        <v>51</v>
      </c>
      <c r="AB59" s="43" t="s">
        <v>114</v>
      </c>
      <c r="AC59" s="34" t="n">
        <f aca="true">K59-TODAY()</f>
        <v>-210</v>
      </c>
      <c r="AD59" s="34" t="str">
        <f aca="false">IF(X59&gt;1,"Ingresado","En Proceso")</f>
        <v>Ingresado</v>
      </c>
      <c r="AE59" s="35" t="str">
        <f aca="false">IF(AND(AC59&lt;=0),"Vencido",IF(AND(AC59&lt;31),"Realizar Cierre o Extensión de contrato",IF(AND(AC59&gt;30),"Vigente")))</f>
        <v>Vencido</v>
      </c>
      <c r="AF59" s="35" t="str">
        <f aca="false">IF(AND(AG59&gt;=1),"Contrato Finalizado","Contrato En Curso")</f>
        <v>Contrato Finalizado</v>
      </c>
      <c r="AG59" s="43" t="n">
        <v>375123</v>
      </c>
      <c r="AH59" s="48" t="s">
        <v>395</v>
      </c>
      <c r="AI59" s="110"/>
    </row>
    <row r="60" s="5" customFormat="true" ht="32.25" hidden="true" customHeight="true" outlineLevel="0" collapsed="false">
      <c r="A60" s="42" t="s">
        <v>53</v>
      </c>
      <c r="B60" s="22" t="s">
        <v>38</v>
      </c>
      <c r="C60" s="22" t="s">
        <v>39</v>
      </c>
      <c r="D60" s="22" t="s">
        <v>54</v>
      </c>
      <c r="E60" s="43" t="s">
        <v>355</v>
      </c>
      <c r="F60" s="43" t="s">
        <v>400</v>
      </c>
      <c r="G60" s="42" t="s">
        <v>356</v>
      </c>
      <c r="H60" s="44" t="s">
        <v>357</v>
      </c>
      <c r="I60" s="43" t="n">
        <v>2</v>
      </c>
      <c r="J60" s="45" t="n">
        <v>44873</v>
      </c>
      <c r="K60" s="45" t="n">
        <v>45044</v>
      </c>
      <c r="L60" s="46" t="s">
        <v>401</v>
      </c>
      <c r="M60" s="43" t="s">
        <v>120</v>
      </c>
      <c r="N60" s="43" t="s">
        <v>402</v>
      </c>
      <c r="O60" s="43"/>
      <c r="P60" s="62" t="s">
        <v>359</v>
      </c>
      <c r="Q60" s="48" t="s">
        <v>360</v>
      </c>
      <c r="R60" s="46" t="n">
        <v>44890</v>
      </c>
      <c r="S60" s="46" t="n">
        <v>44890</v>
      </c>
      <c r="T60" s="50" t="n">
        <v>5</v>
      </c>
      <c r="U60" s="50" t="n">
        <v>100</v>
      </c>
      <c r="V60" s="29" t="s">
        <v>49</v>
      </c>
      <c r="W60" s="52" t="n">
        <v>44915</v>
      </c>
      <c r="X60" s="53" t="s">
        <v>403</v>
      </c>
      <c r="Y60" s="31" t="str">
        <f aca="false">IF(V60="si","Aprobada","En Revisión")</f>
        <v>Aprobada</v>
      </c>
      <c r="Z60" s="54" t="s">
        <v>404</v>
      </c>
      <c r="AA60" s="43" t="s">
        <v>51</v>
      </c>
      <c r="AB60" s="43" t="s">
        <v>114</v>
      </c>
      <c r="AC60" s="34" t="n">
        <f aca="true">K60-TODAY()</f>
        <v>-206</v>
      </c>
      <c r="AD60" s="34" t="str">
        <f aca="false">IF(X60&gt;1,"Ingresado","En Proceso")</f>
        <v>Ingresado</v>
      </c>
      <c r="AE60" s="35" t="str">
        <f aca="false">IF(AND(AC60&lt;=0),"Vencido",IF(AND(AC60&lt;31),"Realizar Cierre o Extensión de contrato",IF(AND(AC60&gt;30),"Vigente")))</f>
        <v>Vencido</v>
      </c>
      <c r="AF60" s="35" t="str">
        <f aca="false">IF(AND(AG60&gt;=1),"Contrato Finalizado","Contrato En Curso")</f>
        <v>Contrato Finalizado</v>
      </c>
      <c r="AG60" s="43" t="n">
        <v>377711</v>
      </c>
      <c r="AH60" s="48" t="s">
        <v>405</v>
      </c>
      <c r="AI60" s="110"/>
    </row>
    <row r="61" s="5" customFormat="true" ht="32.25" hidden="true" customHeight="true" outlineLevel="0" collapsed="false">
      <c r="A61" s="21" t="s">
        <v>53</v>
      </c>
      <c r="B61" s="22" t="s">
        <v>38</v>
      </c>
      <c r="C61" s="22" t="s">
        <v>39</v>
      </c>
      <c r="D61" s="22" t="s">
        <v>54</v>
      </c>
      <c r="E61" s="43" t="s">
        <v>406</v>
      </c>
      <c r="F61" s="43" t="s">
        <v>207</v>
      </c>
      <c r="G61" s="42" t="s">
        <v>407</v>
      </c>
      <c r="H61" s="44" t="s">
        <v>408</v>
      </c>
      <c r="I61" s="43" t="n">
        <v>2</v>
      </c>
      <c r="J61" s="45" t="n">
        <v>44829</v>
      </c>
      <c r="K61" s="45" t="n">
        <v>45046</v>
      </c>
      <c r="L61" s="46" t="s">
        <v>107</v>
      </c>
      <c r="M61" s="43" t="s">
        <v>194</v>
      </c>
      <c r="N61" s="43" t="s">
        <v>409</v>
      </c>
      <c r="O61" s="43" t="n">
        <v>56974997434</v>
      </c>
      <c r="P61" s="47" t="s">
        <v>410</v>
      </c>
      <c r="Q61" s="48" t="s">
        <v>140</v>
      </c>
      <c r="R61" s="46" t="n">
        <v>44811</v>
      </c>
      <c r="S61" s="46" t="n">
        <v>44827</v>
      </c>
      <c r="T61" s="50" t="n">
        <v>5</v>
      </c>
      <c r="U61" s="50" t="n">
        <v>100</v>
      </c>
      <c r="V61" s="51" t="s">
        <v>49</v>
      </c>
      <c r="W61" s="52" t="n">
        <v>44868</v>
      </c>
      <c r="X61" s="53" t="s">
        <v>411</v>
      </c>
      <c r="Y61" s="31" t="str">
        <f aca="false">IF(V61="si","Aprobada","En Revisión")</f>
        <v>Aprobada</v>
      </c>
      <c r="Z61" s="54" t="s">
        <v>412</v>
      </c>
      <c r="AA61" s="43" t="s">
        <v>51</v>
      </c>
      <c r="AB61" s="43" t="s">
        <v>52</v>
      </c>
      <c r="AC61" s="34" t="n">
        <f aca="true">K61-TODAY()</f>
        <v>-204</v>
      </c>
      <c r="AD61" s="34" t="str">
        <f aca="false">IF(X61&gt;1,"Ingresado","En Proceso")</f>
        <v>Ingresado</v>
      </c>
      <c r="AE61" s="35" t="str">
        <f aca="false">IF(AND(AC61&lt;=0),"Vencido",IF(AND(AC61&lt;31),"Realizar Cierre o Extensión de contrato",IF(AND(AC61&gt;30),"Vigente")))</f>
        <v>Vencido</v>
      </c>
      <c r="AF61" s="35" t="str">
        <f aca="false">IF(AND(AG61&gt;=1),"Contrato Finalizado","Contrato En Curso")</f>
        <v>Contrato Finalizado</v>
      </c>
      <c r="AG61" s="43" t="n">
        <v>377562</v>
      </c>
      <c r="AH61" s="48" t="s">
        <v>413</v>
      </c>
      <c r="AI61" s="110"/>
    </row>
    <row r="62" s="5" customFormat="true" ht="32.25" hidden="true" customHeight="true" outlineLevel="0" collapsed="false">
      <c r="A62" s="42" t="s">
        <v>53</v>
      </c>
      <c r="B62" s="22" t="s">
        <v>38</v>
      </c>
      <c r="C62" s="22" t="s">
        <v>39</v>
      </c>
      <c r="D62" s="22" t="s">
        <v>54</v>
      </c>
      <c r="E62" s="43" t="s">
        <v>320</v>
      </c>
      <c r="F62" s="43"/>
      <c r="G62" s="42" t="s">
        <v>322</v>
      </c>
      <c r="H62" s="44" t="s">
        <v>414</v>
      </c>
      <c r="I62" s="43" t="n">
        <v>16</v>
      </c>
      <c r="J62" s="45" t="n">
        <v>44916</v>
      </c>
      <c r="K62" s="45" t="n">
        <v>45046</v>
      </c>
      <c r="L62" s="46" t="s">
        <v>153</v>
      </c>
      <c r="M62" s="43" t="s">
        <v>194</v>
      </c>
      <c r="N62" s="43" t="s">
        <v>415</v>
      </c>
      <c r="O62" s="43" t="n">
        <v>56962061545</v>
      </c>
      <c r="P62" s="47" t="s">
        <v>416</v>
      </c>
      <c r="Q62" s="48" t="s">
        <v>417</v>
      </c>
      <c r="R62" s="46" t="n">
        <v>44924</v>
      </c>
      <c r="S62" s="49" t="n">
        <v>44925</v>
      </c>
      <c r="T62" s="50" t="n">
        <v>3</v>
      </c>
      <c r="U62" s="50" t="n">
        <v>100</v>
      </c>
      <c r="V62" s="51" t="s">
        <v>49</v>
      </c>
      <c r="W62" s="52" t="n">
        <v>44937</v>
      </c>
      <c r="X62" s="53" t="s">
        <v>418</v>
      </c>
      <c r="Y62" s="31" t="str">
        <f aca="false">IF(V62="si","Aprobada","En Revisión")</f>
        <v>Aprobada</v>
      </c>
      <c r="Z62" s="54" t="s">
        <v>419</v>
      </c>
      <c r="AA62" s="43" t="s">
        <v>51</v>
      </c>
      <c r="AB62" s="43" t="s">
        <v>52</v>
      </c>
      <c r="AC62" s="34" t="n">
        <f aca="true">K62-TODAY()</f>
        <v>-204</v>
      </c>
      <c r="AD62" s="34" t="str">
        <f aca="false">IF(X62&gt;1,"Ingresado","En Proceso")</f>
        <v>Ingresado</v>
      </c>
      <c r="AE62" s="35" t="str">
        <f aca="false">IF(AND(AC62&lt;=0),"Vencido",IF(AND(AC62&lt;31),"Realizar Cierre o Extensión de contrato",IF(AND(AC62&gt;30),"Vigente")))</f>
        <v>Vencido</v>
      </c>
      <c r="AF62" s="35" t="str">
        <f aca="false">IF(AND(AG62&gt;=1),"Contrato Finalizado","Contrato En Curso")</f>
        <v>Contrato Finalizado</v>
      </c>
      <c r="AG62" s="43" t="n">
        <v>376453</v>
      </c>
      <c r="AH62" s="48" t="s">
        <v>329</v>
      </c>
      <c r="AI62" s="110"/>
    </row>
    <row r="63" s="5" customFormat="true" ht="32.25" hidden="true" customHeight="true" outlineLevel="0" collapsed="false">
      <c r="A63" s="21" t="s">
        <v>53</v>
      </c>
      <c r="B63" s="22" t="s">
        <v>38</v>
      </c>
      <c r="C63" s="22" t="s">
        <v>39</v>
      </c>
      <c r="D63" s="22" t="s">
        <v>54</v>
      </c>
      <c r="E63" s="43" t="s">
        <v>190</v>
      </c>
      <c r="F63" s="43" t="s">
        <v>420</v>
      </c>
      <c r="G63" s="42" t="s">
        <v>421</v>
      </c>
      <c r="H63" s="44" t="s">
        <v>367</v>
      </c>
      <c r="I63" s="43" t="n">
        <v>4</v>
      </c>
      <c r="J63" s="45" t="n">
        <v>45051</v>
      </c>
      <c r="K63" s="45" t="n">
        <v>45063</v>
      </c>
      <c r="L63" s="46" t="s">
        <v>89</v>
      </c>
      <c r="M63" s="43" t="s">
        <v>194</v>
      </c>
      <c r="N63" s="43" t="s">
        <v>422</v>
      </c>
      <c r="O63" s="43" t="n">
        <v>939469085</v>
      </c>
      <c r="P63" s="47"/>
      <c r="Q63" s="48" t="s">
        <v>423</v>
      </c>
      <c r="R63" s="46" t="n">
        <v>45041</v>
      </c>
      <c r="S63" s="46" t="n">
        <v>45044</v>
      </c>
      <c r="T63" s="50" t="n">
        <v>2</v>
      </c>
      <c r="U63" s="50" t="n">
        <v>100</v>
      </c>
      <c r="V63" s="51" t="s">
        <v>49</v>
      </c>
      <c r="W63" s="52" t="n">
        <v>45050</v>
      </c>
      <c r="X63" s="53" t="s">
        <v>424</v>
      </c>
      <c r="Y63" s="31" t="str">
        <f aca="false">IF(V63="si","Aprobada","En Revisión")</f>
        <v>Aprobada</v>
      </c>
      <c r="Z63" s="54" t="s">
        <v>425</v>
      </c>
      <c r="AA63" s="43" t="s">
        <v>51</v>
      </c>
      <c r="AB63" s="43" t="s">
        <v>201</v>
      </c>
      <c r="AC63" s="34" t="n">
        <f aca="true">K63-TODAY()</f>
        <v>-187</v>
      </c>
      <c r="AD63" s="34" t="str">
        <f aca="false">IF(X63&gt;1,"Ingresado","En Proceso")</f>
        <v>Ingresado</v>
      </c>
      <c r="AE63" s="35" t="str">
        <f aca="false">IF(AND(AC63&lt;=0),"Vencido",IF(AND(AC63&lt;31),"Realizar Cierre o Extensión de contrato",IF(AND(AC63&gt;30),"Vigente")))</f>
        <v>Vencido</v>
      </c>
      <c r="AF63" s="35" t="str">
        <f aca="false">IF(AND(AG63&gt;=1),"Contrato Finalizado","Contrato En Curso")</f>
        <v>Contrato Finalizado</v>
      </c>
      <c r="AG63" s="43" t="n">
        <v>377474</v>
      </c>
      <c r="AH63" s="48" t="s">
        <v>426</v>
      </c>
      <c r="AI63" s="110"/>
    </row>
    <row r="64" s="5" customFormat="true" ht="32.25" hidden="true" customHeight="true" outlineLevel="0" collapsed="false">
      <c r="A64" s="21" t="s">
        <v>53</v>
      </c>
      <c r="B64" s="22" t="s">
        <v>38</v>
      </c>
      <c r="C64" s="22" t="s">
        <v>39</v>
      </c>
      <c r="D64" s="22" t="s">
        <v>54</v>
      </c>
      <c r="E64" s="43" t="s">
        <v>190</v>
      </c>
      <c r="F64" s="43"/>
      <c r="G64" s="42" t="s">
        <v>427</v>
      </c>
      <c r="H64" s="44" t="s">
        <v>428</v>
      </c>
      <c r="I64" s="43" t="n">
        <v>10</v>
      </c>
      <c r="J64" s="45" t="n">
        <v>45053</v>
      </c>
      <c r="K64" s="61" t="n">
        <v>45063</v>
      </c>
      <c r="L64" s="46" t="s">
        <v>89</v>
      </c>
      <c r="M64" s="43" t="s">
        <v>194</v>
      </c>
      <c r="N64" s="43" t="s">
        <v>429</v>
      </c>
      <c r="O64" s="43" t="n">
        <v>956583254</v>
      </c>
      <c r="P64" s="47" t="s">
        <v>430</v>
      </c>
      <c r="Q64" s="48" t="s">
        <v>198</v>
      </c>
      <c r="R64" s="46" t="n">
        <v>45051</v>
      </c>
      <c r="S64" s="46" t="n">
        <v>45051</v>
      </c>
      <c r="T64" s="50" t="n">
        <v>1</v>
      </c>
      <c r="U64" s="50" t="n">
        <v>100</v>
      </c>
      <c r="V64" s="51" t="s">
        <v>49</v>
      </c>
      <c r="W64" s="52" t="n">
        <v>45056</v>
      </c>
      <c r="X64" s="53" t="s">
        <v>431</v>
      </c>
      <c r="Y64" s="31" t="str">
        <f aca="false">IF(V64="si","Aprobada","En Revisión")</f>
        <v>Aprobada</v>
      </c>
      <c r="Z64" s="54" t="s">
        <v>432</v>
      </c>
      <c r="AA64" s="43" t="s">
        <v>51</v>
      </c>
      <c r="AB64" s="43" t="s">
        <v>52</v>
      </c>
      <c r="AC64" s="34" t="n">
        <f aca="true">K64-TODAY()</f>
        <v>-187</v>
      </c>
      <c r="AD64" s="34" t="str">
        <f aca="false">IF(X64&gt;1,"Ingresado","En Proceso")</f>
        <v>Ingresado</v>
      </c>
      <c r="AE64" s="35" t="str">
        <f aca="false">IF(AND(AC64&lt;=0),"Vencido",IF(AND(AC64&lt;31),"Realizar Cierre o Extensión de contrato",IF(AND(AC64&gt;30),"Vigente")))</f>
        <v>Vencido</v>
      </c>
      <c r="AF64" s="35" t="str">
        <f aca="false">IF(AND(AG64&gt;=1),"Contrato Finalizado","Contrato En Curso")</f>
        <v>Contrato Finalizado</v>
      </c>
      <c r="AG64" s="43" t="n">
        <v>377477</v>
      </c>
      <c r="AH64" s="48" t="s">
        <v>426</v>
      </c>
      <c r="AI64" s="110"/>
    </row>
    <row r="65" s="5" customFormat="true" ht="32.25" hidden="true" customHeight="true" outlineLevel="0" collapsed="false">
      <c r="A65" s="21" t="s">
        <v>53</v>
      </c>
      <c r="B65" s="22" t="s">
        <v>38</v>
      </c>
      <c r="C65" s="22" t="s">
        <v>39</v>
      </c>
      <c r="D65" s="22" t="s">
        <v>54</v>
      </c>
      <c r="E65" s="43" t="s">
        <v>190</v>
      </c>
      <c r="F65" s="43" t="s">
        <v>433</v>
      </c>
      <c r="G65" s="42" t="s">
        <v>434</v>
      </c>
      <c r="H65" s="44" t="s">
        <v>367</v>
      </c>
      <c r="I65" s="43" t="n">
        <v>7</v>
      </c>
      <c r="J65" s="45" t="n">
        <v>45021</v>
      </c>
      <c r="K65" s="45" t="n">
        <v>45065</v>
      </c>
      <c r="L65" s="46" t="s">
        <v>89</v>
      </c>
      <c r="M65" s="43" t="s">
        <v>69</v>
      </c>
      <c r="N65" s="43" t="s">
        <v>195</v>
      </c>
      <c r="O65" s="43" t="s">
        <v>370</v>
      </c>
      <c r="P65" s="47" t="s">
        <v>435</v>
      </c>
      <c r="Q65" s="48" t="s">
        <v>198</v>
      </c>
      <c r="R65" s="46" t="n">
        <v>45019</v>
      </c>
      <c r="S65" s="46" t="n">
        <v>45020</v>
      </c>
      <c r="T65" s="50" t="n">
        <v>2</v>
      </c>
      <c r="U65" s="50" t="n">
        <v>100</v>
      </c>
      <c r="V65" s="51" t="s">
        <v>49</v>
      </c>
      <c r="W65" s="52" t="n">
        <v>45028</v>
      </c>
      <c r="X65" s="53" t="s">
        <v>436</v>
      </c>
      <c r="Y65" s="31" t="str">
        <f aca="false">IF(V65="si","Aprobada","En Revisión")</f>
        <v>Aprobada</v>
      </c>
      <c r="Z65" s="54" t="s">
        <v>437</v>
      </c>
      <c r="AA65" s="43" t="s">
        <v>51</v>
      </c>
      <c r="AB65" s="43" t="s">
        <v>114</v>
      </c>
      <c r="AC65" s="34" t="n">
        <f aca="true">K65-TODAY()</f>
        <v>-185</v>
      </c>
      <c r="AD65" s="34" t="str">
        <f aca="false">IF(X65&gt;1,"Ingresado","En Proceso")</f>
        <v>Ingresado</v>
      </c>
      <c r="AE65" s="35" t="str">
        <f aca="false">IF(AND(AC65&lt;=0),"Vencido",IF(AND(AC65&lt;31),"Realizar Cierre o Extensión de contrato",IF(AND(AC65&gt;30),"Vigente")))</f>
        <v>Vencido</v>
      </c>
      <c r="AF65" s="35" t="str">
        <f aca="false">IF(AND(AG65&gt;=1),"Contrato Finalizado","Contrato En Curso")</f>
        <v>Contrato Finalizado</v>
      </c>
      <c r="AG65" s="43" t="n">
        <v>377479</v>
      </c>
      <c r="AH65" s="48" t="s">
        <v>426</v>
      </c>
      <c r="AI65" s="110"/>
    </row>
    <row r="66" s="5" customFormat="true" ht="32.25" hidden="true" customHeight="true" outlineLevel="0" collapsed="false">
      <c r="A66" s="21" t="s">
        <v>53</v>
      </c>
      <c r="B66" s="22" t="s">
        <v>38</v>
      </c>
      <c r="C66" s="22" t="s">
        <v>39</v>
      </c>
      <c r="D66" s="22" t="s">
        <v>54</v>
      </c>
      <c r="E66" s="43" t="s">
        <v>190</v>
      </c>
      <c r="F66" s="43"/>
      <c r="G66" s="42" t="s">
        <v>434</v>
      </c>
      <c r="H66" s="44" t="s">
        <v>438</v>
      </c>
      <c r="I66" s="43" t="n">
        <v>10</v>
      </c>
      <c r="J66" s="45" t="n">
        <v>45010</v>
      </c>
      <c r="K66" s="61" t="n">
        <v>45066</v>
      </c>
      <c r="L66" s="46" t="s">
        <v>89</v>
      </c>
      <c r="M66" s="43" t="s">
        <v>69</v>
      </c>
      <c r="N66" s="43" t="s">
        <v>369</v>
      </c>
      <c r="O66" s="43" t="s">
        <v>370</v>
      </c>
      <c r="P66" s="62" t="s">
        <v>439</v>
      </c>
      <c r="Q66" s="48" t="s">
        <v>198</v>
      </c>
      <c r="R66" s="46" t="n">
        <v>45009</v>
      </c>
      <c r="S66" s="46" t="n">
        <v>45010</v>
      </c>
      <c r="T66" s="50" t="n">
        <v>2</v>
      </c>
      <c r="U66" s="50" t="n">
        <v>100</v>
      </c>
      <c r="V66" s="51" t="s">
        <v>49</v>
      </c>
      <c r="W66" s="52" t="n">
        <v>45014</v>
      </c>
      <c r="X66" s="53" t="s">
        <v>440</v>
      </c>
      <c r="Y66" s="31" t="str">
        <f aca="false">IF(V66="si","Aprobada","En Revisión")</f>
        <v>Aprobada</v>
      </c>
      <c r="Z66" s="54" t="s">
        <v>441</v>
      </c>
      <c r="AA66" s="43" t="s">
        <v>51</v>
      </c>
      <c r="AB66" s="43" t="s">
        <v>52</v>
      </c>
      <c r="AC66" s="34" t="n">
        <f aca="true">K66-TODAY()</f>
        <v>-184</v>
      </c>
      <c r="AD66" s="34" t="str">
        <f aca="false">IF(X66&gt;1,"Ingresado","En Proceso")</f>
        <v>Ingresado</v>
      </c>
      <c r="AE66" s="35" t="str">
        <f aca="false">IF(AND(AC66&lt;=0),"Vencido",IF(AND(AC66&lt;31),"Realizar Cierre o Extensión de contrato",IF(AND(AC66&gt;30),"Vigente")))</f>
        <v>Vencido</v>
      </c>
      <c r="AF66" s="35" t="str">
        <f aca="false">IF(AND(AG66&gt;=1),"Contrato Finalizado","Contrato En Curso")</f>
        <v>Contrato Finalizado</v>
      </c>
      <c r="AG66" s="43" t="n">
        <v>377676</v>
      </c>
      <c r="AH66" s="48" t="s">
        <v>426</v>
      </c>
      <c r="AI66" s="110"/>
    </row>
    <row r="67" s="5" customFormat="true" ht="34.5" hidden="true" customHeight="true" outlineLevel="0" collapsed="false">
      <c r="A67" s="42" t="s">
        <v>53</v>
      </c>
      <c r="B67" s="22" t="s">
        <v>38</v>
      </c>
      <c r="C67" s="22" t="s">
        <v>39</v>
      </c>
      <c r="D67" s="43" t="s">
        <v>54</v>
      </c>
      <c r="E67" s="43" t="s">
        <v>150</v>
      </c>
      <c r="F67" s="22" t="s">
        <v>173</v>
      </c>
      <c r="G67" s="21" t="s">
        <v>442</v>
      </c>
      <c r="H67" s="24" t="s">
        <v>337</v>
      </c>
      <c r="I67" s="42" t="n">
        <v>2</v>
      </c>
      <c r="J67" s="45" t="n">
        <v>45000</v>
      </c>
      <c r="K67" s="45" t="n">
        <v>45067</v>
      </c>
      <c r="L67" s="46" t="s">
        <v>153</v>
      </c>
      <c r="M67" s="43" t="s">
        <v>443</v>
      </c>
      <c r="N67" s="43" t="s">
        <v>155</v>
      </c>
      <c r="O67" s="43" t="s">
        <v>156</v>
      </c>
      <c r="P67" s="42" t="s">
        <v>157</v>
      </c>
      <c r="Q67" s="48" t="s">
        <v>121</v>
      </c>
      <c r="R67" s="45" t="n">
        <v>45007</v>
      </c>
      <c r="S67" s="45" t="n">
        <v>45009</v>
      </c>
      <c r="T67" s="42" t="n">
        <v>2</v>
      </c>
      <c r="U67" s="50" t="n">
        <v>100</v>
      </c>
      <c r="V67" s="51" t="s">
        <v>49</v>
      </c>
      <c r="W67" s="45" t="n">
        <v>45028</v>
      </c>
      <c r="X67" s="42" t="s">
        <v>444</v>
      </c>
      <c r="Y67" s="31" t="str">
        <f aca="false">IF(V67="si","Aprobada","En Revisión")</f>
        <v>Aprobada</v>
      </c>
      <c r="Z67" s="54" t="s">
        <v>445</v>
      </c>
      <c r="AA67" s="43" t="s">
        <v>51</v>
      </c>
      <c r="AB67" s="43" t="s">
        <v>63</v>
      </c>
      <c r="AC67" s="34" t="n">
        <f aca="true">K67-TODAY()</f>
        <v>-183</v>
      </c>
      <c r="AD67" s="34" t="str">
        <f aca="false">IF(X67&gt;1,"Ingresado","En Proceso")</f>
        <v>Ingresado</v>
      </c>
      <c r="AE67" s="35" t="str">
        <f aca="false">IF(AND(AC67&lt;=0),"Vencido",IF(AND(AC67&lt;31),"Realizar Cierre o Extensión de contrato",IF(AND(AC67&gt;30),"Vigente")))</f>
        <v>Vencido</v>
      </c>
      <c r="AF67" s="35" t="str">
        <f aca="false">IF(AND(AG67&gt;=1),"Contrato Finalizado","Contrato En Curso")</f>
        <v>Contrato Finalizado</v>
      </c>
      <c r="AG67" s="43" t="n">
        <v>377567</v>
      </c>
      <c r="AH67" s="48" t="s">
        <v>446</v>
      </c>
      <c r="AI67" s="115"/>
    </row>
    <row r="68" customFormat="false" ht="32.25" hidden="true" customHeight="true" outlineLevel="0" collapsed="false">
      <c r="A68" s="21" t="s">
        <v>53</v>
      </c>
      <c r="B68" s="22" t="s">
        <v>38</v>
      </c>
      <c r="C68" s="22" t="s">
        <v>39</v>
      </c>
      <c r="D68" s="22" t="s">
        <v>54</v>
      </c>
      <c r="E68" s="22" t="s">
        <v>133</v>
      </c>
      <c r="F68" s="22" t="s">
        <v>447</v>
      </c>
      <c r="G68" s="21" t="s">
        <v>448</v>
      </c>
      <c r="H68" s="24" t="s">
        <v>449</v>
      </c>
      <c r="I68" s="22" t="n">
        <v>3</v>
      </c>
      <c r="J68" s="26" t="n">
        <v>44879</v>
      </c>
      <c r="K68" s="26" t="n">
        <v>45076</v>
      </c>
      <c r="L68" s="23" t="s">
        <v>153</v>
      </c>
      <c r="M68" s="22" t="s">
        <v>450</v>
      </c>
      <c r="N68" s="22" t="s">
        <v>138</v>
      </c>
      <c r="O68" s="22" t="n">
        <v>984395515</v>
      </c>
      <c r="P68" s="38" t="s">
        <v>139</v>
      </c>
      <c r="Q68" s="36"/>
      <c r="R68" s="23" t="n">
        <v>44879</v>
      </c>
      <c r="S68" s="39" t="n">
        <v>44879</v>
      </c>
      <c r="T68" s="28" t="n">
        <v>3</v>
      </c>
      <c r="U68" s="28" t="n">
        <v>100</v>
      </c>
      <c r="V68" s="29" t="s">
        <v>49</v>
      </c>
      <c r="W68" s="30" t="n">
        <v>44888</v>
      </c>
      <c r="X68" s="40" t="s">
        <v>451</v>
      </c>
      <c r="Y68" s="31" t="str">
        <f aca="false">IF(V68="si","Aprobada","En Revisión")</f>
        <v>Aprobada</v>
      </c>
      <c r="Z68" s="32" t="s">
        <v>452</v>
      </c>
      <c r="AA68" s="22" t="s">
        <v>51</v>
      </c>
      <c r="AB68" s="22" t="s">
        <v>52</v>
      </c>
      <c r="AC68" s="33" t="n">
        <f aca="true">K68-TODAY()</f>
        <v>-174</v>
      </c>
      <c r="AD68" s="34" t="str">
        <f aca="false">IF(X68&gt;1,"Ingresado","En Proceso")</f>
        <v>Ingresado</v>
      </c>
      <c r="AE68" s="35" t="str">
        <f aca="false">IF(AND(AC68&lt;=0),"Vencido",IF(AND(AC68&lt;31),"Realizar Cierre o Extensión de contrato",IF(AND(AC68&gt;30),"Vigente")))</f>
        <v>Vencido</v>
      </c>
      <c r="AF68" s="35" t="str">
        <f aca="false">IF(AND(AG68&gt;=1),"Contrato Finalizado","Contrato En Curso")</f>
        <v>Contrato En Curso</v>
      </c>
      <c r="AG68" s="22"/>
      <c r="AH68" s="36"/>
      <c r="AI68" s="109"/>
    </row>
    <row r="69" customFormat="false" ht="32.25" hidden="true" customHeight="true" outlineLevel="0" collapsed="false">
      <c r="A69" s="21" t="s">
        <v>53</v>
      </c>
      <c r="B69" s="22" t="s">
        <v>38</v>
      </c>
      <c r="C69" s="22" t="s">
        <v>39</v>
      </c>
      <c r="D69" s="22" t="s">
        <v>54</v>
      </c>
      <c r="E69" s="22" t="s">
        <v>190</v>
      </c>
      <c r="F69" s="22"/>
      <c r="G69" s="21" t="s">
        <v>421</v>
      </c>
      <c r="H69" s="24" t="s">
        <v>453</v>
      </c>
      <c r="I69" s="22" t="n">
        <v>25</v>
      </c>
      <c r="J69" s="26" t="n">
        <v>45051</v>
      </c>
      <c r="K69" s="26" t="n">
        <v>45083</v>
      </c>
      <c r="L69" s="23" t="s">
        <v>89</v>
      </c>
      <c r="M69" s="22" t="s">
        <v>194</v>
      </c>
      <c r="N69" s="22" t="s">
        <v>429</v>
      </c>
      <c r="O69" s="22" t="n">
        <v>956583254</v>
      </c>
      <c r="P69" s="38" t="s">
        <v>430</v>
      </c>
      <c r="Q69" s="36" t="s">
        <v>423</v>
      </c>
      <c r="R69" s="23" t="n">
        <v>45036</v>
      </c>
      <c r="S69" s="23" t="n">
        <v>45042</v>
      </c>
      <c r="T69" s="28" t="n">
        <v>4</v>
      </c>
      <c r="U69" s="28" t="n">
        <v>100</v>
      </c>
      <c r="V69" s="29" t="s">
        <v>49</v>
      </c>
      <c r="W69" s="30" t="n">
        <v>45050</v>
      </c>
      <c r="X69" s="40" t="s">
        <v>454</v>
      </c>
      <c r="Y69" s="31" t="str">
        <f aca="false">IF(V69="si","Aprobada","En Revisión")</f>
        <v>Aprobada</v>
      </c>
      <c r="Z69" s="32" t="s">
        <v>455</v>
      </c>
      <c r="AA69" s="22" t="s">
        <v>51</v>
      </c>
      <c r="AB69" s="22" t="s">
        <v>52</v>
      </c>
      <c r="AC69" s="33" t="n">
        <f aca="true">K69-TODAY()</f>
        <v>-167</v>
      </c>
      <c r="AD69" s="34" t="str">
        <f aca="false">IF(X69&gt;1,"Ingresado","En Proceso")</f>
        <v>Ingresado</v>
      </c>
      <c r="AE69" s="35" t="str">
        <f aca="false">IF(AND(AC69&lt;=0),"Vencido",IF(AND(AC69&lt;31),"Realizar Cierre o Extensión de contrato",IF(AND(AC69&gt;30),"Vigente")))</f>
        <v>Vencido</v>
      </c>
      <c r="AF69" s="35" t="str">
        <f aca="false">IF(AND(AG69&gt;=1),"Contrato Finalizado","Contrato En Curso")</f>
        <v>Contrato Finalizado</v>
      </c>
      <c r="AG69" s="22" t="s">
        <v>319</v>
      </c>
      <c r="AH69" s="36" t="s">
        <v>319</v>
      </c>
      <c r="AI69" s="109"/>
    </row>
    <row r="70" s="5" customFormat="true" ht="32.25" hidden="true" customHeight="true" outlineLevel="0" collapsed="false">
      <c r="A70" s="42" t="s">
        <v>53</v>
      </c>
      <c r="B70" s="22" t="s">
        <v>38</v>
      </c>
      <c r="C70" s="22" t="s">
        <v>39</v>
      </c>
      <c r="D70" s="22" t="s">
        <v>54</v>
      </c>
      <c r="E70" s="43" t="s">
        <v>355</v>
      </c>
      <c r="F70" s="43"/>
      <c r="G70" s="42" t="s">
        <v>456</v>
      </c>
      <c r="H70" s="44" t="s">
        <v>457</v>
      </c>
      <c r="I70" s="43" t="n">
        <v>10</v>
      </c>
      <c r="J70" s="45" t="n">
        <v>44922</v>
      </c>
      <c r="K70" s="45" t="n">
        <v>45086</v>
      </c>
      <c r="L70" s="46" t="s">
        <v>401</v>
      </c>
      <c r="M70" s="43" t="s">
        <v>443</v>
      </c>
      <c r="N70" s="43" t="s">
        <v>358</v>
      </c>
      <c r="O70" s="43"/>
      <c r="P70" s="62" t="s">
        <v>359</v>
      </c>
      <c r="Q70" s="48" t="s">
        <v>317</v>
      </c>
      <c r="R70" s="46" t="n">
        <v>44573</v>
      </c>
      <c r="S70" s="46" t="n">
        <v>44573</v>
      </c>
      <c r="T70" s="50" t="n">
        <v>2</v>
      </c>
      <c r="U70" s="50" t="n">
        <v>100</v>
      </c>
      <c r="V70" s="29" t="s">
        <v>49</v>
      </c>
      <c r="W70" s="52" t="s">
        <v>458</v>
      </c>
      <c r="X70" s="53" t="s">
        <v>459</v>
      </c>
      <c r="Y70" s="31" t="str">
        <f aca="false">IF(V70="si","Aprobada","En Revisión")</f>
        <v>Aprobada</v>
      </c>
      <c r="Z70" s="54" t="s">
        <v>460</v>
      </c>
      <c r="AA70" s="43" t="s">
        <v>51</v>
      </c>
      <c r="AB70" s="43" t="s">
        <v>114</v>
      </c>
      <c r="AC70" s="34" t="n">
        <f aca="true">K70-TODAY()</f>
        <v>-164</v>
      </c>
      <c r="AD70" s="34" t="str">
        <f aca="false">IF(X70&gt;1,"Ingresado","En Proceso")</f>
        <v>Ingresado</v>
      </c>
      <c r="AE70" s="35" t="str">
        <f aca="false">IF(AND(AC70&lt;=0),"Vencido",IF(AND(AC70&lt;31),"Realizar Cierre o Extensión de contrato",IF(AND(AC70&gt;30),"Vigente")))</f>
        <v>Vencido</v>
      </c>
      <c r="AF70" s="35" t="str">
        <f aca="false">IF(AND(AG70&gt;=1),"Contrato Finalizado","Contrato En Curso")</f>
        <v>Contrato Finalizado</v>
      </c>
      <c r="AG70" s="43" t="n">
        <v>377279</v>
      </c>
      <c r="AH70" s="48" t="s">
        <v>461</v>
      </c>
      <c r="AI70" s="107"/>
    </row>
    <row r="71" s="5" customFormat="true" ht="32.25" hidden="true" customHeight="true" outlineLevel="0" collapsed="false">
      <c r="A71" s="42" t="s">
        <v>53</v>
      </c>
      <c r="B71" s="22" t="s">
        <v>38</v>
      </c>
      <c r="C71" s="22" t="s">
        <v>39</v>
      </c>
      <c r="D71" s="22" t="s">
        <v>54</v>
      </c>
      <c r="E71" s="43" t="s">
        <v>355</v>
      </c>
      <c r="F71" s="43" t="s">
        <v>400</v>
      </c>
      <c r="G71" s="42" t="s">
        <v>456</v>
      </c>
      <c r="H71" s="44" t="s">
        <v>457</v>
      </c>
      <c r="I71" s="43" t="n">
        <v>3</v>
      </c>
      <c r="J71" s="45" t="n">
        <v>44969</v>
      </c>
      <c r="K71" s="45" t="n">
        <v>45086</v>
      </c>
      <c r="L71" s="46" t="s">
        <v>401</v>
      </c>
      <c r="M71" s="43" t="s">
        <v>443</v>
      </c>
      <c r="N71" s="43" t="s">
        <v>358</v>
      </c>
      <c r="O71" s="43"/>
      <c r="P71" s="47"/>
      <c r="Q71" s="48"/>
      <c r="R71" s="46" t="n">
        <v>44966</v>
      </c>
      <c r="S71" s="49" t="n">
        <v>44966</v>
      </c>
      <c r="T71" s="50" t="n">
        <v>3</v>
      </c>
      <c r="U71" s="50" t="n">
        <v>100</v>
      </c>
      <c r="V71" s="29" t="s">
        <v>49</v>
      </c>
      <c r="W71" s="52" t="n">
        <v>44972</v>
      </c>
      <c r="X71" s="53" t="s">
        <v>462</v>
      </c>
      <c r="Y71" s="31" t="str">
        <f aca="false">IF(V71="si","Aprobada","En Revisión")</f>
        <v>Aprobada</v>
      </c>
      <c r="Z71" s="54" t="s">
        <v>463</v>
      </c>
      <c r="AA71" s="43" t="s">
        <v>51</v>
      </c>
      <c r="AB71" s="43"/>
      <c r="AC71" s="34" t="n">
        <f aca="true">K71-TODAY()</f>
        <v>-164</v>
      </c>
      <c r="AD71" s="34" t="str">
        <f aca="false">IF(X71&gt;1,"Ingresado","En Proceso")</f>
        <v>Ingresado</v>
      </c>
      <c r="AE71" s="35" t="str">
        <f aca="false">IF(AND(AC71&lt;=0),"Vencido",IF(AND(AC71&lt;31),"Realizar Cierre o Extensión de contrato",IF(AND(AC71&gt;30),"Vigente")))</f>
        <v>Vencido</v>
      </c>
      <c r="AF71" s="35" t="str">
        <f aca="false">IF(AND(AG71&gt;=1),"Contrato Finalizado","Contrato En Curso")</f>
        <v>Contrato Finalizado</v>
      </c>
      <c r="AG71" s="43" t="n">
        <v>377323</v>
      </c>
      <c r="AH71" s="48" t="s">
        <v>461</v>
      </c>
      <c r="AI71" s="107"/>
    </row>
    <row r="72" s="5" customFormat="true" ht="32.25" hidden="true" customHeight="true" outlineLevel="0" collapsed="false">
      <c r="A72" s="21" t="s">
        <v>53</v>
      </c>
      <c r="B72" s="22" t="s">
        <v>38</v>
      </c>
      <c r="C72" s="22" t="s">
        <v>39</v>
      </c>
      <c r="D72" s="22" t="s">
        <v>54</v>
      </c>
      <c r="E72" s="22" t="s">
        <v>150</v>
      </c>
      <c r="F72" s="22"/>
      <c r="G72" s="21" t="s">
        <v>442</v>
      </c>
      <c r="H72" s="93" t="s">
        <v>464</v>
      </c>
      <c r="I72" s="22" t="n">
        <v>6</v>
      </c>
      <c r="J72" s="23" t="n">
        <v>44974</v>
      </c>
      <c r="K72" s="23" t="n">
        <v>45087</v>
      </c>
      <c r="L72" s="46" t="s">
        <v>153</v>
      </c>
      <c r="M72" s="43" t="s">
        <v>443</v>
      </c>
      <c r="N72" s="43" t="s">
        <v>163</v>
      </c>
      <c r="O72" s="43" t="n">
        <v>988974214</v>
      </c>
      <c r="P72" s="62" t="s">
        <v>164</v>
      </c>
      <c r="Q72" s="44" t="s">
        <v>317</v>
      </c>
      <c r="R72" s="45" t="n">
        <v>44978</v>
      </c>
      <c r="S72" s="46" t="n">
        <v>44978</v>
      </c>
      <c r="T72" s="50" t="n">
        <v>1</v>
      </c>
      <c r="U72" s="50" t="n">
        <v>100</v>
      </c>
      <c r="V72" s="51" t="s">
        <v>49</v>
      </c>
      <c r="W72" s="52" t="n">
        <v>44983</v>
      </c>
      <c r="X72" s="42" t="s">
        <v>465</v>
      </c>
      <c r="Y72" s="31" t="str">
        <f aca="false">IF(V72="si","Aprobada","En Revisión")</f>
        <v>Aprobada</v>
      </c>
      <c r="Z72" s="54" t="s">
        <v>466</v>
      </c>
      <c r="AA72" s="43" t="s">
        <v>51</v>
      </c>
      <c r="AB72" s="43" t="s">
        <v>52</v>
      </c>
      <c r="AC72" s="34" t="n">
        <f aca="true">K72-TODAY()</f>
        <v>-163</v>
      </c>
      <c r="AD72" s="34" t="str">
        <f aca="false">IF(X72&gt;1,"Ingresado","En Proceso")</f>
        <v>Ingresado</v>
      </c>
      <c r="AE72" s="35" t="str">
        <f aca="false">IF(AND(AC72&lt;=0),"Vencido",IF(AND(AC72&lt;31),"Realizar Cierre o Extensión de contrato",IF(AND(AC72&gt;30),"Vigente")))</f>
        <v>Vencido</v>
      </c>
      <c r="AF72" s="35" t="str">
        <f aca="false">IF(AND(AG72&gt;=1),"Contrato Finalizado","Contrato En Curso")</f>
        <v>Contrato Finalizado</v>
      </c>
      <c r="AG72" s="42" t="s">
        <v>467</v>
      </c>
      <c r="AH72" s="48" t="s">
        <v>468</v>
      </c>
      <c r="AI72" s="107"/>
    </row>
    <row r="73" customFormat="false" ht="32.25" hidden="true" customHeight="true" outlineLevel="0" collapsed="false">
      <c r="A73" s="21" t="s">
        <v>53</v>
      </c>
      <c r="B73" s="22" t="s">
        <v>38</v>
      </c>
      <c r="C73" s="22" t="s">
        <v>39</v>
      </c>
      <c r="D73" s="22" t="s">
        <v>54</v>
      </c>
      <c r="E73" s="22" t="s">
        <v>180</v>
      </c>
      <c r="F73" s="22"/>
      <c r="G73" s="21" t="s">
        <v>469</v>
      </c>
      <c r="H73" s="24" t="s">
        <v>470</v>
      </c>
      <c r="I73" s="22" t="n">
        <v>21</v>
      </c>
      <c r="J73" s="26" t="n">
        <v>45062</v>
      </c>
      <c r="K73" s="26" t="n">
        <v>45090</v>
      </c>
      <c r="L73" s="23" t="s">
        <v>107</v>
      </c>
      <c r="M73" s="22" t="s">
        <v>194</v>
      </c>
      <c r="N73" s="22" t="s">
        <v>471</v>
      </c>
      <c r="O73" s="22"/>
      <c r="P73" s="38"/>
      <c r="Q73" s="36" t="s">
        <v>423</v>
      </c>
      <c r="R73" s="23" t="n">
        <v>45061</v>
      </c>
      <c r="S73" s="23" t="n">
        <v>45063</v>
      </c>
      <c r="T73" s="28" t="n">
        <v>1</v>
      </c>
      <c r="U73" s="28" t="n">
        <v>100</v>
      </c>
      <c r="V73" s="29" t="s">
        <v>49</v>
      </c>
      <c r="W73" s="30" t="n">
        <v>45072</v>
      </c>
      <c r="X73" s="40" t="s">
        <v>472</v>
      </c>
      <c r="Y73" s="31" t="str">
        <f aca="false">IF(V73="si","Aprobada","En Revisión")</f>
        <v>Aprobada</v>
      </c>
      <c r="Z73" s="32" t="s">
        <v>473</v>
      </c>
      <c r="AA73" s="22" t="s">
        <v>51</v>
      </c>
      <c r="AB73" s="22" t="s">
        <v>114</v>
      </c>
      <c r="AC73" s="33" t="n">
        <f aca="true">K73-TODAY()</f>
        <v>-160</v>
      </c>
      <c r="AD73" s="34" t="str">
        <f aca="false">IF(X73&gt;1,"Ingresado","En Proceso")</f>
        <v>Ingresado</v>
      </c>
      <c r="AE73" s="35" t="str">
        <f aca="false">IF(AND(AC73&lt;=0),"Vencido",IF(AND(AC73&lt;31),"Realizar Cierre o Extensión de contrato",IF(AND(AC73&gt;30),"Vigente")))</f>
        <v>Vencido</v>
      </c>
      <c r="AF73" s="35" t="str">
        <f aca="false">IF(AND(AG73&gt;=1),"Contrato Finalizado","Contrato En Curso")</f>
        <v>Contrato En Curso</v>
      </c>
      <c r="AG73" s="22"/>
      <c r="AH73" s="36"/>
      <c r="AI73" s="37"/>
    </row>
    <row r="74" s="5" customFormat="true" ht="32.25" hidden="true" customHeight="true" outlineLevel="0" collapsed="false">
      <c r="A74" s="42" t="s">
        <v>53</v>
      </c>
      <c r="B74" s="22" t="s">
        <v>38</v>
      </c>
      <c r="C74" s="22" t="s">
        <v>39</v>
      </c>
      <c r="D74" s="22" t="s">
        <v>54</v>
      </c>
      <c r="E74" s="43" t="s">
        <v>133</v>
      </c>
      <c r="F74" s="43" t="s">
        <v>474</v>
      </c>
      <c r="G74" s="42" t="s">
        <v>475</v>
      </c>
      <c r="H74" s="44" t="s">
        <v>449</v>
      </c>
      <c r="I74" s="43" t="n">
        <v>2</v>
      </c>
      <c r="J74" s="45" t="n">
        <v>44835</v>
      </c>
      <c r="K74" s="45" t="n">
        <v>45092</v>
      </c>
      <c r="L74" s="46" t="s">
        <v>153</v>
      </c>
      <c r="M74" s="43" t="s">
        <v>137</v>
      </c>
      <c r="N74" s="43" t="s">
        <v>476</v>
      </c>
      <c r="O74" s="43" t="n">
        <v>6003600452</v>
      </c>
      <c r="P74" s="47" t="s">
        <v>477</v>
      </c>
      <c r="Q74" s="48" t="s">
        <v>121</v>
      </c>
      <c r="R74" s="46" t="n">
        <v>44916</v>
      </c>
      <c r="S74" s="49" t="n">
        <v>44918</v>
      </c>
      <c r="T74" s="50" t="n">
        <v>4</v>
      </c>
      <c r="U74" s="50" t="n">
        <v>100</v>
      </c>
      <c r="V74" s="51" t="s">
        <v>49</v>
      </c>
      <c r="W74" s="52" t="n">
        <v>44952</v>
      </c>
      <c r="X74" s="53" t="s">
        <v>478</v>
      </c>
      <c r="Y74" s="31" t="str">
        <f aca="false">IF(V74="si","Aprobada","En Revisión")</f>
        <v>Aprobada</v>
      </c>
      <c r="Z74" s="54" t="s">
        <v>479</v>
      </c>
      <c r="AA74" s="43" t="s">
        <v>51</v>
      </c>
      <c r="AB74" s="43" t="s">
        <v>114</v>
      </c>
      <c r="AC74" s="34" t="n">
        <f aca="true">K74-TODAY()</f>
        <v>-158</v>
      </c>
      <c r="AD74" s="34" t="str">
        <f aca="false">IF(X74&gt;1,"Ingresado","En Proceso")</f>
        <v>Ingresado</v>
      </c>
      <c r="AE74" s="35" t="str">
        <f aca="false">IF(AND(AC74&lt;=0),"Vencido",IF(AND(AC74&lt;31),"Realizar Cierre o Extensión de contrato",IF(AND(AC74&gt;30),"Vigente")))</f>
        <v>Vencido</v>
      </c>
      <c r="AF74" s="35" t="str">
        <f aca="false">IF(AND(AG74&gt;=1),"Contrato Finalizado","Contrato En Curso")</f>
        <v>Contrato Finalizado</v>
      </c>
      <c r="AG74" s="43" t="n">
        <v>381118</v>
      </c>
      <c r="AH74" s="48" t="s">
        <v>480</v>
      </c>
      <c r="AI74" s="107"/>
    </row>
    <row r="75" customFormat="false" ht="32.25" hidden="true" customHeight="true" outlineLevel="0" collapsed="false">
      <c r="A75" s="21" t="s">
        <v>37</v>
      </c>
      <c r="B75" s="22" t="s">
        <v>38</v>
      </c>
      <c r="C75" s="22" t="s">
        <v>39</v>
      </c>
      <c r="D75" s="22" t="s">
        <v>54</v>
      </c>
      <c r="E75" s="22" t="s">
        <v>481</v>
      </c>
      <c r="F75" s="22"/>
      <c r="G75" s="23" t="s">
        <v>482</v>
      </c>
      <c r="H75" s="24" t="s">
        <v>483</v>
      </c>
      <c r="I75" s="22" t="n">
        <v>2</v>
      </c>
      <c r="J75" s="23" t="n">
        <v>44782</v>
      </c>
      <c r="K75" s="23" t="n">
        <v>45096</v>
      </c>
      <c r="L75" s="23" t="s">
        <v>44</v>
      </c>
      <c r="M75" s="23" t="s">
        <v>69</v>
      </c>
      <c r="N75" s="22" t="s">
        <v>484</v>
      </c>
      <c r="O75" s="22"/>
      <c r="P75" s="25"/>
      <c r="Q75" s="24" t="s">
        <v>198</v>
      </c>
      <c r="R75" s="26" t="n">
        <v>44824</v>
      </c>
      <c r="S75" s="23" t="n">
        <v>44824</v>
      </c>
      <c r="T75" s="27" t="n">
        <v>2</v>
      </c>
      <c r="U75" s="28" t="n">
        <v>100</v>
      </c>
      <c r="V75" s="29" t="s">
        <v>49</v>
      </c>
      <c r="W75" s="30" t="n">
        <v>44854</v>
      </c>
      <c r="X75" s="21" t="s">
        <v>485</v>
      </c>
      <c r="Y75" s="31" t="str">
        <f aca="false">IF(V75="si","Aprobada","En Revisión")</f>
        <v>Aprobada</v>
      </c>
      <c r="Z75" s="32" t="s">
        <v>486</v>
      </c>
      <c r="AA75" s="22" t="s">
        <v>51</v>
      </c>
      <c r="AB75" s="22" t="s">
        <v>114</v>
      </c>
      <c r="AC75" s="33" t="n">
        <f aca="true">K75-TODAY()</f>
        <v>-154</v>
      </c>
      <c r="AD75" s="34" t="str">
        <f aca="false">IF(X75&gt;1,"Ingresado","En Proceso")</f>
        <v>Ingresado</v>
      </c>
      <c r="AE75" s="35" t="str">
        <f aca="false">IF(AND(AC75&lt;=0),"Vencido",IF(AND(AC75&lt;31),"Realizar Cierre o Extensión de contrato",IF(AND(AC75&gt;30),"Vigente")))</f>
        <v>Vencido</v>
      </c>
      <c r="AF75" s="35" t="str">
        <f aca="false">IF(AND(AG75&gt;=1),"Contrato Finalizado","Contrato En Curso")</f>
        <v>Contrato En Curso</v>
      </c>
      <c r="AG75" s="21"/>
      <c r="AH75" s="36"/>
      <c r="AI75" s="37"/>
    </row>
    <row r="76" s="5" customFormat="true" ht="32.25" hidden="true" customHeight="true" outlineLevel="0" collapsed="false">
      <c r="A76" s="21" t="s">
        <v>53</v>
      </c>
      <c r="B76" s="22" t="s">
        <v>38</v>
      </c>
      <c r="C76" s="22" t="s">
        <v>39</v>
      </c>
      <c r="D76" s="22" t="s">
        <v>54</v>
      </c>
      <c r="E76" s="43" t="s">
        <v>406</v>
      </c>
      <c r="F76" s="43" t="s">
        <v>487</v>
      </c>
      <c r="G76" s="42" t="s">
        <v>407</v>
      </c>
      <c r="H76" s="44" t="s">
        <v>488</v>
      </c>
      <c r="I76" s="43" t="n">
        <v>2</v>
      </c>
      <c r="J76" s="45" t="n">
        <v>44734</v>
      </c>
      <c r="K76" s="45" t="n">
        <v>45097</v>
      </c>
      <c r="L76" s="46" t="s">
        <v>96</v>
      </c>
      <c r="M76" s="43" t="s">
        <v>156</v>
      </c>
      <c r="N76" s="43" t="s">
        <v>489</v>
      </c>
      <c r="O76" s="43" t="n">
        <v>983019826</v>
      </c>
      <c r="P76" s="47" t="s">
        <v>490</v>
      </c>
      <c r="Q76" s="48" t="s">
        <v>140</v>
      </c>
      <c r="R76" s="46" t="n">
        <v>44737</v>
      </c>
      <c r="S76" s="81" t="n">
        <v>44741</v>
      </c>
      <c r="T76" s="50" t="n">
        <v>3</v>
      </c>
      <c r="U76" s="50" t="n">
        <v>100</v>
      </c>
      <c r="V76" s="51" t="s">
        <v>49</v>
      </c>
      <c r="W76" s="52" t="n">
        <v>44765</v>
      </c>
      <c r="X76" s="53" t="s">
        <v>491</v>
      </c>
      <c r="Y76" s="31" t="str">
        <f aca="false">IF(V76="si","Aprobada","En Revisión")</f>
        <v>Aprobada</v>
      </c>
      <c r="Z76" s="54" t="s">
        <v>492</v>
      </c>
      <c r="AA76" s="43" t="s">
        <v>51</v>
      </c>
      <c r="AB76" s="43" t="s">
        <v>52</v>
      </c>
      <c r="AC76" s="34" t="n">
        <f aca="true">K76-TODAY()</f>
        <v>-153</v>
      </c>
      <c r="AD76" s="34" t="str">
        <f aca="false">IF(X76&gt;1,"Ingresado","En Proceso")</f>
        <v>Ingresado</v>
      </c>
      <c r="AE76" s="35" t="str">
        <f aca="false">IF(AND(AC76&lt;=0),"Vencido",IF(AND(AC76&lt;31),"Realizar Cierre o Extensión de contrato",IF(AND(AC76&gt;30),"Vigente")))</f>
        <v>Vencido</v>
      </c>
      <c r="AF76" s="35" t="str">
        <f aca="false">IF(AND(AG76&gt;=1),"Contrato Finalizado","Contrato En Curso")</f>
        <v>Contrato Finalizado</v>
      </c>
      <c r="AG76" s="43" t="n">
        <v>378758</v>
      </c>
      <c r="AH76" s="48" t="s">
        <v>493</v>
      </c>
      <c r="AI76" s="110"/>
    </row>
    <row r="77" s="5" customFormat="true" ht="32.25" hidden="true" customHeight="true" outlineLevel="0" collapsed="false">
      <c r="A77" s="21" t="s">
        <v>53</v>
      </c>
      <c r="B77" s="22" t="s">
        <v>38</v>
      </c>
      <c r="C77" s="22" t="s">
        <v>39</v>
      </c>
      <c r="D77" s="22" t="s">
        <v>54</v>
      </c>
      <c r="E77" s="43" t="s">
        <v>406</v>
      </c>
      <c r="F77" s="43" t="s">
        <v>117</v>
      </c>
      <c r="G77" s="42" t="s">
        <v>407</v>
      </c>
      <c r="H77" s="44" t="s">
        <v>488</v>
      </c>
      <c r="I77" s="43" t="n">
        <v>2</v>
      </c>
      <c r="J77" s="45" t="n">
        <v>44768</v>
      </c>
      <c r="K77" s="45" t="n">
        <v>45103</v>
      </c>
      <c r="L77" s="46" t="s">
        <v>96</v>
      </c>
      <c r="M77" s="43" t="s">
        <v>156</v>
      </c>
      <c r="N77" s="43" t="s">
        <v>489</v>
      </c>
      <c r="O77" s="43" t="n">
        <v>983019826</v>
      </c>
      <c r="P77" s="47" t="s">
        <v>490</v>
      </c>
      <c r="Q77" s="48" t="s">
        <v>140</v>
      </c>
      <c r="R77" s="46" t="n">
        <v>44765</v>
      </c>
      <c r="S77" s="46" t="n">
        <v>44765</v>
      </c>
      <c r="T77" s="50" t="n">
        <v>2</v>
      </c>
      <c r="U77" s="50" t="n">
        <v>100</v>
      </c>
      <c r="V77" s="51" t="s">
        <v>49</v>
      </c>
      <c r="W77" s="52" t="n">
        <v>44771</v>
      </c>
      <c r="X77" s="53" t="s">
        <v>494</v>
      </c>
      <c r="Y77" s="31" t="str">
        <f aca="false">IF(V77="si","Aprobada","En Revisión")</f>
        <v>Aprobada</v>
      </c>
      <c r="Z77" s="54" t="s">
        <v>495</v>
      </c>
      <c r="AA77" s="43" t="s">
        <v>51</v>
      </c>
      <c r="AB77" s="43" t="s">
        <v>52</v>
      </c>
      <c r="AC77" s="34" t="n">
        <f aca="true">K77-TODAY()</f>
        <v>-147</v>
      </c>
      <c r="AD77" s="34" t="str">
        <f aca="false">IF(X77&gt;1,"Ingresado","En Proceso")</f>
        <v>Ingresado</v>
      </c>
      <c r="AE77" s="35" t="str">
        <f aca="false">IF(AND(AC77&lt;=0),"Vencido",IF(AND(AC77&lt;31),"Realizar Cierre o Extensión de contrato",IF(AND(AC77&gt;30),"Vigente")))</f>
        <v>Vencido</v>
      </c>
      <c r="AF77" s="35" t="str">
        <f aca="false">IF(AND(AG77&gt;=1),"Contrato Finalizado","Contrato En Curso")</f>
        <v>Contrato Finalizado</v>
      </c>
      <c r="AG77" s="43" t="n">
        <v>378711</v>
      </c>
      <c r="AH77" s="48" t="s">
        <v>493</v>
      </c>
      <c r="AI77" s="110"/>
    </row>
    <row r="78" s="5" customFormat="true" ht="32.25" hidden="true" customHeight="true" outlineLevel="0" collapsed="false">
      <c r="A78" s="21" t="s">
        <v>53</v>
      </c>
      <c r="B78" s="22" t="s">
        <v>38</v>
      </c>
      <c r="C78" s="22" t="s">
        <v>39</v>
      </c>
      <c r="D78" s="22" t="s">
        <v>54</v>
      </c>
      <c r="E78" s="43" t="s">
        <v>406</v>
      </c>
      <c r="F78" s="43"/>
      <c r="G78" s="42" t="s">
        <v>407</v>
      </c>
      <c r="H78" s="44" t="s">
        <v>496</v>
      </c>
      <c r="I78" s="43" t="n">
        <v>5</v>
      </c>
      <c r="J78" s="45" t="n">
        <v>44720</v>
      </c>
      <c r="K78" s="45" t="n">
        <v>45104</v>
      </c>
      <c r="L78" s="46" t="s">
        <v>96</v>
      </c>
      <c r="M78" s="43" t="s">
        <v>156</v>
      </c>
      <c r="N78" s="43" t="s">
        <v>497</v>
      </c>
      <c r="O78" s="43" t="n">
        <v>982490539</v>
      </c>
      <c r="P78" s="47" t="s">
        <v>498</v>
      </c>
      <c r="Q78" s="48" t="s">
        <v>140</v>
      </c>
      <c r="R78" s="46" t="n">
        <v>44736</v>
      </c>
      <c r="S78" s="81" t="n">
        <v>44737</v>
      </c>
      <c r="T78" s="50" t="n">
        <v>3</v>
      </c>
      <c r="U78" s="50" t="n">
        <v>100</v>
      </c>
      <c r="V78" s="51" t="s">
        <v>49</v>
      </c>
      <c r="W78" s="52" t="n">
        <v>44753</v>
      </c>
      <c r="X78" s="53" t="s">
        <v>499</v>
      </c>
      <c r="Y78" s="31" t="str">
        <f aca="false">IF(V78="si","Aprobada","En Revisión")</f>
        <v>Aprobada</v>
      </c>
      <c r="Z78" s="54" t="s">
        <v>500</v>
      </c>
      <c r="AA78" s="43" t="s">
        <v>51</v>
      </c>
      <c r="AB78" s="43" t="s">
        <v>52</v>
      </c>
      <c r="AC78" s="34" t="n">
        <f aca="true">K78-TODAY()</f>
        <v>-146</v>
      </c>
      <c r="AD78" s="34" t="str">
        <f aca="false">IF(X78&gt;1,"Ingresado","En Proceso")</f>
        <v>Ingresado</v>
      </c>
      <c r="AE78" s="35" t="str">
        <f aca="false">IF(AND(AC78&lt;=0),"Vencido",IF(AND(AC78&lt;31),"Realizar Cierre o Extensión de contrato",IF(AND(AC78&gt;30),"Vigente")))</f>
        <v>Vencido</v>
      </c>
      <c r="AF78" s="35" t="str">
        <f aca="false">IF(AND(AG78&gt;=1),"Contrato Finalizado","Contrato En Curso")</f>
        <v>Contrato Finalizado</v>
      </c>
      <c r="AG78" s="43" t="n">
        <v>378709</v>
      </c>
      <c r="AH78" s="48" t="s">
        <v>493</v>
      </c>
      <c r="AI78" s="110"/>
    </row>
    <row r="79" customFormat="false" ht="39" hidden="true" customHeight="true" outlineLevel="0" collapsed="false">
      <c r="A79" s="21" t="s">
        <v>53</v>
      </c>
      <c r="B79" s="22" t="s">
        <v>38</v>
      </c>
      <c r="C79" s="22" t="s">
        <v>39</v>
      </c>
      <c r="D79" s="22" t="s">
        <v>54</v>
      </c>
      <c r="E79" s="22" t="s">
        <v>116</v>
      </c>
      <c r="F79" s="22" t="s">
        <v>235</v>
      </c>
      <c r="G79" s="22" t="s">
        <v>118</v>
      </c>
      <c r="H79" s="24" t="s">
        <v>501</v>
      </c>
      <c r="I79" s="22" t="n">
        <v>6</v>
      </c>
      <c r="J79" s="23" t="n">
        <v>44861</v>
      </c>
      <c r="K79" s="61" t="n">
        <v>45104</v>
      </c>
      <c r="L79" s="23" t="s">
        <v>89</v>
      </c>
      <c r="M79" s="22" t="s">
        <v>120</v>
      </c>
      <c r="N79" s="22" t="s">
        <v>237</v>
      </c>
      <c r="O79" s="22" t="s">
        <v>238</v>
      </c>
      <c r="P79" s="25"/>
      <c r="Q79" s="36" t="s">
        <v>121</v>
      </c>
      <c r="R79" s="26" t="n">
        <v>44859</v>
      </c>
      <c r="S79" s="23" t="n">
        <v>44869</v>
      </c>
      <c r="T79" s="27" t="n">
        <v>3</v>
      </c>
      <c r="U79" s="28" t="n">
        <v>100</v>
      </c>
      <c r="V79" s="29" t="s">
        <v>49</v>
      </c>
      <c r="W79" s="30" t="n">
        <v>44887</v>
      </c>
      <c r="X79" s="21" t="s">
        <v>502</v>
      </c>
      <c r="Y79" s="31" t="str">
        <f aca="false">IF(V79="si","Aprobada","En Revisión")</f>
        <v>Aprobada</v>
      </c>
      <c r="Z79" s="32" t="s">
        <v>503</v>
      </c>
      <c r="AA79" s="22" t="s">
        <v>51</v>
      </c>
      <c r="AB79" s="22" t="s">
        <v>52</v>
      </c>
      <c r="AC79" s="33" t="n">
        <f aca="true">K79-TODAY()</f>
        <v>-146</v>
      </c>
      <c r="AD79" s="34" t="str">
        <f aca="false">IF(X79&gt;1,"Ingresado","En Proceso")</f>
        <v>Ingresado</v>
      </c>
      <c r="AE79" s="35" t="str">
        <f aca="false">IF(AND(AC79&lt;=0),"Vencido",IF(AND(AC79&lt;31),"Realizar Cierre o Extensión de contrato",IF(AND(AC79&gt;30),"Vigente")))</f>
        <v>Vencido</v>
      </c>
      <c r="AF79" s="35" t="str">
        <f aca="false">IF(AND(AG79&gt;=1),"Contrato Finalizado","Contrato En Curso")</f>
        <v>Contrato En Curso</v>
      </c>
      <c r="AG79" s="21"/>
      <c r="AH79" s="36"/>
      <c r="AI79" s="37"/>
    </row>
    <row r="80" customFormat="false" ht="32.25" hidden="false" customHeight="true" outlineLevel="0" collapsed="false">
      <c r="A80" s="21" t="s">
        <v>53</v>
      </c>
      <c r="B80" s="22" t="s">
        <v>38</v>
      </c>
      <c r="C80" s="22" t="s">
        <v>39</v>
      </c>
      <c r="D80" s="22" t="s">
        <v>54</v>
      </c>
      <c r="E80" s="22" t="s">
        <v>504</v>
      </c>
      <c r="F80" s="22" t="s">
        <v>505</v>
      </c>
      <c r="G80" s="22" t="s">
        <v>506</v>
      </c>
      <c r="H80" s="116" t="s">
        <v>507</v>
      </c>
      <c r="I80" s="22" t="n">
        <v>8</v>
      </c>
      <c r="J80" s="117" t="n">
        <v>44562</v>
      </c>
      <c r="K80" s="117" t="n">
        <v>45290</v>
      </c>
      <c r="L80" s="23" t="s">
        <v>96</v>
      </c>
      <c r="M80" s="73" t="s">
        <v>183</v>
      </c>
      <c r="N80" s="118" t="s">
        <v>508</v>
      </c>
      <c r="O80" s="22"/>
      <c r="P80" s="38" t="s">
        <v>509</v>
      </c>
      <c r="Q80" s="36" t="s">
        <v>510</v>
      </c>
      <c r="R80" s="23" t="n">
        <v>44575</v>
      </c>
      <c r="S80" s="23" t="n">
        <v>44598</v>
      </c>
      <c r="T80" s="22" t="n">
        <v>3</v>
      </c>
      <c r="U80" s="22" t="n">
        <v>100</v>
      </c>
      <c r="V80" s="29" t="s">
        <v>49</v>
      </c>
      <c r="W80" s="30" t="n">
        <v>44621</v>
      </c>
      <c r="X80" s="21" t="s">
        <v>511</v>
      </c>
      <c r="Y80" s="31" t="str">
        <f aca="false">IF(V80="si","Aprobada","En Revisión")</f>
        <v>Aprobada</v>
      </c>
      <c r="Z80" s="32" t="s">
        <v>512</v>
      </c>
      <c r="AA80" s="22" t="s">
        <v>51</v>
      </c>
      <c r="AB80" s="22"/>
      <c r="AC80" s="33" t="n">
        <f aca="true">K80-TODAY()</f>
        <v>40</v>
      </c>
      <c r="AD80" s="34" t="str">
        <f aca="false">IF(X80&gt;1,"Ingresado","En Proceso")</f>
        <v>Ingresado</v>
      </c>
      <c r="AE80" s="35" t="str">
        <f aca="false">IF(AND(AC80&lt;=0),"Vencido",IF(AND(AC80&lt;31),"Realizar Cierre o Extensión de contrato",IF(AND(AC80&gt;30),"Vigente")))</f>
        <v>Vigente</v>
      </c>
      <c r="AF80" s="35" t="str">
        <f aca="false">IF(AND(AG80&gt;=1),"Contrato Finalizado","Contrato En Curso")</f>
        <v>Contrato En Curso</v>
      </c>
      <c r="AG80" s="22"/>
      <c r="AH80" s="36"/>
      <c r="AI80" s="41"/>
    </row>
    <row r="81" customFormat="false" ht="32.25" hidden="true" customHeight="true" outlineLevel="0" collapsed="false">
      <c r="A81" s="21" t="s">
        <v>53</v>
      </c>
      <c r="B81" s="22" t="s">
        <v>38</v>
      </c>
      <c r="C81" s="22" t="s">
        <v>39</v>
      </c>
      <c r="D81" s="22" t="s">
        <v>54</v>
      </c>
      <c r="E81" s="22" t="s">
        <v>116</v>
      </c>
      <c r="F81" s="22"/>
      <c r="G81" s="22" t="s">
        <v>118</v>
      </c>
      <c r="H81" s="24" t="s">
        <v>513</v>
      </c>
      <c r="I81" s="22" t="n">
        <v>130</v>
      </c>
      <c r="J81" s="23" t="n">
        <v>44805</v>
      </c>
      <c r="K81" s="61" t="n">
        <v>45107</v>
      </c>
      <c r="L81" s="23" t="s">
        <v>89</v>
      </c>
      <c r="M81" s="22" t="s">
        <v>120</v>
      </c>
      <c r="N81" s="22" t="s">
        <v>514</v>
      </c>
      <c r="O81" s="22" t="s">
        <v>515</v>
      </c>
      <c r="P81" s="25"/>
      <c r="Q81" s="36" t="s">
        <v>121</v>
      </c>
      <c r="R81" s="26" t="n">
        <v>44813</v>
      </c>
      <c r="S81" s="26" t="n">
        <v>44813</v>
      </c>
      <c r="T81" s="27" t="n">
        <v>4</v>
      </c>
      <c r="U81" s="28" t="n">
        <v>100</v>
      </c>
      <c r="V81" s="29" t="s">
        <v>49</v>
      </c>
      <c r="W81" s="30" t="n">
        <v>44830</v>
      </c>
      <c r="X81" s="21" t="s">
        <v>516</v>
      </c>
      <c r="Y81" s="31" t="str">
        <f aca="false">IF(V81="si","Aprobada","En Revisión")</f>
        <v>Aprobada</v>
      </c>
      <c r="Z81" s="32" t="s">
        <v>517</v>
      </c>
      <c r="AA81" s="22" t="s">
        <v>51</v>
      </c>
      <c r="AB81" s="22" t="s">
        <v>52</v>
      </c>
      <c r="AC81" s="33" t="n">
        <f aca="true">K81-TODAY()</f>
        <v>-143</v>
      </c>
      <c r="AD81" s="34" t="str">
        <f aca="false">IF(X81&gt;1,"Ingresado","En Proceso")</f>
        <v>Ingresado</v>
      </c>
      <c r="AE81" s="35" t="str">
        <f aca="false">IF(AND(AC81&lt;=0),"Vencido",IF(AND(AC81&lt;31),"Realizar Cierre o Extensión de contrato",IF(AND(AC81&gt;30),"Vigente")))</f>
        <v>Vencido</v>
      </c>
      <c r="AF81" s="35" t="str">
        <f aca="false">IF(AND(AG81&gt;=1),"Contrato Finalizado","Contrato En Curso")</f>
        <v>Contrato En Curso</v>
      </c>
      <c r="AG81" s="21"/>
      <c r="AH81" s="36"/>
      <c r="AI81" s="41"/>
    </row>
    <row r="82" s="5" customFormat="true" ht="32.25" hidden="true" customHeight="true" outlineLevel="0" collapsed="false">
      <c r="A82" s="21" t="s">
        <v>53</v>
      </c>
      <c r="B82" s="22" t="s">
        <v>38</v>
      </c>
      <c r="C82" s="22" t="s">
        <v>39</v>
      </c>
      <c r="D82" s="22" t="s">
        <v>54</v>
      </c>
      <c r="E82" s="22" t="s">
        <v>150</v>
      </c>
      <c r="F82" s="22"/>
      <c r="G82" s="21" t="s">
        <v>518</v>
      </c>
      <c r="H82" s="24" t="s">
        <v>519</v>
      </c>
      <c r="I82" s="22" t="n">
        <v>12</v>
      </c>
      <c r="J82" s="23" t="n">
        <v>45021</v>
      </c>
      <c r="K82" s="23" t="n">
        <v>45107</v>
      </c>
      <c r="L82" s="46" t="s">
        <v>89</v>
      </c>
      <c r="M82" s="43" t="s">
        <v>520</v>
      </c>
      <c r="N82" s="43" t="s">
        <v>521</v>
      </c>
      <c r="O82" s="43" t="n">
        <v>977402229</v>
      </c>
      <c r="P82" s="62" t="s">
        <v>522</v>
      </c>
      <c r="Q82" s="44" t="s">
        <v>423</v>
      </c>
      <c r="R82" s="45" t="n">
        <v>45035</v>
      </c>
      <c r="S82" s="46" t="n">
        <v>45040</v>
      </c>
      <c r="T82" s="50" t="n">
        <v>2</v>
      </c>
      <c r="U82" s="50" t="n">
        <v>100</v>
      </c>
      <c r="V82" s="51" t="s">
        <v>49</v>
      </c>
      <c r="W82" s="52" t="n">
        <v>45045</v>
      </c>
      <c r="X82" s="42" t="s">
        <v>523</v>
      </c>
      <c r="Y82" s="31" t="str">
        <f aca="false">IF(V82="si","Aprobada","En Revisión")</f>
        <v>Aprobada</v>
      </c>
      <c r="Z82" s="54" t="s">
        <v>524</v>
      </c>
      <c r="AA82" s="43" t="s">
        <v>51</v>
      </c>
      <c r="AB82" s="43" t="s">
        <v>52</v>
      </c>
      <c r="AC82" s="34" t="n">
        <f aca="true">K82-TODAY()</f>
        <v>-143</v>
      </c>
      <c r="AD82" s="34" t="str">
        <f aca="false">IF(X82&gt;1,"Ingresado","En Proceso")</f>
        <v>Ingresado</v>
      </c>
      <c r="AE82" s="35" t="str">
        <f aca="false">IF(AND(AC82&lt;=0),"Vencido",IF(AND(AC82&lt;31),"Realizar Cierre o Extensión de contrato",IF(AND(AC82&gt;30),"Vigente")))</f>
        <v>Vencido</v>
      </c>
      <c r="AF82" s="35" t="str">
        <f aca="false">IF(AND(AG82&gt;=1),"Contrato Finalizado","Contrato En Curso")</f>
        <v>Contrato Finalizado</v>
      </c>
      <c r="AG82" s="42" t="n">
        <v>380788</v>
      </c>
      <c r="AH82" s="48" t="s">
        <v>525</v>
      </c>
      <c r="AI82" s="107"/>
    </row>
    <row r="83" s="5" customFormat="true" ht="32.25" hidden="true" customHeight="true" outlineLevel="0" collapsed="false">
      <c r="A83" s="21" t="s">
        <v>53</v>
      </c>
      <c r="B83" s="22" t="s">
        <v>38</v>
      </c>
      <c r="C83" s="22" t="s">
        <v>39</v>
      </c>
      <c r="D83" s="22" t="s">
        <v>54</v>
      </c>
      <c r="E83" s="22" t="s">
        <v>150</v>
      </c>
      <c r="F83" s="43" t="s">
        <v>526</v>
      </c>
      <c r="G83" s="21" t="s">
        <v>518</v>
      </c>
      <c r="H83" s="24" t="s">
        <v>527</v>
      </c>
      <c r="I83" s="22" t="n">
        <v>1</v>
      </c>
      <c r="J83" s="23" t="n">
        <v>45040</v>
      </c>
      <c r="K83" s="23" t="n">
        <v>45107</v>
      </c>
      <c r="L83" s="46" t="s">
        <v>89</v>
      </c>
      <c r="M83" s="43" t="s">
        <v>520</v>
      </c>
      <c r="N83" s="43" t="s">
        <v>163</v>
      </c>
      <c r="O83" s="43" t="n">
        <v>988974215</v>
      </c>
      <c r="P83" s="62" t="s">
        <v>164</v>
      </c>
      <c r="Q83" s="48" t="s">
        <v>528</v>
      </c>
      <c r="R83" s="45" t="n">
        <v>45061</v>
      </c>
      <c r="S83" s="46" t="n">
        <v>45061</v>
      </c>
      <c r="T83" s="50" t="n">
        <v>1</v>
      </c>
      <c r="U83" s="50" t="n">
        <v>100</v>
      </c>
      <c r="V83" s="51" t="s">
        <v>49</v>
      </c>
      <c r="W83" s="52" t="n">
        <v>45070</v>
      </c>
      <c r="X83" s="42" t="s">
        <v>529</v>
      </c>
      <c r="Y83" s="31" t="str">
        <f aca="false">IF(V83="si","Aprobada","En Revisión")</f>
        <v>Aprobada</v>
      </c>
      <c r="Z83" s="54" t="s">
        <v>530</v>
      </c>
      <c r="AA83" s="43" t="s">
        <v>51</v>
      </c>
      <c r="AB83" s="43" t="s">
        <v>52</v>
      </c>
      <c r="AC83" s="34" t="n">
        <f aca="true">K83-TODAY()</f>
        <v>-143</v>
      </c>
      <c r="AD83" s="34" t="str">
        <f aca="false">IF(X83&gt;1,"Ingresado","En Proceso")</f>
        <v>Ingresado</v>
      </c>
      <c r="AE83" s="35" t="str">
        <f aca="false">IF(AND(AC83&lt;=0),"Vencido",IF(AND(AC83&lt;31),"Realizar Cierre o Extensión de contrato",IF(AND(AC83&gt;30),"Vigente")))</f>
        <v>Vencido</v>
      </c>
      <c r="AF83" s="35" t="str">
        <f aca="false">IF(AND(AG83&gt;=1),"Contrato Finalizado","Contrato En Curso")</f>
        <v>Contrato Finalizado</v>
      </c>
      <c r="AG83" s="42" t="n">
        <v>380790</v>
      </c>
      <c r="AH83" s="48" t="s">
        <v>525</v>
      </c>
      <c r="AI83" s="110"/>
    </row>
    <row r="84" customFormat="false" ht="32.25" hidden="true" customHeight="true" outlineLevel="0" collapsed="false">
      <c r="A84" s="21" t="s">
        <v>53</v>
      </c>
      <c r="B84" s="22" t="s">
        <v>38</v>
      </c>
      <c r="C84" s="22" t="s">
        <v>39</v>
      </c>
      <c r="D84" s="22" t="s">
        <v>54</v>
      </c>
      <c r="E84" s="22" t="s">
        <v>531</v>
      </c>
      <c r="F84" s="22"/>
      <c r="G84" s="21" t="s">
        <v>532</v>
      </c>
      <c r="H84" s="24" t="s">
        <v>533</v>
      </c>
      <c r="I84" s="22" t="n">
        <v>15</v>
      </c>
      <c r="J84" s="26" t="n">
        <v>44965</v>
      </c>
      <c r="K84" s="26" t="n">
        <v>45110</v>
      </c>
      <c r="L84" s="23" t="s">
        <v>153</v>
      </c>
      <c r="M84" s="22" t="s">
        <v>194</v>
      </c>
      <c r="N84" s="22" t="s">
        <v>534</v>
      </c>
      <c r="O84" s="22"/>
      <c r="P84" s="38"/>
      <c r="Q84" s="36" t="s">
        <v>317</v>
      </c>
      <c r="R84" s="39" t="s">
        <v>535</v>
      </c>
      <c r="S84" s="39" t="s">
        <v>536</v>
      </c>
      <c r="T84" s="28" t="n">
        <v>3</v>
      </c>
      <c r="U84" s="28" t="n">
        <v>100</v>
      </c>
      <c r="V84" s="29" t="s">
        <v>49</v>
      </c>
      <c r="W84" s="30" t="n">
        <v>44970</v>
      </c>
      <c r="X84" s="40" t="s">
        <v>537</v>
      </c>
      <c r="Y84" s="31" t="str">
        <f aca="false">IF(V84="si","Aprobada","En Revisión")</f>
        <v>Aprobada</v>
      </c>
      <c r="Z84" s="32" t="s">
        <v>538</v>
      </c>
      <c r="AA84" s="22" t="s">
        <v>51</v>
      </c>
      <c r="AB84" s="22" t="s">
        <v>293</v>
      </c>
      <c r="AC84" s="33" t="n">
        <f aca="true">K84-TODAY()</f>
        <v>-140</v>
      </c>
      <c r="AD84" s="34" t="str">
        <f aca="false">IF(X84&gt;1,"Ingresado","En Proceso")</f>
        <v>Ingresado</v>
      </c>
      <c r="AE84" s="35" t="str">
        <f aca="false">IF(AND(AC84&lt;=0),"Vencido",IF(AND(AC84&lt;31),"Realizar Cierre o Extensión de contrato",IF(AND(AC84&gt;30),"Vigente")))</f>
        <v>Vencido</v>
      </c>
      <c r="AF84" s="35" t="str">
        <f aca="false">IF(AND(AG84&gt;=1),"Contrato Finalizado","Contrato En Curso")</f>
        <v>Contrato En Curso</v>
      </c>
      <c r="AG84" s="22"/>
      <c r="AH84" s="36"/>
      <c r="AI84" s="37"/>
    </row>
    <row r="85" customFormat="false" ht="32.25" hidden="true" customHeight="true" outlineLevel="0" collapsed="false">
      <c r="A85" s="21" t="s">
        <v>53</v>
      </c>
      <c r="B85" s="22" t="s">
        <v>38</v>
      </c>
      <c r="C85" s="22" t="s">
        <v>39</v>
      </c>
      <c r="D85" s="22" t="s">
        <v>54</v>
      </c>
      <c r="E85" s="22" t="s">
        <v>531</v>
      </c>
      <c r="F85" s="22" t="s">
        <v>539</v>
      </c>
      <c r="G85" s="21" t="s">
        <v>532</v>
      </c>
      <c r="H85" s="24" t="s">
        <v>540</v>
      </c>
      <c r="I85" s="22" t="n">
        <v>1</v>
      </c>
      <c r="J85" s="26" t="n">
        <v>44965</v>
      </c>
      <c r="K85" s="26" t="n">
        <v>45110</v>
      </c>
      <c r="L85" s="23" t="s">
        <v>153</v>
      </c>
      <c r="M85" s="22" t="s">
        <v>194</v>
      </c>
      <c r="N85" s="22" t="s">
        <v>541</v>
      </c>
      <c r="O85" s="22"/>
      <c r="P85" s="38"/>
      <c r="Q85" s="36" t="s">
        <v>317</v>
      </c>
      <c r="R85" s="39" t="n">
        <v>44966</v>
      </c>
      <c r="S85" s="39" t="n">
        <v>44966</v>
      </c>
      <c r="T85" s="28" t="n">
        <v>2</v>
      </c>
      <c r="U85" s="28" t="n">
        <v>100</v>
      </c>
      <c r="V85" s="29" t="s">
        <v>49</v>
      </c>
      <c r="W85" s="30" t="n">
        <v>44971</v>
      </c>
      <c r="X85" s="40" t="s">
        <v>542</v>
      </c>
      <c r="Y85" s="31" t="str">
        <f aca="false">IF(V85="si","Aprobada","En Revisión")</f>
        <v>Aprobada</v>
      </c>
      <c r="Z85" s="32" t="s">
        <v>543</v>
      </c>
      <c r="AA85" s="22" t="s">
        <v>51</v>
      </c>
      <c r="AB85" s="22"/>
      <c r="AC85" s="33" t="n">
        <f aca="true">K85-TODAY()</f>
        <v>-140</v>
      </c>
      <c r="AD85" s="34" t="str">
        <f aca="false">IF(X85&gt;1,"Ingresado","En Proceso")</f>
        <v>Ingresado</v>
      </c>
      <c r="AE85" s="35" t="str">
        <f aca="false">IF(AND(AC85&lt;=0),"Vencido",IF(AND(AC85&lt;31),"Realizar Cierre o Extensión de contrato",IF(AND(AC85&gt;30),"Vigente")))</f>
        <v>Vencido</v>
      </c>
      <c r="AF85" s="35" t="str">
        <f aca="false">IF(AND(AG85&gt;=1),"Contrato Finalizado","Contrato En Curso")</f>
        <v>Contrato En Curso</v>
      </c>
      <c r="AG85" s="22"/>
      <c r="AH85" s="36"/>
      <c r="AI85" s="41"/>
    </row>
    <row r="86" customFormat="false" ht="32.25" hidden="true" customHeight="true" outlineLevel="0" collapsed="false">
      <c r="A86" s="21" t="s">
        <v>53</v>
      </c>
      <c r="B86" s="22" t="s">
        <v>38</v>
      </c>
      <c r="C86" s="22" t="s">
        <v>39</v>
      </c>
      <c r="D86" s="22" t="s">
        <v>54</v>
      </c>
      <c r="E86" s="22" t="s">
        <v>531</v>
      </c>
      <c r="F86" s="22" t="s">
        <v>544</v>
      </c>
      <c r="G86" s="21" t="s">
        <v>532</v>
      </c>
      <c r="H86" s="24" t="s">
        <v>545</v>
      </c>
      <c r="I86" s="22" t="n">
        <v>2</v>
      </c>
      <c r="J86" s="26" t="n">
        <v>44965</v>
      </c>
      <c r="K86" s="26" t="n">
        <v>45110</v>
      </c>
      <c r="L86" s="23" t="s">
        <v>153</v>
      </c>
      <c r="M86" s="22" t="s">
        <v>194</v>
      </c>
      <c r="N86" s="22" t="s">
        <v>541</v>
      </c>
      <c r="O86" s="22"/>
      <c r="P86" s="38"/>
      <c r="Q86" s="36" t="s">
        <v>317</v>
      </c>
      <c r="R86" s="39" t="n">
        <v>44966</v>
      </c>
      <c r="S86" s="39" t="n">
        <v>44966</v>
      </c>
      <c r="T86" s="28" t="n">
        <v>4</v>
      </c>
      <c r="U86" s="28" t="n">
        <v>100</v>
      </c>
      <c r="V86" s="29" t="s">
        <v>49</v>
      </c>
      <c r="W86" s="30" t="n">
        <v>44970</v>
      </c>
      <c r="X86" s="40" t="s">
        <v>546</v>
      </c>
      <c r="Y86" s="31" t="str">
        <f aca="false">IF(V86="si","Aprobada","En Revisión")</f>
        <v>Aprobada</v>
      </c>
      <c r="Z86" s="32" t="s">
        <v>547</v>
      </c>
      <c r="AA86" s="22" t="s">
        <v>51</v>
      </c>
      <c r="AB86" s="22"/>
      <c r="AC86" s="33" t="n">
        <f aca="true">K86-TODAY()</f>
        <v>-140</v>
      </c>
      <c r="AD86" s="34" t="str">
        <f aca="false">IF(X86&gt;1,"Ingresado","En Proceso")</f>
        <v>Ingresado</v>
      </c>
      <c r="AE86" s="35" t="str">
        <f aca="false">IF(AND(AC86&lt;=0),"Vencido",IF(AND(AC86&lt;31),"Realizar Cierre o Extensión de contrato",IF(AND(AC86&gt;30),"Vigente")))</f>
        <v>Vencido</v>
      </c>
      <c r="AF86" s="35" t="str">
        <f aca="false">IF(AND(AG86&gt;=1),"Contrato Finalizado","Contrato En Curso")</f>
        <v>Contrato En Curso</v>
      </c>
      <c r="AG86" s="22"/>
      <c r="AH86" s="36"/>
      <c r="AI86" s="109"/>
    </row>
    <row r="87" s="5" customFormat="true" ht="32.25" hidden="true" customHeight="true" outlineLevel="0" collapsed="false">
      <c r="A87" s="42" t="s">
        <v>53</v>
      </c>
      <c r="B87" s="22" t="s">
        <v>38</v>
      </c>
      <c r="C87" s="22" t="s">
        <v>39</v>
      </c>
      <c r="D87" s="22" t="s">
        <v>54</v>
      </c>
      <c r="E87" s="43" t="s">
        <v>548</v>
      </c>
      <c r="F87" s="43"/>
      <c r="G87" s="42" t="s">
        <v>549</v>
      </c>
      <c r="H87" s="44" t="s">
        <v>550</v>
      </c>
      <c r="I87" s="43" t="n">
        <v>15</v>
      </c>
      <c r="J87" s="45" t="n">
        <v>44419</v>
      </c>
      <c r="K87" s="45" t="n">
        <v>45118</v>
      </c>
      <c r="L87" s="46" t="s">
        <v>551</v>
      </c>
      <c r="M87" s="43" t="s">
        <v>69</v>
      </c>
      <c r="N87" s="43" t="s">
        <v>552</v>
      </c>
      <c r="O87" s="43"/>
      <c r="P87" s="47" t="s">
        <v>553</v>
      </c>
      <c r="Q87" s="48" t="s">
        <v>360</v>
      </c>
      <c r="R87" s="46" t="n">
        <v>44416</v>
      </c>
      <c r="S87" s="49" t="n">
        <v>44416</v>
      </c>
      <c r="T87" s="50" t="n">
        <v>2</v>
      </c>
      <c r="U87" s="50" t="n">
        <v>100</v>
      </c>
      <c r="V87" s="51" t="s">
        <v>49</v>
      </c>
      <c r="W87" s="52" t="n">
        <v>44621</v>
      </c>
      <c r="X87" s="53" t="n">
        <v>322223</v>
      </c>
      <c r="Y87" s="31" t="str">
        <f aca="false">IF(V87="si","Aprobada","En Revisión")</f>
        <v>Aprobada</v>
      </c>
      <c r="Z87" s="54" t="s">
        <v>554</v>
      </c>
      <c r="AA87" s="43" t="s">
        <v>51</v>
      </c>
      <c r="AB87" s="43" t="s">
        <v>52</v>
      </c>
      <c r="AC87" s="34" t="n">
        <f aca="true">K87-TODAY()</f>
        <v>-132</v>
      </c>
      <c r="AD87" s="34" t="str">
        <f aca="false">IF(X87&gt;1,"Ingresado","En Proceso")</f>
        <v>Ingresado</v>
      </c>
      <c r="AE87" s="35" t="str">
        <f aca="false">IF(AND(AC87&lt;=0),"Vencido",IF(AND(AC87&lt;31),"Realizar Cierre o Extensión de contrato",IF(AND(AC87&gt;30),"Vigente")))</f>
        <v>Vencido</v>
      </c>
      <c r="AF87" s="35" t="str">
        <f aca="false">IF(AND(AG87&gt;=1),"Contrato Finalizado","Contrato En Curso")</f>
        <v>Contrato Finalizado</v>
      </c>
      <c r="AG87" s="43" t="n">
        <v>383223</v>
      </c>
      <c r="AH87" s="48" t="s">
        <v>555</v>
      </c>
      <c r="AI87" s="110"/>
    </row>
    <row r="88" s="5" customFormat="true" ht="32.25" hidden="true" customHeight="true" outlineLevel="0" collapsed="false">
      <c r="A88" s="42" t="s">
        <v>53</v>
      </c>
      <c r="B88" s="22" t="s">
        <v>38</v>
      </c>
      <c r="C88" s="22" t="s">
        <v>39</v>
      </c>
      <c r="D88" s="22" t="s">
        <v>54</v>
      </c>
      <c r="E88" s="43" t="s">
        <v>548</v>
      </c>
      <c r="F88" s="43" t="s">
        <v>556</v>
      </c>
      <c r="G88" s="42" t="s">
        <v>549</v>
      </c>
      <c r="H88" s="44" t="s">
        <v>550</v>
      </c>
      <c r="I88" s="43" t="n">
        <v>2</v>
      </c>
      <c r="J88" s="45" t="n">
        <v>44426</v>
      </c>
      <c r="K88" s="45" t="n">
        <v>45118</v>
      </c>
      <c r="L88" s="46" t="s">
        <v>551</v>
      </c>
      <c r="M88" s="43" t="s">
        <v>69</v>
      </c>
      <c r="N88" s="43" t="s">
        <v>241</v>
      </c>
      <c r="O88" s="43" t="n">
        <v>54249732</v>
      </c>
      <c r="P88" s="47" t="s">
        <v>242</v>
      </c>
      <c r="Q88" s="48" t="s">
        <v>360</v>
      </c>
      <c r="R88" s="46" t="n">
        <v>44419</v>
      </c>
      <c r="S88" s="49" t="n">
        <v>44419</v>
      </c>
      <c r="T88" s="50" t="n">
        <v>2</v>
      </c>
      <c r="U88" s="50" t="n">
        <v>100</v>
      </c>
      <c r="V88" s="51" t="s">
        <v>49</v>
      </c>
      <c r="W88" s="52" t="n">
        <v>44621</v>
      </c>
      <c r="X88" s="53" t="s">
        <v>557</v>
      </c>
      <c r="Y88" s="31" t="str">
        <f aca="false">IF(V88="si","Aprobada","En Revisión")</f>
        <v>Aprobada</v>
      </c>
      <c r="Z88" s="54" t="s">
        <v>558</v>
      </c>
      <c r="AA88" s="43" t="s">
        <v>51</v>
      </c>
      <c r="AB88" s="43" t="s">
        <v>52</v>
      </c>
      <c r="AC88" s="34" t="n">
        <f aca="true">K88-TODAY()</f>
        <v>-132</v>
      </c>
      <c r="AD88" s="34" t="str">
        <f aca="false">IF(X88&gt;1,"Ingresado","En Proceso")</f>
        <v>Ingresado</v>
      </c>
      <c r="AE88" s="35" t="str">
        <f aca="false">IF(AND(AC88&lt;=0),"Vencido",IF(AND(AC88&lt;31),"Realizar Cierre o Extensión de contrato",IF(AND(AC88&gt;30),"Vigente")))</f>
        <v>Vencido</v>
      </c>
      <c r="AF88" s="35" t="str">
        <f aca="false">IF(AND(AG88&gt;=1),"Contrato Finalizado","Contrato En Curso")</f>
        <v>Contrato Finalizado</v>
      </c>
      <c r="AG88" s="43" t="n">
        <v>384195</v>
      </c>
      <c r="AH88" s="48" t="s">
        <v>559</v>
      </c>
      <c r="AI88" s="110"/>
    </row>
    <row r="89" s="5" customFormat="true" ht="32.25" hidden="true" customHeight="true" outlineLevel="0" collapsed="false">
      <c r="A89" s="42" t="s">
        <v>53</v>
      </c>
      <c r="B89" s="22" t="s">
        <v>38</v>
      </c>
      <c r="C89" s="43" t="s">
        <v>115</v>
      </c>
      <c r="D89" s="43" t="s">
        <v>54</v>
      </c>
      <c r="E89" s="43" t="s">
        <v>150</v>
      </c>
      <c r="F89" s="42"/>
      <c r="G89" s="42" t="s">
        <v>347</v>
      </c>
      <c r="H89" s="44" t="s">
        <v>560</v>
      </c>
      <c r="I89" s="42" t="n">
        <v>11</v>
      </c>
      <c r="J89" s="45" t="n">
        <v>44883</v>
      </c>
      <c r="K89" s="45" t="n">
        <v>45122</v>
      </c>
      <c r="L89" s="46" t="s">
        <v>274</v>
      </c>
      <c r="M89" s="43" t="s">
        <v>205</v>
      </c>
      <c r="N89" s="43" t="s">
        <v>155</v>
      </c>
      <c r="O89" s="43" t="s">
        <v>156</v>
      </c>
      <c r="P89" s="42" t="s">
        <v>157</v>
      </c>
      <c r="Q89" s="48" t="s">
        <v>275</v>
      </c>
      <c r="R89" s="42" t="s">
        <v>561</v>
      </c>
      <c r="S89" s="42" t="s">
        <v>562</v>
      </c>
      <c r="T89" s="42" t="n">
        <v>2</v>
      </c>
      <c r="U89" s="50" t="n">
        <v>100</v>
      </c>
      <c r="V89" s="51" t="s">
        <v>49</v>
      </c>
      <c r="W89" s="45" t="n">
        <v>44902</v>
      </c>
      <c r="X89" s="42" t="s">
        <v>563</v>
      </c>
      <c r="Y89" s="31" t="str">
        <f aca="false">IF(V89="si","Aprobada","En Revisión")</f>
        <v>Aprobada</v>
      </c>
      <c r="Z89" s="54" t="s">
        <v>564</v>
      </c>
      <c r="AA89" s="43" t="s">
        <v>51</v>
      </c>
      <c r="AB89" s="43" t="s">
        <v>52</v>
      </c>
      <c r="AC89" s="34" t="n">
        <f aca="true">K89-TODAY()</f>
        <v>-128</v>
      </c>
      <c r="AD89" s="34" t="str">
        <f aca="false">IF(X89&gt;1,"Ingresado","En Proceso")</f>
        <v>Ingresado</v>
      </c>
      <c r="AE89" s="35" t="str">
        <f aca="false">IF(AND(AC89&lt;=0),"Vencido",IF(AND(AC89&lt;31),"Realizar Cierre o Extensión de contrato",IF(AND(AC89&gt;30),"Vigente")))</f>
        <v>Vencido</v>
      </c>
      <c r="AF89" s="35" t="str">
        <f aca="false">IF(AND(AG89&gt;=1),"Contrato Finalizado","Contrato En Curso")</f>
        <v>Contrato Finalizado</v>
      </c>
      <c r="AG89" s="43" t="n">
        <v>382398</v>
      </c>
      <c r="AH89" s="48" t="s">
        <v>349</v>
      </c>
      <c r="AI89" s="110"/>
    </row>
    <row r="90" customFormat="false" ht="32.25" hidden="true" customHeight="true" outlineLevel="0" collapsed="false">
      <c r="A90" s="21" t="s">
        <v>53</v>
      </c>
      <c r="B90" s="22" t="s">
        <v>38</v>
      </c>
      <c r="C90" s="22" t="s">
        <v>39</v>
      </c>
      <c r="D90" s="22" t="s">
        <v>54</v>
      </c>
      <c r="E90" s="22" t="s">
        <v>565</v>
      </c>
      <c r="F90" s="22"/>
      <c r="G90" s="21" t="s">
        <v>566</v>
      </c>
      <c r="H90" s="24" t="s">
        <v>567</v>
      </c>
      <c r="I90" s="22" t="n">
        <v>105</v>
      </c>
      <c r="J90" s="26" t="n">
        <v>45021</v>
      </c>
      <c r="K90" s="26" t="n">
        <v>45135</v>
      </c>
      <c r="L90" s="23" t="s">
        <v>89</v>
      </c>
      <c r="M90" s="22" t="s">
        <v>568</v>
      </c>
      <c r="N90" s="22" t="s">
        <v>569</v>
      </c>
      <c r="O90" s="22" t="n">
        <v>941798586</v>
      </c>
      <c r="P90" s="25" t="s">
        <v>570</v>
      </c>
      <c r="Q90" s="36" t="s">
        <v>423</v>
      </c>
      <c r="R90" s="23" t="n">
        <v>45043</v>
      </c>
      <c r="S90" s="23" t="n">
        <v>45046</v>
      </c>
      <c r="T90" s="28" t="n">
        <v>2</v>
      </c>
      <c r="U90" s="28" t="n">
        <v>100</v>
      </c>
      <c r="V90" s="29" t="s">
        <v>49</v>
      </c>
      <c r="W90" s="23" t="n">
        <v>45052</v>
      </c>
      <c r="X90" s="40" t="s">
        <v>571</v>
      </c>
      <c r="Y90" s="31" t="str">
        <f aca="false">IF(V90="si","Aprobada","En Revisión")</f>
        <v>Aprobada</v>
      </c>
      <c r="Z90" s="32" t="s">
        <v>572</v>
      </c>
      <c r="AA90" s="22" t="s">
        <v>51</v>
      </c>
      <c r="AB90" s="22" t="s">
        <v>52</v>
      </c>
      <c r="AC90" s="33" t="n">
        <f aca="true">K90-TODAY()</f>
        <v>-115</v>
      </c>
      <c r="AD90" s="34" t="str">
        <f aca="false">IF(X90&gt;1,"Ingresado","En Proceso")</f>
        <v>Ingresado</v>
      </c>
      <c r="AE90" s="35" t="str">
        <f aca="false">IF(AND(AC90&lt;=0),"Vencido",IF(AND(AC90&lt;31),"Realizar Cierre o Extensión de contrato",IF(AND(AC90&gt;30),"Vigente")))</f>
        <v>Vencido</v>
      </c>
      <c r="AF90" s="35" t="str">
        <f aca="false">IF(AND(AG90&gt;=1),"Contrato Finalizado","Contrato En Curso")</f>
        <v>Contrato En Curso</v>
      </c>
      <c r="AG90" s="22"/>
      <c r="AH90" s="36"/>
      <c r="AI90" s="41"/>
    </row>
    <row r="91" customFormat="false" ht="32.25" hidden="true" customHeight="true" outlineLevel="0" collapsed="false">
      <c r="A91" s="21" t="s">
        <v>53</v>
      </c>
      <c r="B91" s="22" t="s">
        <v>38</v>
      </c>
      <c r="C91" s="22" t="s">
        <v>39</v>
      </c>
      <c r="D91" s="22" t="s">
        <v>54</v>
      </c>
      <c r="E91" s="22" t="s">
        <v>565</v>
      </c>
      <c r="F91" s="22" t="s">
        <v>573</v>
      </c>
      <c r="G91" s="21" t="s">
        <v>566</v>
      </c>
      <c r="H91" s="24" t="s">
        <v>574</v>
      </c>
      <c r="I91" s="22" t="n">
        <v>4</v>
      </c>
      <c r="J91" s="26" t="n">
        <v>45021</v>
      </c>
      <c r="K91" s="26" t="n">
        <v>45135</v>
      </c>
      <c r="L91" s="23" t="s">
        <v>89</v>
      </c>
      <c r="M91" s="22" t="s">
        <v>568</v>
      </c>
      <c r="N91" s="22" t="s">
        <v>569</v>
      </c>
      <c r="O91" s="22" t="n">
        <v>941798586</v>
      </c>
      <c r="P91" s="25" t="s">
        <v>570</v>
      </c>
      <c r="Q91" s="36" t="s">
        <v>423</v>
      </c>
      <c r="R91" s="23" t="n">
        <v>45043</v>
      </c>
      <c r="S91" s="23" t="n">
        <v>45048</v>
      </c>
      <c r="T91" s="28" t="n">
        <v>2</v>
      </c>
      <c r="U91" s="28" t="n">
        <v>100</v>
      </c>
      <c r="V91" s="29" t="s">
        <v>49</v>
      </c>
      <c r="W91" s="23" t="n">
        <v>45052</v>
      </c>
      <c r="X91" s="40" t="s">
        <v>575</v>
      </c>
      <c r="Y91" s="31" t="str">
        <f aca="false">IF(V91="si","Aprobada","En Revisión")</f>
        <v>Aprobada</v>
      </c>
      <c r="Z91" s="32" t="s">
        <v>576</v>
      </c>
      <c r="AA91" s="22" t="s">
        <v>51</v>
      </c>
      <c r="AB91" s="22" t="s">
        <v>52</v>
      </c>
      <c r="AC91" s="33" t="n">
        <f aca="true">K91-TODAY()</f>
        <v>-115</v>
      </c>
      <c r="AD91" s="34" t="str">
        <f aca="false">IF(X91&gt;1,"Ingresado","En Proceso")</f>
        <v>Ingresado</v>
      </c>
      <c r="AE91" s="35" t="str">
        <f aca="false">IF(AND(AC91&lt;=0),"Vencido",IF(AND(AC91&lt;31),"Realizar Cierre o Extensión de contrato",IF(AND(AC91&gt;30),"Vigente")))</f>
        <v>Vencido</v>
      </c>
      <c r="AF91" s="35" t="str">
        <f aca="false">IF(AND(AG91&gt;=1),"Contrato Finalizado","Contrato En Curso")</f>
        <v>Contrato En Curso</v>
      </c>
      <c r="AG91" s="22"/>
      <c r="AH91" s="36"/>
      <c r="AI91" s="41"/>
    </row>
    <row r="92" s="5" customFormat="true" ht="42.75" hidden="true" customHeight="true" outlineLevel="0" collapsed="false">
      <c r="A92" s="21" t="s">
        <v>53</v>
      </c>
      <c r="B92" s="22" t="s">
        <v>38</v>
      </c>
      <c r="C92" s="22" t="s">
        <v>39</v>
      </c>
      <c r="D92" s="22" t="s">
        <v>54</v>
      </c>
      <c r="E92" s="22" t="s">
        <v>150</v>
      </c>
      <c r="F92" s="22"/>
      <c r="G92" s="21" t="s">
        <v>577</v>
      </c>
      <c r="H92" s="24" t="s">
        <v>578</v>
      </c>
      <c r="I92" s="22" t="n">
        <v>20</v>
      </c>
      <c r="J92" s="23" t="n">
        <v>44682</v>
      </c>
      <c r="K92" s="23" t="n">
        <v>45137</v>
      </c>
      <c r="L92" s="46" t="s">
        <v>96</v>
      </c>
      <c r="M92" s="43" t="s">
        <v>69</v>
      </c>
      <c r="N92" s="43" t="s">
        <v>163</v>
      </c>
      <c r="O92" s="43" t="n">
        <v>988974214</v>
      </c>
      <c r="P92" s="62" t="s">
        <v>164</v>
      </c>
      <c r="Q92" s="44" t="s">
        <v>165</v>
      </c>
      <c r="R92" s="45" t="n">
        <v>44674</v>
      </c>
      <c r="S92" s="46" t="n">
        <v>43946</v>
      </c>
      <c r="T92" s="50" t="n">
        <v>2</v>
      </c>
      <c r="U92" s="50" t="n">
        <v>100</v>
      </c>
      <c r="V92" s="51" t="s">
        <v>49</v>
      </c>
      <c r="W92" s="52" t="n">
        <v>44678</v>
      </c>
      <c r="X92" s="42" t="s">
        <v>579</v>
      </c>
      <c r="Y92" s="31" t="str">
        <f aca="false">IF(V92="si","Aprobada","En Revisión")</f>
        <v>Aprobada</v>
      </c>
      <c r="Z92" s="54" t="s">
        <v>580</v>
      </c>
      <c r="AA92" s="43" t="s">
        <v>51</v>
      </c>
      <c r="AB92" s="43" t="s">
        <v>52</v>
      </c>
      <c r="AC92" s="34" t="n">
        <f aca="true">K92-TODAY()</f>
        <v>-113</v>
      </c>
      <c r="AD92" s="34" t="str">
        <f aca="false">IF(X92&gt;1,"Ingresado","En Proceso")</f>
        <v>Ingresado</v>
      </c>
      <c r="AE92" s="35" t="str">
        <f aca="false">IF(AND(AC92&lt;=0),"Vencido",IF(AND(AC92&lt;31),"Realizar Cierre o Extensión de contrato",IF(AND(AC92&gt;30),"Vigente")))</f>
        <v>Vencido</v>
      </c>
      <c r="AF92" s="35" t="str">
        <f aca="false">IF(AND(AG92&gt;=1),"Contrato Finalizado","Contrato En Curso")</f>
        <v>Contrato Finalizado</v>
      </c>
      <c r="AG92" s="42" t="n">
        <v>363085</v>
      </c>
      <c r="AH92" s="48" t="s">
        <v>581</v>
      </c>
      <c r="AI92" s="110"/>
    </row>
    <row r="93" s="5" customFormat="true" ht="32.25" hidden="true" customHeight="true" outlineLevel="0" collapsed="false">
      <c r="A93" s="21" t="s">
        <v>53</v>
      </c>
      <c r="B93" s="22" t="s">
        <v>38</v>
      </c>
      <c r="C93" s="22" t="s">
        <v>39</v>
      </c>
      <c r="D93" s="22" t="s">
        <v>54</v>
      </c>
      <c r="E93" s="22" t="s">
        <v>150</v>
      </c>
      <c r="F93" s="22" t="s">
        <v>173</v>
      </c>
      <c r="G93" s="21" t="s">
        <v>577</v>
      </c>
      <c r="H93" s="24" t="s">
        <v>582</v>
      </c>
      <c r="I93" s="43" t="n">
        <v>4</v>
      </c>
      <c r="J93" s="45" t="n">
        <v>44682</v>
      </c>
      <c r="K93" s="23" t="n">
        <v>45137</v>
      </c>
      <c r="L93" s="46" t="s">
        <v>96</v>
      </c>
      <c r="M93" s="43" t="s">
        <v>69</v>
      </c>
      <c r="N93" s="43" t="s">
        <v>338</v>
      </c>
      <c r="O93" s="43" t="s">
        <v>156</v>
      </c>
      <c r="P93" s="44" t="s">
        <v>156</v>
      </c>
      <c r="Q93" s="48" t="s">
        <v>140</v>
      </c>
      <c r="R93" s="46" t="n">
        <v>44677</v>
      </c>
      <c r="S93" s="81" t="n">
        <v>44684</v>
      </c>
      <c r="T93" s="50" t="n">
        <v>3</v>
      </c>
      <c r="U93" s="50" t="n">
        <v>100</v>
      </c>
      <c r="V93" s="51" t="s">
        <v>49</v>
      </c>
      <c r="W93" s="52" t="n">
        <v>44691</v>
      </c>
      <c r="X93" s="53" t="s">
        <v>583</v>
      </c>
      <c r="Y93" s="31" t="str">
        <f aca="false">IF(V93="si","Aprobada","En Revisión")</f>
        <v>Aprobada</v>
      </c>
      <c r="Z93" s="54" t="s">
        <v>584</v>
      </c>
      <c r="AA93" s="43" t="s">
        <v>51</v>
      </c>
      <c r="AB93" s="43" t="s">
        <v>114</v>
      </c>
      <c r="AC93" s="34" t="n">
        <f aca="true">K93-TODAY()</f>
        <v>-113</v>
      </c>
      <c r="AD93" s="34" t="str">
        <f aca="false">IF(X93&gt;1,"Ingresado","En Proceso")</f>
        <v>Ingresado</v>
      </c>
      <c r="AE93" s="35" t="str">
        <f aca="false">IF(AND(AC93&lt;=0),"Vencido",IF(AND(AC93&lt;31),"Realizar Cierre o Extensión de contrato",IF(AND(AC93&gt;30),"Vigente")))</f>
        <v>Vencido</v>
      </c>
      <c r="AF93" s="35" t="str">
        <f aca="false">IF(AND(AG93&gt;=1),"Contrato Finalizado","Contrato En Curso")</f>
        <v>Contrato Finalizado</v>
      </c>
      <c r="AG93" s="43" t="n">
        <v>384460</v>
      </c>
      <c r="AH93" s="48" t="s">
        <v>585</v>
      </c>
      <c r="AI93" s="110"/>
    </row>
    <row r="94" s="5" customFormat="true" ht="32.25" hidden="true" customHeight="true" outlineLevel="0" collapsed="false">
      <c r="A94" s="21" t="s">
        <v>53</v>
      </c>
      <c r="B94" s="22" t="s">
        <v>38</v>
      </c>
      <c r="C94" s="22" t="s">
        <v>39</v>
      </c>
      <c r="D94" s="22" t="s">
        <v>54</v>
      </c>
      <c r="E94" s="22" t="s">
        <v>150</v>
      </c>
      <c r="F94" s="43" t="s">
        <v>65</v>
      </c>
      <c r="G94" s="21" t="s">
        <v>577</v>
      </c>
      <c r="H94" s="24" t="s">
        <v>582</v>
      </c>
      <c r="I94" s="43" t="n">
        <v>1</v>
      </c>
      <c r="J94" s="45" t="n">
        <v>44690</v>
      </c>
      <c r="K94" s="23" t="n">
        <v>45137</v>
      </c>
      <c r="L94" s="46" t="s">
        <v>96</v>
      </c>
      <c r="M94" s="43" t="s">
        <v>69</v>
      </c>
      <c r="N94" s="43" t="s">
        <v>338</v>
      </c>
      <c r="O94" s="43" t="s">
        <v>156</v>
      </c>
      <c r="P94" s="44" t="s">
        <v>156</v>
      </c>
      <c r="Q94" s="48" t="s">
        <v>140</v>
      </c>
      <c r="R94" s="46" t="n">
        <v>44687</v>
      </c>
      <c r="S94" s="81" t="n">
        <v>44689</v>
      </c>
      <c r="T94" s="50" t="n">
        <v>3</v>
      </c>
      <c r="U94" s="50" t="n">
        <v>100</v>
      </c>
      <c r="V94" s="51" t="s">
        <v>49</v>
      </c>
      <c r="W94" s="52" t="n">
        <v>44693</v>
      </c>
      <c r="X94" s="53" t="s">
        <v>586</v>
      </c>
      <c r="Y94" s="31" t="str">
        <f aca="false">IF(V94="si","Aprobada","En Revisión")</f>
        <v>Aprobada</v>
      </c>
      <c r="Z94" s="54" t="s">
        <v>587</v>
      </c>
      <c r="AA94" s="43" t="s">
        <v>51</v>
      </c>
      <c r="AB94" s="43" t="s">
        <v>52</v>
      </c>
      <c r="AC94" s="34" t="n">
        <f aca="true">K94-TODAY()</f>
        <v>-113</v>
      </c>
      <c r="AD94" s="34" t="str">
        <f aca="false">IF(X94&gt;1,"Ingresado","En Proceso")</f>
        <v>Ingresado</v>
      </c>
      <c r="AE94" s="35" t="str">
        <f aca="false">IF(AND(AC94&lt;=0),"Vencido",IF(AND(AC94&lt;31),"Realizar Cierre o Extensión de contrato",IF(AND(AC94&gt;30),"Vigente")))</f>
        <v>Vencido</v>
      </c>
      <c r="AF94" s="35" t="str">
        <f aca="false">IF(AND(AG94&gt;=1),"Contrato Finalizado","Contrato En Curso")</f>
        <v>Contrato Finalizado</v>
      </c>
      <c r="AG94" s="43" t="n">
        <v>384459</v>
      </c>
      <c r="AH94" s="48" t="s">
        <v>585</v>
      </c>
      <c r="AI94" s="110"/>
    </row>
    <row r="95" s="5" customFormat="true" ht="32.25" hidden="true" customHeight="true" outlineLevel="0" collapsed="false">
      <c r="A95" s="21" t="s">
        <v>53</v>
      </c>
      <c r="B95" s="22" t="s">
        <v>38</v>
      </c>
      <c r="C95" s="22" t="s">
        <v>115</v>
      </c>
      <c r="D95" s="22" t="s">
        <v>54</v>
      </c>
      <c r="E95" s="22" t="s">
        <v>116</v>
      </c>
      <c r="F95" s="43" t="s">
        <v>588</v>
      </c>
      <c r="G95" s="22" t="s">
        <v>208</v>
      </c>
      <c r="H95" s="44" t="s">
        <v>589</v>
      </c>
      <c r="I95" s="43" t="n">
        <v>2</v>
      </c>
      <c r="J95" s="45" t="n">
        <v>45104</v>
      </c>
      <c r="K95" s="45" t="n">
        <v>45137</v>
      </c>
      <c r="L95" s="46" t="s">
        <v>204</v>
      </c>
      <c r="M95" s="43" t="s">
        <v>205</v>
      </c>
      <c r="N95" s="43" t="s">
        <v>590</v>
      </c>
      <c r="O95" s="43"/>
      <c r="P95" s="47"/>
      <c r="Q95" s="48" t="s">
        <v>423</v>
      </c>
      <c r="R95" s="46" t="n">
        <v>45104</v>
      </c>
      <c r="S95" s="49" t="n">
        <v>45104</v>
      </c>
      <c r="T95" s="50" t="n">
        <v>1</v>
      </c>
      <c r="U95" s="50" t="n">
        <v>100</v>
      </c>
      <c r="V95" s="51" t="s">
        <v>49</v>
      </c>
      <c r="W95" s="52" t="n">
        <v>45104</v>
      </c>
      <c r="X95" s="53" t="s">
        <v>591</v>
      </c>
      <c r="Y95" s="31" t="str">
        <f aca="false">IF(V95="si","Aprobada","En Revisión")</f>
        <v>Aprobada</v>
      </c>
      <c r="Z95" s="54" t="s">
        <v>592</v>
      </c>
      <c r="AA95" s="43" t="s">
        <v>51</v>
      </c>
      <c r="AB95" s="43" t="s">
        <v>52</v>
      </c>
      <c r="AC95" s="34" t="n">
        <f aca="true">K95-TODAY()</f>
        <v>-113</v>
      </c>
      <c r="AD95" s="34" t="str">
        <f aca="false">IF(X95&gt;1,"Ingresado","En Proceso")</f>
        <v>Ingresado</v>
      </c>
      <c r="AE95" s="35" t="str">
        <f aca="false">IF(AND(AC95&lt;=0),"Vencido",IF(AND(AC95&lt;31),"Realizar Cierre o Extensión de contrato",IF(AND(AC95&gt;30),"Vigente")))</f>
        <v>Vencido</v>
      </c>
      <c r="AF95" s="35" t="str">
        <f aca="false">IF(AND(AG95&gt;=1),"Contrato Finalizado","Contrato En Curso")</f>
        <v>Contrato En Curso</v>
      </c>
      <c r="AG95" s="43"/>
      <c r="AH95" s="48"/>
      <c r="AI95" s="110"/>
    </row>
    <row r="96" s="5" customFormat="true" ht="42" hidden="true" customHeight="true" outlineLevel="0" collapsed="false">
      <c r="A96" s="42" t="s">
        <v>53</v>
      </c>
      <c r="B96" s="22" t="s">
        <v>38</v>
      </c>
      <c r="C96" s="22" t="s">
        <v>39</v>
      </c>
      <c r="D96" s="22" t="s">
        <v>54</v>
      </c>
      <c r="E96" s="43" t="s">
        <v>180</v>
      </c>
      <c r="F96" s="43"/>
      <c r="G96" s="42" t="s">
        <v>593</v>
      </c>
      <c r="H96" s="44" t="s">
        <v>594</v>
      </c>
      <c r="I96" s="43" t="n">
        <v>11</v>
      </c>
      <c r="J96" s="45" t="n">
        <v>44937</v>
      </c>
      <c r="K96" s="45" t="n">
        <v>45138</v>
      </c>
      <c r="L96" s="46" t="s">
        <v>107</v>
      </c>
      <c r="M96" s="86" t="s">
        <v>69</v>
      </c>
      <c r="N96" s="43" t="s">
        <v>595</v>
      </c>
      <c r="O96" s="43"/>
      <c r="P96" s="47" t="s">
        <v>185</v>
      </c>
      <c r="Q96" s="48" t="s">
        <v>186</v>
      </c>
      <c r="R96" s="46" t="n">
        <v>44844</v>
      </c>
      <c r="S96" s="46" t="n">
        <v>44845</v>
      </c>
      <c r="T96" s="50" t="n">
        <v>3</v>
      </c>
      <c r="U96" s="50" t="n">
        <v>100</v>
      </c>
      <c r="V96" s="51" t="s">
        <v>49</v>
      </c>
      <c r="W96" s="52" t="n">
        <v>44944</v>
      </c>
      <c r="X96" s="53" t="s">
        <v>596</v>
      </c>
      <c r="Y96" s="31" t="str">
        <f aca="false">IF(V96="si","Aprobada","En Revisión")</f>
        <v>Aprobada</v>
      </c>
      <c r="Z96" s="54" t="s">
        <v>597</v>
      </c>
      <c r="AA96" s="43" t="s">
        <v>51</v>
      </c>
      <c r="AB96" s="43" t="s">
        <v>114</v>
      </c>
      <c r="AC96" s="34" t="n">
        <f aca="true">K96-TODAY()</f>
        <v>-112</v>
      </c>
      <c r="AD96" s="34" t="str">
        <f aca="false">IF(X96&gt;1,"Ingresado","En Proceso")</f>
        <v>Ingresado</v>
      </c>
      <c r="AE96" s="35" t="str">
        <f aca="false">IF(AND(AC96&lt;=0),"Vencido",IF(AND(AC96&lt;31),"Realizar Cierre o Extensión de contrato",IF(AND(AC96&gt;30),"Vigente")))</f>
        <v>Vencido</v>
      </c>
      <c r="AF96" s="35" t="str">
        <f aca="false">IF(AND(AG96&gt;=1),"Contrato Finalizado","Contrato En Curso")</f>
        <v>Contrato Finalizado</v>
      </c>
      <c r="AG96" s="43" t="n">
        <v>384630</v>
      </c>
      <c r="AH96" s="48" t="s">
        <v>598</v>
      </c>
      <c r="AI96" s="107"/>
    </row>
    <row r="97" s="5" customFormat="true" ht="32.25" hidden="true" customHeight="true" outlineLevel="0" collapsed="false">
      <c r="A97" s="42" t="s">
        <v>53</v>
      </c>
      <c r="B97" s="22" t="s">
        <v>38</v>
      </c>
      <c r="C97" s="22" t="s">
        <v>39</v>
      </c>
      <c r="D97" s="22" t="s">
        <v>54</v>
      </c>
      <c r="E97" s="43" t="s">
        <v>180</v>
      </c>
      <c r="F97" s="43"/>
      <c r="G97" s="42" t="s">
        <v>599</v>
      </c>
      <c r="H97" s="44" t="s">
        <v>600</v>
      </c>
      <c r="I97" s="43" t="n">
        <v>7</v>
      </c>
      <c r="J97" s="45" t="n">
        <v>44941</v>
      </c>
      <c r="K97" s="45" t="n">
        <v>45138</v>
      </c>
      <c r="L97" s="46" t="s">
        <v>107</v>
      </c>
      <c r="M97" s="86" t="s">
        <v>69</v>
      </c>
      <c r="N97" s="43" t="s">
        <v>595</v>
      </c>
      <c r="O97" s="43"/>
      <c r="P97" s="47" t="s">
        <v>185</v>
      </c>
      <c r="Q97" s="48" t="s">
        <v>186</v>
      </c>
      <c r="R97" s="46" t="n">
        <v>44844</v>
      </c>
      <c r="S97" s="46" t="n">
        <v>44845</v>
      </c>
      <c r="T97" s="50" t="n">
        <v>2</v>
      </c>
      <c r="U97" s="50" t="n">
        <v>100</v>
      </c>
      <c r="V97" s="51" t="s">
        <v>49</v>
      </c>
      <c r="W97" s="52" t="n">
        <v>44944</v>
      </c>
      <c r="X97" s="53" t="s">
        <v>601</v>
      </c>
      <c r="Y97" s="31" t="str">
        <f aca="false">IF(V97="si","Aprobada","En Revisión")</f>
        <v>Aprobada</v>
      </c>
      <c r="Z97" s="54" t="s">
        <v>602</v>
      </c>
      <c r="AA97" s="43" t="s">
        <v>51</v>
      </c>
      <c r="AB97" s="43" t="s">
        <v>114</v>
      </c>
      <c r="AC97" s="34" t="n">
        <f aca="true">K97-TODAY()</f>
        <v>-112</v>
      </c>
      <c r="AD97" s="34" t="str">
        <f aca="false">IF(X97&gt;1,"Ingresado","En Proceso")</f>
        <v>Ingresado</v>
      </c>
      <c r="AE97" s="35" t="str">
        <f aca="false">IF(AND(AC97&lt;=0),"Vencido",IF(AND(AC97&lt;31),"Realizar Cierre o Extensión de contrato",IF(AND(AC97&gt;30),"Vigente")))</f>
        <v>Vencido</v>
      </c>
      <c r="AF97" s="35" t="str">
        <f aca="false">IF(AND(AG97&gt;=1),"Contrato Finalizado","Contrato En Curso")</f>
        <v>Contrato Finalizado</v>
      </c>
      <c r="AG97" s="43" t="n">
        <v>384631</v>
      </c>
      <c r="AH97" s="48" t="s">
        <v>598</v>
      </c>
      <c r="AI97" s="110"/>
    </row>
    <row r="98" s="5" customFormat="true" ht="32.25" hidden="true" customHeight="true" outlineLevel="0" collapsed="false">
      <c r="A98" s="42" t="s">
        <v>53</v>
      </c>
      <c r="B98" s="22" t="s">
        <v>38</v>
      </c>
      <c r="C98" s="22" t="s">
        <v>39</v>
      </c>
      <c r="D98" s="22" t="s">
        <v>54</v>
      </c>
      <c r="E98" s="43" t="s">
        <v>180</v>
      </c>
      <c r="F98" s="43" t="s">
        <v>239</v>
      </c>
      <c r="G98" s="42" t="s">
        <v>593</v>
      </c>
      <c r="H98" s="44" t="s">
        <v>594</v>
      </c>
      <c r="I98" s="43" t="n">
        <v>2</v>
      </c>
      <c r="J98" s="45" t="n">
        <v>45022</v>
      </c>
      <c r="K98" s="45" t="n">
        <v>45138</v>
      </c>
      <c r="L98" s="46" t="s">
        <v>107</v>
      </c>
      <c r="M98" s="86" t="s">
        <v>69</v>
      </c>
      <c r="N98" s="43" t="s">
        <v>603</v>
      </c>
      <c r="O98" s="43"/>
      <c r="P98" s="47" t="s">
        <v>225</v>
      </c>
      <c r="Q98" s="48" t="s">
        <v>317</v>
      </c>
      <c r="R98" s="46" t="n">
        <v>45007</v>
      </c>
      <c r="S98" s="46" t="n">
        <v>45007</v>
      </c>
      <c r="T98" s="50" t="n">
        <v>2</v>
      </c>
      <c r="U98" s="50" t="n">
        <v>100</v>
      </c>
      <c r="V98" s="51" t="s">
        <v>49</v>
      </c>
      <c r="W98" s="52" t="n">
        <v>45028</v>
      </c>
      <c r="X98" s="53" t="s">
        <v>604</v>
      </c>
      <c r="Y98" s="31" t="str">
        <f aca="false">IF(V98="si","Aprobada","En Revisión")</f>
        <v>Aprobada</v>
      </c>
      <c r="Z98" s="54" t="s">
        <v>605</v>
      </c>
      <c r="AA98" s="43" t="s">
        <v>606</v>
      </c>
      <c r="AB98" s="43" t="s">
        <v>114</v>
      </c>
      <c r="AC98" s="34" t="n">
        <f aca="true">K98-TODAY()</f>
        <v>-112</v>
      </c>
      <c r="AD98" s="34" t="str">
        <f aca="false">IF(X98&gt;1,"Ingresado","En Proceso")</f>
        <v>Ingresado</v>
      </c>
      <c r="AE98" s="35" t="str">
        <f aca="false">IF(AND(AC98&lt;=0),"Vencido",IF(AND(AC98&lt;31),"Realizar Cierre o Extensión de contrato",IF(AND(AC98&gt;30),"Vigente")))</f>
        <v>Vencido</v>
      </c>
      <c r="AF98" s="35" t="str">
        <f aca="false">IF(AND(AG98&gt;=1),"Contrato Finalizado","Contrato En Curso")</f>
        <v>Contrato Finalizado</v>
      </c>
      <c r="AG98" s="43" t="n">
        <v>384632</v>
      </c>
      <c r="AH98" s="48" t="s">
        <v>598</v>
      </c>
      <c r="AI98" s="110"/>
    </row>
    <row r="99" customFormat="false" ht="32.25" hidden="true" customHeight="true" outlineLevel="0" collapsed="false">
      <c r="A99" s="21" t="s">
        <v>53</v>
      </c>
      <c r="B99" s="22" t="s">
        <v>38</v>
      </c>
      <c r="C99" s="22" t="s">
        <v>39</v>
      </c>
      <c r="D99" s="22" t="s">
        <v>54</v>
      </c>
      <c r="E99" s="22" t="s">
        <v>504</v>
      </c>
      <c r="F99" s="22" t="s">
        <v>607</v>
      </c>
      <c r="G99" s="22" t="s">
        <v>506</v>
      </c>
      <c r="H99" s="24" t="s">
        <v>608</v>
      </c>
      <c r="I99" s="22" t="n">
        <v>3</v>
      </c>
      <c r="J99" s="23" t="n">
        <v>44774</v>
      </c>
      <c r="K99" s="61" t="n">
        <v>45139</v>
      </c>
      <c r="L99" s="23" t="s">
        <v>107</v>
      </c>
      <c r="M99" s="73" t="s">
        <v>183</v>
      </c>
      <c r="N99" s="73" t="s">
        <v>609</v>
      </c>
      <c r="O99" s="73" t="s">
        <v>610</v>
      </c>
      <c r="P99" s="25" t="s">
        <v>611</v>
      </c>
      <c r="Q99" s="24" t="s">
        <v>612</v>
      </c>
      <c r="R99" s="75" t="n">
        <v>44953</v>
      </c>
      <c r="S99" s="39" t="n">
        <v>44955</v>
      </c>
      <c r="T99" s="27" t="n">
        <v>4</v>
      </c>
      <c r="U99" s="27" t="n">
        <v>100</v>
      </c>
      <c r="V99" s="29"/>
      <c r="W99" s="100"/>
      <c r="X99" s="77"/>
      <c r="Y99" s="31" t="str">
        <f aca="false">IF(V99="si","Aprobada","En Revisión")</f>
        <v>En Revisión</v>
      </c>
      <c r="Z99" s="119" t="s">
        <v>613</v>
      </c>
      <c r="AA99" s="22" t="s">
        <v>51</v>
      </c>
      <c r="AB99" s="22" t="s">
        <v>52</v>
      </c>
      <c r="AC99" s="33" t="n">
        <f aca="true">K99-TODAY()</f>
        <v>-111</v>
      </c>
      <c r="AD99" s="34" t="str">
        <f aca="false">IF(X99&gt;1,"Ingresado","En Proceso")</f>
        <v>En Proceso</v>
      </c>
      <c r="AE99" s="35" t="str">
        <f aca="false">IF(AND(AC99&lt;=0),"Vencido",IF(AND(AC99&lt;31),"Realizar Cierre o Extensión de contrato",IF(AND(AC99&gt;30),"Vigente")))</f>
        <v>Vencido</v>
      </c>
      <c r="AF99" s="35" t="str">
        <f aca="false">IF(AND(AG99&gt;=1),"Contrato Finalizado","Contrato En Curso")</f>
        <v>Contrato En Curso</v>
      </c>
      <c r="AG99" s="120"/>
      <c r="AH99" s="121" t="s">
        <v>248</v>
      </c>
      <c r="AI99" s="41"/>
    </row>
    <row r="100" s="5" customFormat="true" ht="32.25" hidden="true" customHeight="true" outlineLevel="0" collapsed="false">
      <c r="A100" s="42" t="s">
        <v>53</v>
      </c>
      <c r="B100" s="22" t="s">
        <v>38</v>
      </c>
      <c r="C100" s="22" t="s">
        <v>39</v>
      </c>
      <c r="D100" s="43" t="s">
        <v>54</v>
      </c>
      <c r="E100" s="43" t="s">
        <v>190</v>
      </c>
      <c r="F100" s="43"/>
      <c r="G100" s="22" t="s">
        <v>614</v>
      </c>
      <c r="H100" s="44" t="s">
        <v>615</v>
      </c>
      <c r="I100" s="43" t="n">
        <v>35</v>
      </c>
      <c r="J100" s="45" t="n">
        <v>45106</v>
      </c>
      <c r="K100" s="45" t="n">
        <v>45142</v>
      </c>
      <c r="L100" s="46" t="s">
        <v>153</v>
      </c>
      <c r="M100" s="86" t="s">
        <v>194</v>
      </c>
      <c r="N100" s="43" t="s">
        <v>616</v>
      </c>
      <c r="O100" s="43"/>
      <c r="P100" s="62"/>
      <c r="Q100" s="48" t="s">
        <v>423</v>
      </c>
      <c r="R100" s="46" t="n">
        <v>45103</v>
      </c>
      <c r="S100" s="46" t="n">
        <v>45103</v>
      </c>
      <c r="T100" s="50" t="n">
        <v>2</v>
      </c>
      <c r="U100" s="50" t="n">
        <v>100</v>
      </c>
      <c r="V100" s="51" t="s">
        <v>49</v>
      </c>
      <c r="W100" s="46" t="n">
        <v>45106</v>
      </c>
      <c r="X100" s="53" t="s">
        <v>617</v>
      </c>
      <c r="Y100" s="31" t="str">
        <f aca="false">IF(V100="si","Aprobada","En Revisión")</f>
        <v>Aprobada</v>
      </c>
      <c r="Z100" s="54" t="s">
        <v>618</v>
      </c>
      <c r="AA100" s="43" t="s">
        <v>51</v>
      </c>
      <c r="AB100" s="43" t="s">
        <v>52</v>
      </c>
      <c r="AC100" s="34" t="n">
        <f aca="true">K100-TODAY()</f>
        <v>-108</v>
      </c>
      <c r="AD100" s="34" t="str">
        <f aca="false">IF(X100&gt;1,"Ingresado","En Proceso")</f>
        <v>Ingresado</v>
      </c>
      <c r="AE100" s="35" t="str">
        <f aca="false">IF(AND(AC100&lt;=0),"Vencido",IF(AND(AC100&lt;31),"Realizar Cierre o Extensión de contrato",IF(AND(AC100&gt;30),"Vigente")))</f>
        <v>Vencido</v>
      </c>
      <c r="AF100" s="35" t="str">
        <f aca="false">IF(AND(AG100&gt;=1),"Contrato Finalizado","Contrato En Curso")</f>
        <v>Contrato Finalizado</v>
      </c>
      <c r="AG100" s="43" t="n">
        <v>385039</v>
      </c>
      <c r="AH100" s="48" t="s">
        <v>619</v>
      </c>
      <c r="AI100" s="110"/>
    </row>
    <row r="101" customFormat="false" ht="32.25" hidden="true" customHeight="true" outlineLevel="0" collapsed="false">
      <c r="A101" s="21" t="s">
        <v>53</v>
      </c>
      <c r="B101" s="22" t="s">
        <v>38</v>
      </c>
      <c r="C101" s="22" t="s">
        <v>39</v>
      </c>
      <c r="D101" s="22" t="s">
        <v>54</v>
      </c>
      <c r="E101" s="22" t="s">
        <v>620</v>
      </c>
      <c r="F101" s="22" t="s">
        <v>117</v>
      </c>
      <c r="G101" s="21" t="s">
        <v>621</v>
      </c>
      <c r="H101" s="24" t="s">
        <v>622</v>
      </c>
      <c r="I101" s="22" t="n">
        <v>2</v>
      </c>
      <c r="J101" s="26" t="n">
        <v>44901</v>
      </c>
      <c r="K101" s="26" t="n">
        <v>45143</v>
      </c>
      <c r="L101" s="23" t="s">
        <v>153</v>
      </c>
      <c r="M101" s="22" t="s">
        <v>623</v>
      </c>
      <c r="N101" s="22" t="s">
        <v>77</v>
      </c>
      <c r="O101" s="22" t="s">
        <v>624</v>
      </c>
      <c r="P101" s="37" t="s">
        <v>625</v>
      </c>
      <c r="Q101" s="36" t="s">
        <v>140</v>
      </c>
      <c r="R101" s="23" t="n">
        <v>44932</v>
      </c>
      <c r="S101" s="23" t="n">
        <v>44936</v>
      </c>
      <c r="T101" s="28" t="n">
        <v>3</v>
      </c>
      <c r="U101" s="28" t="n">
        <v>100</v>
      </c>
      <c r="V101" s="29" t="s">
        <v>49</v>
      </c>
      <c r="W101" s="30" t="n">
        <v>44952</v>
      </c>
      <c r="X101" s="40" t="s">
        <v>626</v>
      </c>
      <c r="Y101" s="31" t="str">
        <f aca="false">IF(V101="si","Aprobada","En Revisión")</f>
        <v>Aprobada</v>
      </c>
      <c r="Z101" s="32" t="s">
        <v>627</v>
      </c>
      <c r="AA101" s="22" t="s">
        <v>51</v>
      </c>
      <c r="AB101" s="22" t="s">
        <v>52</v>
      </c>
      <c r="AC101" s="33" t="n">
        <f aca="true">K101-TODAY()</f>
        <v>-107</v>
      </c>
      <c r="AD101" s="34" t="str">
        <f aca="false">IF(X101&gt;1,"Ingresado","En Proceso")</f>
        <v>Ingresado</v>
      </c>
      <c r="AE101" s="35" t="str">
        <f aca="false">IF(AND(AC101&lt;=0),"Vencido",IF(AND(AC101&lt;31),"Realizar Cierre o Extensión de contrato",IF(AND(AC101&gt;30),"Vigente")))</f>
        <v>Vencido</v>
      </c>
      <c r="AF101" s="35" t="str">
        <f aca="false">IF(AND(AG101&gt;=1),"Contrato Finalizado","Contrato En Curso")</f>
        <v>Contrato En Curso</v>
      </c>
      <c r="AG101" s="22"/>
      <c r="AH101" s="36"/>
      <c r="AI101" s="41"/>
    </row>
    <row r="102" s="5" customFormat="true" ht="32.25" hidden="true" customHeight="true" outlineLevel="0" collapsed="false">
      <c r="A102" s="42" t="s">
        <v>53</v>
      </c>
      <c r="B102" s="22" t="s">
        <v>38</v>
      </c>
      <c r="C102" s="22" t="s">
        <v>39</v>
      </c>
      <c r="D102" s="22" t="s">
        <v>54</v>
      </c>
      <c r="E102" s="43" t="s">
        <v>320</v>
      </c>
      <c r="F102" s="43"/>
      <c r="G102" s="42" t="s">
        <v>628</v>
      </c>
      <c r="H102" s="44" t="s">
        <v>629</v>
      </c>
      <c r="I102" s="43" t="n">
        <v>5</v>
      </c>
      <c r="J102" s="45" t="n">
        <v>45045</v>
      </c>
      <c r="K102" s="45" t="n">
        <v>45150</v>
      </c>
      <c r="L102" s="46" t="s">
        <v>153</v>
      </c>
      <c r="M102" s="43" t="s">
        <v>630</v>
      </c>
      <c r="N102" s="43" t="s">
        <v>415</v>
      </c>
      <c r="O102" s="43" t="n">
        <v>56962061545</v>
      </c>
      <c r="P102" s="47" t="s">
        <v>416</v>
      </c>
      <c r="Q102" s="48" t="s">
        <v>423</v>
      </c>
      <c r="R102" s="49" t="n">
        <v>45099</v>
      </c>
      <c r="S102" s="49" t="n">
        <v>45102</v>
      </c>
      <c r="T102" s="50" t="n">
        <v>3</v>
      </c>
      <c r="U102" s="50" t="n">
        <v>100</v>
      </c>
      <c r="V102" s="51" t="s">
        <v>49</v>
      </c>
      <c r="W102" s="52" t="n">
        <v>45120</v>
      </c>
      <c r="X102" s="53" t="s">
        <v>631</v>
      </c>
      <c r="Y102" s="31" t="str">
        <f aca="false">IF(V102="si","Aprobada","En Revisión")</f>
        <v>Aprobada</v>
      </c>
      <c r="Z102" s="54" t="s">
        <v>632</v>
      </c>
      <c r="AA102" s="43" t="s">
        <v>51</v>
      </c>
      <c r="AB102" s="43" t="s">
        <v>52</v>
      </c>
      <c r="AC102" s="34" t="n">
        <f aca="true">K102-TODAY()</f>
        <v>-100</v>
      </c>
      <c r="AD102" s="34" t="str">
        <f aca="false">IF(X102&gt;1,"Ingresado","En Proceso")</f>
        <v>Ingresado</v>
      </c>
      <c r="AE102" s="35" t="str">
        <f aca="false">IF(AND(AC102&lt;=0),"Vencido",IF(AND(AC102&lt;31),"Realizar Cierre o Extensión de contrato",IF(AND(AC102&gt;30),"Vigente")))</f>
        <v>Vencido</v>
      </c>
      <c r="AF102" s="35" t="str">
        <f aca="false">IF(AND(AG102&gt;=1),"Contrato Finalizado","Contrato En Curso")</f>
        <v>Contrato Finalizado</v>
      </c>
      <c r="AG102" s="43" t="n">
        <v>386186</v>
      </c>
      <c r="AH102" s="48" t="s">
        <v>633</v>
      </c>
      <c r="AI102" s="107"/>
    </row>
    <row r="103" customFormat="false" ht="32.25" hidden="true" customHeight="true" outlineLevel="0" collapsed="false">
      <c r="A103" s="21" t="s">
        <v>53</v>
      </c>
      <c r="B103" s="22" t="s">
        <v>38</v>
      </c>
      <c r="C103" s="22" t="s">
        <v>39</v>
      </c>
      <c r="D103" s="22" t="s">
        <v>54</v>
      </c>
      <c r="E103" s="22" t="s">
        <v>320</v>
      </c>
      <c r="F103" s="22" t="s">
        <v>556</v>
      </c>
      <c r="G103" s="21" t="s">
        <v>628</v>
      </c>
      <c r="H103" s="24" t="s">
        <v>634</v>
      </c>
      <c r="I103" s="22" t="n">
        <v>2</v>
      </c>
      <c r="J103" s="26" t="n">
        <v>45097</v>
      </c>
      <c r="K103" s="26" t="n">
        <v>45150</v>
      </c>
      <c r="L103" s="23" t="s">
        <v>153</v>
      </c>
      <c r="M103" s="22" t="s">
        <v>194</v>
      </c>
      <c r="N103" s="22" t="s">
        <v>241</v>
      </c>
      <c r="O103" s="22" t="s">
        <v>319</v>
      </c>
      <c r="P103" s="38" t="s">
        <v>319</v>
      </c>
      <c r="Q103" s="36" t="s">
        <v>423</v>
      </c>
      <c r="R103" s="23" t="n">
        <v>45099</v>
      </c>
      <c r="S103" s="100" t="n">
        <v>45110</v>
      </c>
      <c r="T103" s="28" t="n">
        <v>2</v>
      </c>
      <c r="U103" s="28" t="n">
        <v>100</v>
      </c>
      <c r="V103" s="29" t="s">
        <v>49</v>
      </c>
      <c r="W103" s="30" t="n">
        <v>45127</v>
      </c>
      <c r="X103" s="40" t="s">
        <v>635</v>
      </c>
      <c r="Y103" s="31" t="str">
        <f aca="false">IF(V103="si","Aprobada","En Revisión")</f>
        <v>Aprobada</v>
      </c>
      <c r="Z103" s="32" t="s">
        <v>636</v>
      </c>
      <c r="AA103" s="22" t="s">
        <v>51</v>
      </c>
      <c r="AB103" s="22" t="s">
        <v>52</v>
      </c>
      <c r="AC103" s="33" t="n">
        <f aca="true">K103-TODAY()</f>
        <v>-100</v>
      </c>
      <c r="AD103" s="34" t="str">
        <f aca="false">IF(X103&gt;1,"Ingresado","En Proceso")</f>
        <v>Ingresado</v>
      </c>
      <c r="AE103" s="35" t="str">
        <f aca="false">IF(AND(AC103&lt;=0),"Vencido",IF(AND(AC103&lt;31),"Realizar Cierre o Extensión de contrato",IF(AND(AC103&gt;30),"Vigente")))</f>
        <v>Vencido</v>
      </c>
      <c r="AF103" s="35" t="str">
        <f aca="false">IF(AND(AG103&gt;=1),"Contrato Finalizado","Contrato En Curso")</f>
        <v>Contrato En Curso</v>
      </c>
      <c r="AG103" s="22"/>
      <c r="AH103" s="36" t="s">
        <v>637</v>
      </c>
      <c r="AI103" s="37"/>
    </row>
    <row r="104" s="5" customFormat="true" ht="32.25" hidden="true" customHeight="true" outlineLevel="0" collapsed="false">
      <c r="A104" s="21" t="s">
        <v>53</v>
      </c>
      <c r="B104" s="22" t="s">
        <v>38</v>
      </c>
      <c r="C104" s="22" t="s">
        <v>39</v>
      </c>
      <c r="D104" s="22" t="s">
        <v>54</v>
      </c>
      <c r="E104" s="22" t="s">
        <v>638</v>
      </c>
      <c r="F104" s="22"/>
      <c r="G104" s="22" t="s">
        <v>639</v>
      </c>
      <c r="H104" s="24" t="s">
        <v>640</v>
      </c>
      <c r="I104" s="22" t="n">
        <v>6</v>
      </c>
      <c r="J104" s="23" t="n">
        <v>44805</v>
      </c>
      <c r="K104" s="61" t="n">
        <v>45154</v>
      </c>
      <c r="L104" s="46" t="s">
        <v>89</v>
      </c>
      <c r="M104" s="43" t="s">
        <v>641</v>
      </c>
      <c r="N104" s="43" t="s">
        <v>642</v>
      </c>
      <c r="O104" s="43"/>
      <c r="P104" s="62" t="s">
        <v>643</v>
      </c>
      <c r="Q104" s="48" t="s">
        <v>140</v>
      </c>
      <c r="R104" s="45" t="n">
        <v>44814</v>
      </c>
      <c r="S104" s="46" t="n">
        <v>44815</v>
      </c>
      <c r="T104" s="50" t="n">
        <v>3</v>
      </c>
      <c r="U104" s="50" t="n">
        <v>100</v>
      </c>
      <c r="V104" s="51" t="s">
        <v>49</v>
      </c>
      <c r="W104" s="52" t="n">
        <v>44826</v>
      </c>
      <c r="X104" s="42" t="s">
        <v>644</v>
      </c>
      <c r="Y104" s="31" t="str">
        <f aca="false">IF(V104="si","Aprobada","En Revisión")</f>
        <v>Aprobada</v>
      </c>
      <c r="Z104" s="122" t="s">
        <v>645</v>
      </c>
      <c r="AA104" s="43" t="s">
        <v>51</v>
      </c>
      <c r="AB104" s="43" t="s">
        <v>201</v>
      </c>
      <c r="AC104" s="34" t="n">
        <f aca="true">K104-TODAY()</f>
        <v>-96</v>
      </c>
      <c r="AD104" s="34" t="str">
        <f aca="false">IF(X104&gt;1,"Ingresado","En Proceso")</f>
        <v>Ingresado</v>
      </c>
      <c r="AE104" s="35" t="str">
        <f aca="false">IF(AND(AC104&lt;=0),"Vencido",IF(AND(AC104&lt;31),"Realizar Cierre o Extensión de contrato",IF(AND(AC104&gt;30),"Vigente")))</f>
        <v>Vencido</v>
      </c>
      <c r="AF104" s="35" t="str">
        <f aca="false">IF(AND(AG104&gt;=1),"Contrato Finalizado","Contrato En Curso")</f>
        <v>Contrato Finalizado</v>
      </c>
      <c r="AG104" s="42" t="n">
        <v>386319</v>
      </c>
      <c r="AH104" s="48" t="s">
        <v>646</v>
      </c>
      <c r="AI104" s="107"/>
    </row>
    <row r="105" s="5" customFormat="true" ht="32.25" hidden="true" customHeight="true" outlineLevel="0" collapsed="false">
      <c r="A105" s="42" t="s">
        <v>53</v>
      </c>
      <c r="B105" s="22" t="s">
        <v>38</v>
      </c>
      <c r="C105" s="22" t="s">
        <v>39</v>
      </c>
      <c r="D105" s="22" t="s">
        <v>54</v>
      </c>
      <c r="E105" s="43" t="s">
        <v>180</v>
      </c>
      <c r="F105" s="43"/>
      <c r="G105" s="42" t="s">
        <v>647</v>
      </c>
      <c r="H105" s="44" t="s">
        <v>648</v>
      </c>
      <c r="I105" s="43" t="n">
        <v>9</v>
      </c>
      <c r="J105" s="45" t="n">
        <v>45145</v>
      </c>
      <c r="K105" s="45" t="n">
        <v>45164</v>
      </c>
      <c r="L105" s="46" t="s">
        <v>107</v>
      </c>
      <c r="M105" s="86" t="s">
        <v>69</v>
      </c>
      <c r="N105" s="43" t="s">
        <v>603</v>
      </c>
      <c r="O105" s="43"/>
      <c r="P105" s="47" t="s">
        <v>225</v>
      </c>
      <c r="Q105" s="48" t="s">
        <v>423</v>
      </c>
      <c r="R105" s="46" t="n">
        <v>45142</v>
      </c>
      <c r="S105" s="81" t="n">
        <v>45146</v>
      </c>
      <c r="T105" s="50" t="n">
        <v>2</v>
      </c>
      <c r="U105" s="50" t="n">
        <v>100</v>
      </c>
      <c r="V105" s="45" t="s">
        <v>49</v>
      </c>
      <c r="W105" s="52" t="n">
        <v>45148</v>
      </c>
      <c r="X105" s="53" t="s">
        <v>649</v>
      </c>
      <c r="Y105" s="31" t="str">
        <f aca="false">IF(V105="si","Aprobada","En Revisión")</f>
        <v>Aprobada</v>
      </c>
      <c r="Z105" s="54" t="s">
        <v>650</v>
      </c>
      <c r="AA105" s="43" t="s">
        <v>51</v>
      </c>
      <c r="AB105" s="43" t="s">
        <v>114</v>
      </c>
      <c r="AC105" s="34" t="n">
        <f aca="true">K105-TODAY()</f>
        <v>-86</v>
      </c>
      <c r="AD105" s="34" t="str">
        <f aca="false">IF(X105&gt;1,"Ingresado","En Proceso")</f>
        <v>Ingresado</v>
      </c>
      <c r="AE105" s="35" t="str">
        <f aca="false">IF(AND(AC105&lt;=0),"Vencido",IF(AND(AC105&lt;31),"Realizar Cierre o Extensión de contrato",IF(AND(AC105&gt;30),"Vigente")))</f>
        <v>Vencido</v>
      </c>
      <c r="AF105" s="35" t="str">
        <f aca="false">IF(AND(AG105&gt;=1),"Contrato Finalizado","Contrato En Curso")</f>
        <v>Contrato Finalizado</v>
      </c>
      <c r="AG105" s="123" t="n">
        <v>388190</v>
      </c>
      <c r="AH105" s="48" t="s">
        <v>651</v>
      </c>
      <c r="AI105" s="110"/>
    </row>
    <row r="106" s="5" customFormat="true" ht="32.25" hidden="true" customHeight="true" outlineLevel="0" collapsed="false">
      <c r="A106" s="21" t="s">
        <v>53</v>
      </c>
      <c r="B106" s="22" t="s">
        <v>38</v>
      </c>
      <c r="C106" s="22" t="s">
        <v>39</v>
      </c>
      <c r="D106" s="22" t="s">
        <v>54</v>
      </c>
      <c r="E106" s="22" t="s">
        <v>150</v>
      </c>
      <c r="F106" s="43" t="s">
        <v>65</v>
      </c>
      <c r="G106" s="42" t="s">
        <v>315</v>
      </c>
      <c r="H106" s="24" t="s">
        <v>652</v>
      </c>
      <c r="I106" s="22" t="n">
        <v>1</v>
      </c>
      <c r="J106" s="23" t="n">
        <v>44953</v>
      </c>
      <c r="K106" s="45" t="n">
        <v>45168</v>
      </c>
      <c r="L106" s="46" t="s">
        <v>96</v>
      </c>
      <c r="M106" s="43" t="s">
        <v>69</v>
      </c>
      <c r="N106" s="43" t="s">
        <v>163</v>
      </c>
      <c r="O106" s="43" t="n">
        <v>988974214</v>
      </c>
      <c r="P106" s="62" t="s">
        <v>164</v>
      </c>
      <c r="Q106" s="48" t="s">
        <v>91</v>
      </c>
      <c r="R106" s="45" t="n">
        <v>45010</v>
      </c>
      <c r="S106" s="45" t="n">
        <v>45011</v>
      </c>
      <c r="T106" s="50" t="n">
        <v>2</v>
      </c>
      <c r="U106" s="50" t="n">
        <v>100</v>
      </c>
      <c r="V106" s="51" t="s">
        <v>49</v>
      </c>
      <c r="W106" s="52" t="n">
        <v>45043</v>
      </c>
      <c r="X106" s="42" t="s">
        <v>653</v>
      </c>
      <c r="Y106" s="31" t="str">
        <f aca="false">IF(V106="si","Aprobada","En Revisión")</f>
        <v>Aprobada</v>
      </c>
      <c r="Z106" s="54" t="s">
        <v>654</v>
      </c>
      <c r="AA106" s="43" t="s">
        <v>51</v>
      </c>
      <c r="AB106" s="43" t="s">
        <v>52</v>
      </c>
      <c r="AC106" s="34" t="n">
        <f aca="true">K106-TODAY()</f>
        <v>-82</v>
      </c>
      <c r="AD106" s="34" t="str">
        <f aca="false">IF(X106&gt;1,"Ingresado","En Proceso")</f>
        <v>Ingresado</v>
      </c>
      <c r="AE106" s="35" t="str">
        <f aca="false">IF(AND(AC106&lt;=0),"Vencido",IF(AND(AC106&lt;31),"Realizar Cierre o Extensión de contrato",IF(AND(AC106&gt;30),"Vigente")))</f>
        <v>Vencido</v>
      </c>
      <c r="AF106" s="35" t="str">
        <f aca="false">IF(AND(AG106&gt;=1),"Contrato Finalizado","Contrato En Curso")</f>
        <v>Contrato Finalizado</v>
      </c>
      <c r="AG106" s="43" t="s">
        <v>655</v>
      </c>
      <c r="AH106" s="48" t="s">
        <v>656</v>
      </c>
      <c r="AI106" s="110"/>
    </row>
    <row r="107" customFormat="false" ht="32.25" hidden="true" customHeight="true" outlineLevel="0" collapsed="false">
      <c r="A107" s="21" t="s">
        <v>53</v>
      </c>
      <c r="B107" s="22" t="s">
        <v>38</v>
      </c>
      <c r="C107" s="22" t="s">
        <v>39</v>
      </c>
      <c r="D107" s="22" t="s">
        <v>215</v>
      </c>
      <c r="E107" s="22" t="s">
        <v>638</v>
      </c>
      <c r="F107" s="22" t="s">
        <v>173</v>
      </c>
      <c r="G107" s="22" t="s">
        <v>657</v>
      </c>
      <c r="H107" s="24" t="s">
        <v>658</v>
      </c>
      <c r="I107" s="22" t="n">
        <v>4</v>
      </c>
      <c r="J107" s="23" t="n">
        <v>43831</v>
      </c>
      <c r="K107" s="61" t="n">
        <v>45168</v>
      </c>
      <c r="L107" s="39" t="s">
        <v>44</v>
      </c>
      <c r="M107" s="73" t="s">
        <v>641</v>
      </c>
      <c r="N107" s="73" t="s">
        <v>659</v>
      </c>
      <c r="O107" s="73"/>
      <c r="P107" s="124" t="s">
        <v>660</v>
      </c>
      <c r="Q107" s="24"/>
      <c r="R107" s="75" t="n">
        <v>43896</v>
      </c>
      <c r="S107" s="39" t="n">
        <v>43897</v>
      </c>
      <c r="T107" s="27" t="n">
        <v>1</v>
      </c>
      <c r="U107" s="28" t="n">
        <v>100</v>
      </c>
      <c r="V107" s="29" t="s">
        <v>49</v>
      </c>
      <c r="W107" s="76" t="n">
        <v>44621</v>
      </c>
      <c r="X107" s="120" t="n">
        <v>372085</v>
      </c>
      <c r="Y107" s="31" t="str">
        <f aca="false">IF(V107="si","Aprobada","En Revisión")</f>
        <v>Aprobada</v>
      </c>
      <c r="Z107" s="78" t="s">
        <v>661</v>
      </c>
      <c r="AA107" s="22" t="s">
        <v>51</v>
      </c>
      <c r="AB107" s="73" t="s">
        <v>201</v>
      </c>
      <c r="AC107" s="33" t="n">
        <f aca="true">K107-TODAY()</f>
        <v>-82</v>
      </c>
      <c r="AD107" s="34" t="str">
        <f aca="false">IF(X107&gt;1,"Ingresado","En Proceso")</f>
        <v>Ingresado</v>
      </c>
      <c r="AE107" s="35" t="str">
        <f aca="false">IF(AND(AC107&lt;=0),"Vencido",IF(AND(AC107&lt;31),"Realizar Cierre o Extensión de contrato",IF(AND(AC107&gt;30),"Vigente")))</f>
        <v>Vencido</v>
      </c>
      <c r="AF107" s="35" t="str">
        <f aca="false">IF(AND(AG107&gt;=1),"Contrato Finalizado","Contrato En Curso")</f>
        <v>Contrato Finalizado</v>
      </c>
      <c r="AG107" s="120" t="n">
        <v>383910</v>
      </c>
      <c r="AH107" s="121" t="s">
        <v>662</v>
      </c>
      <c r="AI107" s="41"/>
    </row>
    <row r="108" customFormat="false" ht="32.25" hidden="true" customHeight="true" outlineLevel="0" collapsed="false">
      <c r="A108" s="21" t="s">
        <v>53</v>
      </c>
      <c r="B108" s="22" t="s">
        <v>38</v>
      </c>
      <c r="C108" s="22" t="s">
        <v>39</v>
      </c>
      <c r="D108" s="22" t="s">
        <v>215</v>
      </c>
      <c r="E108" s="22" t="s">
        <v>638</v>
      </c>
      <c r="F108" s="22"/>
      <c r="G108" s="22" t="s">
        <v>657</v>
      </c>
      <c r="H108" s="24" t="s">
        <v>663</v>
      </c>
      <c r="I108" s="22" t="n">
        <v>84</v>
      </c>
      <c r="J108" s="23" t="n">
        <v>43831</v>
      </c>
      <c r="K108" s="61" t="n">
        <v>45168</v>
      </c>
      <c r="L108" s="23" t="s">
        <v>44</v>
      </c>
      <c r="M108" s="22" t="s">
        <v>641</v>
      </c>
      <c r="N108" s="22" t="s">
        <v>659</v>
      </c>
      <c r="O108" s="22"/>
      <c r="P108" s="25" t="s">
        <v>660</v>
      </c>
      <c r="Q108" s="36" t="s">
        <v>140</v>
      </c>
      <c r="R108" s="26" t="n">
        <v>43821</v>
      </c>
      <c r="S108" s="23" t="n">
        <v>43827</v>
      </c>
      <c r="T108" s="28" t="n">
        <v>4</v>
      </c>
      <c r="U108" s="28" t="n">
        <v>100</v>
      </c>
      <c r="V108" s="29" t="s">
        <v>49</v>
      </c>
      <c r="W108" s="30" t="n">
        <v>44621</v>
      </c>
      <c r="X108" s="21" t="s">
        <v>664</v>
      </c>
      <c r="Y108" s="31" t="str">
        <f aca="false">IF(V108="si","Aprobada","En Revisión")</f>
        <v>Aprobada</v>
      </c>
      <c r="Z108" s="125" t="s">
        <v>665</v>
      </c>
      <c r="AA108" s="22" t="s">
        <v>51</v>
      </c>
      <c r="AB108" s="73" t="s">
        <v>201</v>
      </c>
      <c r="AC108" s="33" t="n">
        <f aca="true">K108-TODAY()</f>
        <v>-82</v>
      </c>
      <c r="AD108" s="34" t="str">
        <f aca="false">IF(X108&gt;1,"Ingresado","En Proceso")</f>
        <v>Ingresado</v>
      </c>
      <c r="AE108" s="35" t="str">
        <f aca="false">IF(AND(AC108&lt;=0),"Vencido",IF(AND(AC108&lt;31),"Realizar Cierre o Extensión de contrato",IF(AND(AC108&gt;30),"Vigente")))</f>
        <v>Vencido</v>
      </c>
      <c r="AF108" s="35" t="str">
        <f aca="false">IF(AND(AG108&gt;=1),"Contrato Finalizado","Contrato En Curso")</f>
        <v>Contrato Finalizado</v>
      </c>
      <c r="AG108" s="21" t="n">
        <v>389425</v>
      </c>
      <c r="AH108" s="36" t="s">
        <v>666</v>
      </c>
      <c r="AI108" s="41"/>
    </row>
    <row r="109" s="5" customFormat="true" ht="32.25" hidden="true" customHeight="true" outlineLevel="0" collapsed="false">
      <c r="A109" s="21" t="s">
        <v>53</v>
      </c>
      <c r="B109" s="22" t="s">
        <v>38</v>
      </c>
      <c r="C109" s="22" t="s">
        <v>39</v>
      </c>
      <c r="D109" s="22" t="s">
        <v>54</v>
      </c>
      <c r="E109" s="22" t="s">
        <v>150</v>
      </c>
      <c r="F109" s="43"/>
      <c r="G109" s="42" t="s">
        <v>315</v>
      </c>
      <c r="H109" s="24" t="s">
        <v>316</v>
      </c>
      <c r="I109" s="22" t="n">
        <v>8</v>
      </c>
      <c r="J109" s="23" t="n">
        <v>44960</v>
      </c>
      <c r="K109" s="45" t="n">
        <v>45168</v>
      </c>
      <c r="L109" s="46" t="s">
        <v>153</v>
      </c>
      <c r="M109" s="43" t="s">
        <v>154</v>
      </c>
      <c r="N109" s="43" t="s">
        <v>163</v>
      </c>
      <c r="O109" s="43" t="n">
        <v>988974215</v>
      </c>
      <c r="P109" s="62" t="s">
        <v>164</v>
      </c>
      <c r="Q109" s="48" t="s">
        <v>317</v>
      </c>
      <c r="R109" s="45"/>
      <c r="S109" s="45" t="n">
        <v>44961</v>
      </c>
      <c r="T109" s="50" t="n">
        <v>3</v>
      </c>
      <c r="U109" s="50" t="n">
        <v>100</v>
      </c>
      <c r="V109" s="51" t="s">
        <v>49</v>
      </c>
      <c r="W109" s="52" t="n">
        <v>44970</v>
      </c>
      <c r="X109" s="42" t="s">
        <v>667</v>
      </c>
      <c r="Y109" s="31" t="str">
        <f aca="false">IF(V109="si","Aprobada","En Revisión")</f>
        <v>Aprobada</v>
      </c>
      <c r="Z109" s="54" t="s">
        <v>668</v>
      </c>
      <c r="AA109" s="43" t="s">
        <v>51</v>
      </c>
      <c r="AB109" s="43" t="s">
        <v>52</v>
      </c>
      <c r="AC109" s="34" t="n">
        <f aca="true">K109-TODAY()</f>
        <v>-82</v>
      </c>
      <c r="AD109" s="34" t="str">
        <f aca="false">IF(X109&gt;1,"Ingresado","En Proceso")</f>
        <v>Ingresado</v>
      </c>
      <c r="AE109" s="35" t="str">
        <f aca="false">IF(AND(AC109&lt;=0),"Vencido",IF(AND(AC109&lt;31),"Realizar Cierre o Extensión de contrato",IF(AND(AC109&gt;30),"Vigente")))</f>
        <v>Vencido</v>
      </c>
      <c r="AF109" s="35" t="str">
        <f aca="false">IF(AND(AG109&gt;=1),"Contrato Finalizado","Contrato En Curso")</f>
        <v>Contrato Finalizado</v>
      </c>
      <c r="AG109" s="43" t="s">
        <v>669</v>
      </c>
      <c r="AH109" s="48" t="s">
        <v>670</v>
      </c>
      <c r="AI109" s="110"/>
    </row>
    <row r="110" customFormat="false" ht="32.25" hidden="false" customHeight="true" outlineLevel="0" collapsed="false">
      <c r="A110" s="21" t="s">
        <v>53</v>
      </c>
      <c r="B110" s="22" t="s">
        <v>38</v>
      </c>
      <c r="C110" s="22" t="s">
        <v>39</v>
      </c>
      <c r="D110" s="22" t="s">
        <v>215</v>
      </c>
      <c r="E110" s="22" t="s">
        <v>504</v>
      </c>
      <c r="F110" s="22" t="s">
        <v>671</v>
      </c>
      <c r="G110" s="22" t="s">
        <v>506</v>
      </c>
      <c r="H110" s="24" t="s">
        <v>672</v>
      </c>
      <c r="I110" s="22" t="n">
        <v>5</v>
      </c>
      <c r="J110" s="23" t="n">
        <v>43892</v>
      </c>
      <c r="K110" s="117" t="n">
        <v>45291</v>
      </c>
      <c r="L110" s="23" t="s">
        <v>673</v>
      </c>
      <c r="M110" s="73" t="s">
        <v>183</v>
      </c>
      <c r="N110" s="22" t="s">
        <v>674</v>
      </c>
      <c r="O110" s="22" t="n">
        <v>967696601</v>
      </c>
      <c r="P110" s="25" t="s">
        <v>675</v>
      </c>
      <c r="Q110" s="24" t="s">
        <v>612</v>
      </c>
      <c r="R110" s="26"/>
      <c r="S110" s="23"/>
      <c r="T110" s="28" t="n">
        <v>2</v>
      </c>
      <c r="U110" s="28" t="n">
        <v>100</v>
      </c>
      <c r="V110" s="29" t="s">
        <v>49</v>
      </c>
      <c r="W110" s="30" t="n">
        <v>44621</v>
      </c>
      <c r="X110" s="21" t="s">
        <v>676</v>
      </c>
      <c r="Y110" s="31" t="str">
        <f aca="false">IF(V110="si","Aprobada","En Revisión")</f>
        <v>Aprobada</v>
      </c>
      <c r="Z110" s="32" t="s">
        <v>677</v>
      </c>
      <c r="AA110" s="22" t="s">
        <v>51</v>
      </c>
      <c r="AB110" s="22" t="s">
        <v>114</v>
      </c>
      <c r="AC110" s="33" t="n">
        <f aca="true">K110-TODAY()</f>
        <v>41</v>
      </c>
      <c r="AD110" s="34" t="str">
        <f aca="false">IF(X110&gt;1,"Ingresado","En Proceso")</f>
        <v>Ingresado</v>
      </c>
      <c r="AE110" s="35" t="str">
        <f aca="false">IF(AND(AC110&lt;=0),"Vencido",IF(AND(AC110&lt;31),"Realizar Cierre o Extensión de contrato",IF(AND(AC110&gt;30),"Vigente")))</f>
        <v>Vigente</v>
      </c>
      <c r="AF110" s="35" t="str">
        <f aca="false">IF(AND(AG110&gt;=1),"Contrato Finalizado","Contrato En Curso")</f>
        <v>Contrato En Curso</v>
      </c>
      <c r="AG110" s="21"/>
      <c r="AH110" s="36"/>
      <c r="AI110" s="41"/>
    </row>
    <row r="111" customFormat="false" ht="32.25" hidden="true" customHeight="true" outlineLevel="0" collapsed="false">
      <c r="A111" s="21" t="s">
        <v>37</v>
      </c>
      <c r="B111" s="22" t="s">
        <v>38</v>
      </c>
      <c r="C111" s="22" t="s">
        <v>39</v>
      </c>
      <c r="D111" s="22" t="s">
        <v>54</v>
      </c>
      <c r="E111" s="22" t="s">
        <v>235</v>
      </c>
      <c r="F111" s="22"/>
      <c r="G111" s="22" t="s">
        <v>678</v>
      </c>
      <c r="H111" s="24" t="s">
        <v>679</v>
      </c>
      <c r="I111" s="22" t="n">
        <v>5</v>
      </c>
      <c r="J111" s="23" t="n">
        <v>42461</v>
      </c>
      <c r="K111" s="61" t="n">
        <v>45169</v>
      </c>
      <c r="L111" s="23" t="s">
        <v>673</v>
      </c>
      <c r="M111" s="22" t="s">
        <v>680</v>
      </c>
      <c r="N111" s="22" t="s">
        <v>681</v>
      </c>
      <c r="O111" s="22" t="n">
        <v>978998704</v>
      </c>
      <c r="P111" s="25" t="s">
        <v>682</v>
      </c>
      <c r="Q111" s="24" t="s">
        <v>335</v>
      </c>
      <c r="R111" s="23"/>
      <c r="S111" s="39"/>
      <c r="T111" s="28" t="n">
        <v>2</v>
      </c>
      <c r="U111" s="28" t="n">
        <v>100</v>
      </c>
      <c r="V111" s="29" t="s">
        <v>49</v>
      </c>
      <c r="W111" s="30" t="n">
        <v>44621</v>
      </c>
      <c r="X111" s="40" t="s">
        <v>683</v>
      </c>
      <c r="Y111" s="31" t="str">
        <f aca="false">IF(V111="si","Aprobada","En Revisión")</f>
        <v>Aprobada</v>
      </c>
      <c r="Z111" s="32" t="s">
        <v>684</v>
      </c>
      <c r="AA111" s="22" t="s">
        <v>51</v>
      </c>
      <c r="AB111" s="22" t="s">
        <v>52</v>
      </c>
      <c r="AC111" s="33" t="n">
        <f aca="true">K111-TODAY()</f>
        <v>-81</v>
      </c>
      <c r="AD111" s="34" t="str">
        <f aca="false">IF(X111&gt;1,"Ingresado","En Proceso")</f>
        <v>Ingresado</v>
      </c>
      <c r="AE111" s="35" t="str">
        <f aca="false">IF(AND(AC111&lt;=0),"Vencido",IF(AND(AC111&lt;31),"Realizar Cierre o Extensión de contrato",IF(AND(AC111&gt;30),"Vigente")))</f>
        <v>Vencido</v>
      </c>
      <c r="AF111" s="35" t="str">
        <f aca="false">IF(AND(AG111&gt;=1),"Contrato Finalizado","Contrato En Curso")</f>
        <v>Contrato En Curso</v>
      </c>
      <c r="AG111" s="21"/>
      <c r="AH111" s="36"/>
      <c r="AI111" s="41"/>
    </row>
    <row r="112" customFormat="false" ht="32.25" hidden="true" customHeight="true" outlineLevel="0" collapsed="false">
      <c r="A112" s="21" t="s">
        <v>53</v>
      </c>
      <c r="B112" s="22" t="s">
        <v>38</v>
      </c>
      <c r="C112" s="22" t="s">
        <v>39</v>
      </c>
      <c r="D112" s="22" t="s">
        <v>54</v>
      </c>
      <c r="E112" s="22" t="s">
        <v>565</v>
      </c>
      <c r="F112" s="22" t="s">
        <v>420</v>
      </c>
      <c r="G112" s="21" t="s">
        <v>566</v>
      </c>
      <c r="H112" s="24" t="s">
        <v>367</v>
      </c>
      <c r="I112" s="22" t="n">
        <v>1</v>
      </c>
      <c r="J112" s="26" t="n">
        <v>45049</v>
      </c>
      <c r="K112" s="26" t="n">
        <v>45169</v>
      </c>
      <c r="L112" s="23" t="s">
        <v>89</v>
      </c>
      <c r="M112" s="22" t="s">
        <v>568</v>
      </c>
      <c r="N112" s="22" t="s">
        <v>422</v>
      </c>
      <c r="O112" s="126" t="n">
        <v>939469085</v>
      </c>
      <c r="P112" s="25"/>
      <c r="Q112" s="36" t="s">
        <v>423</v>
      </c>
      <c r="R112" s="23" t="n">
        <v>45045</v>
      </c>
      <c r="S112" s="23" t="n">
        <v>45047</v>
      </c>
      <c r="T112" s="28" t="n">
        <v>2</v>
      </c>
      <c r="U112" s="28" t="n">
        <v>100</v>
      </c>
      <c r="V112" s="29" t="s">
        <v>49</v>
      </c>
      <c r="W112" s="23" t="n">
        <v>45052</v>
      </c>
      <c r="X112" s="40" t="s">
        <v>685</v>
      </c>
      <c r="Y112" s="31" t="str">
        <f aca="false">IF(V112="si","Aprobada","En Revisión")</f>
        <v>Aprobada</v>
      </c>
      <c r="Z112" s="32" t="s">
        <v>686</v>
      </c>
      <c r="AA112" s="22" t="s">
        <v>51</v>
      </c>
      <c r="AB112" s="22" t="s">
        <v>201</v>
      </c>
      <c r="AC112" s="33" t="n">
        <f aca="true">K112-TODAY()</f>
        <v>-81</v>
      </c>
      <c r="AD112" s="34" t="str">
        <f aca="false">IF(X112&gt;1,"Ingresado","En Proceso")</f>
        <v>Ingresado</v>
      </c>
      <c r="AE112" s="35" t="str">
        <f aca="false">IF(AND(AC112&lt;=0),"Vencido",IF(AND(AC112&lt;31),"Realizar Cierre o Extensión de contrato",IF(AND(AC112&gt;30),"Vigente")))</f>
        <v>Vencido</v>
      </c>
      <c r="AF112" s="35" t="str">
        <f aca="false">IF(AND(AG112&gt;=1),"Contrato Finalizado","Contrato En Curso")</f>
        <v>Contrato En Curso</v>
      </c>
      <c r="AG112" s="22"/>
      <c r="AH112" s="36"/>
      <c r="AI112" s="41"/>
    </row>
    <row r="113" s="5" customFormat="true" ht="32.25" hidden="true" customHeight="true" outlineLevel="0" collapsed="false">
      <c r="A113" s="42" t="s">
        <v>53</v>
      </c>
      <c r="B113" s="22" t="s">
        <v>38</v>
      </c>
      <c r="C113" s="43" t="s">
        <v>115</v>
      </c>
      <c r="D113" s="22" t="s">
        <v>54</v>
      </c>
      <c r="E113" s="43" t="s">
        <v>180</v>
      </c>
      <c r="F113" s="43"/>
      <c r="G113" s="42" t="s">
        <v>687</v>
      </c>
      <c r="H113" s="44" t="s">
        <v>688</v>
      </c>
      <c r="I113" s="43" t="n">
        <v>51</v>
      </c>
      <c r="J113" s="45" t="n">
        <v>45064</v>
      </c>
      <c r="K113" s="45" t="n">
        <v>45169</v>
      </c>
      <c r="L113" s="46" t="s">
        <v>274</v>
      </c>
      <c r="M113" s="86" t="s">
        <v>205</v>
      </c>
      <c r="N113" s="43" t="s">
        <v>391</v>
      </c>
      <c r="O113" s="43"/>
      <c r="P113" s="47" t="s">
        <v>392</v>
      </c>
      <c r="Q113" s="48" t="s">
        <v>423</v>
      </c>
      <c r="R113" s="46" t="n">
        <v>45064</v>
      </c>
      <c r="S113" s="46" t="n">
        <v>45071</v>
      </c>
      <c r="T113" s="50" t="n">
        <v>1</v>
      </c>
      <c r="U113" s="50" t="n">
        <v>100</v>
      </c>
      <c r="V113" s="51" t="s">
        <v>49</v>
      </c>
      <c r="W113" s="52" t="n">
        <v>45073</v>
      </c>
      <c r="X113" s="53" t="s">
        <v>689</v>
      </c>
      <c r="Y113" s="31" t="str">
        <f aca="false">IF(V113="si","Aprobada","En Revisión")</f>
        <v>Aprobada</v>
      </c>
      <c r="Z113" s="54" t="s">
        <v>690</v>
      </c>
      <c r="AA113" s="43" t="s">
        <v>51</v>
      </c>
      <c r="AB113" s="43" t="s">
        <v>114</v>
      </c>
      <c r="AC113" s="34" t="n">
        <f aca="true">K113-TODAY()</f>
        <v>-81</v>
      </c>
      <c r="AD113" s="34" t="str">
        <f aca="false">IF(X113&gt;1,"Ingresado","En Proceso")</f>
        <v>Ingresado</v>
      </c>
      <c r="AE113" s="35" t="str">
        <f aca="false">IF(AND(AC113&lt;=0),"Vencido",IF(AND(AC113&lt;31),"Realizar Cierre o Extensión de contrato",IF(AND(AC113&gt;30),"Vigente")))</f>
        <v>Vencido</v>
      </c>
      <c r="AF113" s="35" t="str">
        <f aca="false">IF(AND(AG113&gt;=1),"Contrato Finalizado","Contrato En Curso")</f>
        <v>Contrato Finalizado</v>
      </c>
      <c r="AG113" s="43" t="n">
        <v>388189</v>
      </c>
      <c r="AH113" s="48" t="s">
        <v>691</v>
      </c>
      <c r="AI113" s="110"/>
    </row>
    <row r="114" s="142" customFormat="true" ht="32.25" hidden="true" customHeight="true" outlineLevel="0" collapsed="false">
      <c r="A114" s="127" t="s">
        <v>53</v>
      </c>
      <c r="B114" s="128" t="s">
        <v>38</v>
      </c>
      <c r="C114" s="128" t="s">
        <v>115</v>
      </c>
      <c r="D114" s="128" t="s">
        <v>54</v>
      </c>
      <c r="E114" s="128" t="s">
        <v>116</v>
      </c>
      <c r="F114" s="128" t="s">
        <v>692</v>
      </c>
      <c r="G114" s="128" t="s">
        <v>208</v>
      </c>
      <c r="H114" s="129" t="s">
        <v>693</v>
      </c>
      <c r="I114" s="130" t="n">
        <v>1</v>
      </c>
      <c r="J114" s="131" t="n">
        <v>44886</v>
      </c>
      <c r="K114" s="131" t="n">
        <v>45170</v>
      </c>
      <c r="L114" s="132" t="s">
        <v>204</v>
      </c>
      <c r="M114" s="130" t="s">
        <v>205</v>
      </c>
      <c r="N114" s="130" t="s">
        <v>694</v>
      </c>
      <c r="O114" s="130" t="s">
        <v>156</v>
      </c>
      <c r="P114" s="133" t="s">
        <v>156</v>
      </c>
      <c r="Q114" s="134" t="s">
        <v>275</v>
      </c>
      <c r="R114" s="132" t="n">
        <v>44870</v>
      </c>
      <c r="S114" s="132" t="n">
        <v>44870</v>
      </c>
      <c r="T114" s="135" t="n">
        <v>3</v>
      </c>
      <c r="U114" s="135" t="n">
        <v>100</v>
      </c>
      <c r="V114" s="136" t="s">
        <v>49</v>
      </c>
      <c r="W114" s="137" t="n">
        <v>44887</v>
      </c>
      <c r="X114" s="138" t="s">
        <v>695</v>
      </c>
      <c r="Y114" s="31" t="str">
        <f aca="false">IF(V114="si","Aprobada","En Revisión")</f>
        <v>Aprobada</v>
      </c>
      <c r="Z114" s="139" t="s">
        <v>696</v>
      </c>
      <c r="AA114" s="130" t="s">
        <v>51</v>
      </c>
      <c r="AB114" s="130" t="s">
        <v>52</v>
      </c>
      <c r="AC114" s="140" t="n">
        <f aca="true">K114-TODAY()</f>
        <v>-80</v>
      </c>
      <c r="AD114" s="34" t="str">
        <f aca="false">IF(X114&gt;1,"Ingresado","En Proceso")</f>
        <v>Ingresado</v>
      </c>
      <c r="AE114" s="35" t="str">
        <f aca="false">IF(AND(AC114&lt;=0),"Vencido",IF(AND(AC114&lt;31),"Realizar Cierre o Extensión de contrato",IF(AND(AC114&gt;30),"Vigente")))</f>
        <v>Vencido</v>
      </c>
      <c r="AF114" s="35" t="str">
        <f aca="false">IF(AND(AG114&gt;=1),"Contrato Finalizado","Contrato En Curso")</f>
        <v>Contrato En Curso</v>
      </c>
      <c r="AG114" s="130"/>
      <c r="AH114" s="134"/>
      <c r="AI114" s="141"/>
    </row>
    <row r="115" customFormat="false" ht="32.25" hidden="true" customHeight="true" outlineLevel="0" collapsed="false">
      <c r="A115" s="21" t="s">
        <v>53</v>
      </c>
      <c r="B115" s="22" t="s">
        <v>38</v>
      </c>
      <c r="C115" s="22" t="s">
        <v>39</v>
      </c>
      <c r="D115" s="22" t="s">
        <v>54</v>
      </c>
      <c r="E115" s="22" t="s">
        <v>150</v>
      </c>
      <c r="F115" s="22" t="s">
        <v>556</v>
      </c>
      <c r="G115" s="21" t="s">
        <v>697</v>
      </c>
      <c r="H115" s="24" t="s">
        <v>367</v>
      </c>
      <c r="I115" s="22" t="n">
        <v>2</v>
      </c>
      <c r="J115" s="23" t="n">
        <v>45149</v>
      </c>
      <c r="K115" s="26" t="n">
        <v>45199</v>
      </c>
      <c r="L115" s="23" t="s">
        <v>89</v>
      </c>
      <c r="M115" s="22" t="s">
        <v>69</v>
      </c>
      <c r="N115" s="22" t="s">
        <v>324</v>
      </c>
      <c r="O115" s="126"/>
      <c r="P115" s="25"/>
      <c r="Q115" s="24" t="s">
        <v>423</v>
      </c>
      <c r="R115" s="26" t="n">
        <v>45156</v>
      </c>
      <c r="S115" s="26" t="n">
        <v>45157</v>
      </c>
      <c r="T115" s="27" t="n">
        <v>2</v>
      </c>
      <c r="U115" s="28" t="n">
        <v>100</v>
      </c>
      <c r="V115" s="29" t="s">
        <v>49</v>
      </c>
      <c r="W115" s="30" t="n">
        <v>45169</v>
      </c>
      <c r="X115" s="21" t="s">
        <v>698</v>
      </c>
      <c r="Y115" s="31" t="str">
        <f aca="false">IF(V115="si","Aprobada","En Revisión")</f>
        <v>Aprobada</v>
      </c>
      <c r="Z115" s="32" t="s">
        <v>699</v>
      </c>
      <c r="AA115" s="22" t="s">
        <v>51</v>
      </c>
      <c r="AB115" s="22" t="s">
        <v>52</v>
      </c>
      <c r="AC115" s="33" t="n">
        <f aca="true">K115-TODAY()</f>
        <v>-51</v>
      </c>
      <c r="AD115" s="34" t="str">
        <f aca="false">IF(X115&gt;1,"Ingresado","En Proceso")</f>
        <v>Ingresado</v>
      </c>
      <c r="AE115" s="35" t="str">
        <f aca="false">IF(AND(AC115&lt;=0),"Vencido",IF(AND(AC115&lt;31),"Realizar Cierre o Extensión de contrato",IF(AND(AC115&gt;30),"Vigente")))</f>
        <v>Vencido</v>
      </c>
      <c r="AF115" s="35" t="str">
        <f aca="false">IF(AND(AG115&gt;=1),"Contrato Finalizado","Contrato En Curso")</f>
        <v>Contrato En Curso</v>
      </c>
      <c r="AG115" s="21"/>
      <c r="AH115" s="36"/>
      <c r="AI115" s="41"/>
    </row>
    <row r="116" customFormat="false" ht="32.25" hidden="true" customHeight="true" outlineLevel="0" collapsed="false">
      <c r="A116" s="21" t="s">
        <v>53</v>
      </c>
      <c r="B116" s="22" t="s">
        <v>38</v>
      </c>
      <c r="C116" s="22" t="s">
        <v>39</v>
      </c>
      <c r="D116" s="22" t="s">
        <v>54</v>
      </c>
      <c r="E116" s="22" t="s">
        <v>700</v>
      </c>
      <c r="F116" s="22"/>
      <c r="G116" s="22" t="s">
        <v>701</v>
      </c>
      <c r="H116" s="24" t="s">
        <v>702</v>
      </c>
      <c r="I116" s="22" t="n">
        <v>20</v>
      </c>
      <c r="J116" s="23" t="n">
        <v>45117</v>
      </c>
      <c r="K116" s="61" t="n">
        <v>45179</v>
      </c>
      <c r="L116" s="23" t="s">
        <v>107</v>
      </c>
      <c r="M116" s="22" t="s">
        <v>69</v>
      </c>
      <c r="N116" s="22" t="s">
        <v>703</v>
      </c>
      <c r="O116" s="126"/>
      <c r="P116" s="25"/>
      <c r="Q116" s="24" t="s">
        <v>423</v>
      </c>
      <c r="R116" s="26" t="n">
        <v>45122</v>
      </c>
      <c r="S116" s="26" t="n">
        <v>45125</v>
      </c>
      <c r="T116" s="27" t="n">
        <v>1</v>
      </c>
      <c r="U116" s="28" t="n">
        <v>21</v>
      </c>
      <c r="V116" s="29"/>
      <c r="W116" s="30"/>
      <c r="X116" s="21"/>
      <c r="Y116" s="31" t="str">
        <f aca="false">IF(V116="si","Aprobada","En Revisión")</f>
        <v>En Revisión</v>
      </c>
      <c r="Z116" s="32" t="s">
        <v>704</v>
      </c>
      <c r="AA116" s="22" t="s">
        <v>51</v>
      </c>
      <c r="AB116" s="22" t="s">
        <v>52</v>
      </c>
      <c r="AC116" s="33" t="n">
        <f aca="true">K116-TODAY()</f>
        <v>-71</v>
      </c>
      <c r="AD116" s="34" t="str">
        <f aca="false">IF(X116&gt;1,"Ingresado","En Proceso")</f>
        <v>En Proceso</v>
      </c>
      <c r="AE116" s="35" t="str">
        <f aca="false">IF(AND(AC116&lt;=0),"Vencido",IF(AND(AC116&lt;31),"Realizar Cierre o Extensión de contrato",IF(AND(AC116&gt;30),"Vigente")))</f>
        <v>Vencido</v>
      </c>
      <c r="AF116" s="35" t="str">
        <f aca="false">IF(AND(AG116&gt;=1),"Contrato Finalizado","Contrato En Curso")</f>
        <v>Contrato En Curso</v>
      </c>
      <c r="AG116" s="21"/>
      <c r="AH116" s="36" t="s">
        <v>248</v>
      </c>
      <c r="AI116" s="41"/>
    </row>
    <row r="117" customFormat="false" ht="32.25" hidden="true" customHeight="true" outlineLevel="0" collapsed="false">
      <c r="A117" s="21" t="s">
        <v>53</v>
      </c>
      <c r="B117" s="22" t="s">
        <v>38</v>
      </c>
      <c r="C117" s="22" t="s">
        <v>39</v>
      </c>
      <c r="D117" s="22" t="s">
        <v>54</v>
      </c>
      <c r="E117" s="22" t="s">
        <v>705</v>
      </c>
      <c r="F117" s="22"/>
      <c r="G117" s="21" t="s">
        <v>706</v>
      </c>
      <c r="H117" s="24" t="s">
        <v>707</v>
      </c>
      <c r="I117" s="22" t="n">
        <v>15</v>
      </c>
      <c r="J117" s="26" t="n">
        <v>44944</v>
      </c>
      <c r="K117" s="26" t="n">
        <v>45180</v>
      </c>
      <c r="L117" s="23" t="s">
        <v>401</v>
      </c>
      <c r="M117" s="22" t="s">
        <v>443</v>
      </c>
      <c r="N117" s="22" t="s">
        <v>708</v>
      </c>
      <c r="O117" s="126"/>
      <c r="P117" s="25" t="s">
        <v>709</v>
      </c>
      <c r="Q117" s="24" t="s">
        <v>198</v>
      </c>
      <c r="R117" s="23" t="n">
        <v>44951</v>
      </c>
      <c r="S117" s="23" t="n">
        <v>44952</v>
      </c>
      <c r="T117" s="28" t="n">
        <v>3</v>
      </c>
      <c r="U117" s="28" t="n">
        <v>100</v>
      </c>
      <c r="V117" s="29" t="s">
        <v>49</v>
      </c>
      <c r="W117" s="30"/>
      <c r="X117" s="143" t="s">
        <v>710</v>
      </c>
      <c r="Y117" s="31" t="str">
        <f aca="false">IF(V117="si","Aprobada","En Revisión")</f>
        <v>Aprobada</v>
      </c>
      <c r="Z117" s="32" t="s">
        <v>711</v>
      </c>
      <c r="AA117" s="22" t="s">
        <v>51</v>
      </c>
      <c r="AB117" s="22" t="s">
        <v>52</v>
      </c>
      <c r="AC117" s="33" t="n">
        <f aca="true">K117-TODAY()</f>
        <v>-70</v>
      </c>
      <c r="AD117" s="34" t="str">
        <f aca="false">IF(X117&gt;1,"Ingresado","En Proceso")</f>
        <v>Ingresado</v>
      </c>
      <c r="AE117" s="35" t="str">
        <f aca="false">IF(AND(AC117&lt;=0),"Vencido",IF(AND(AC117&lt;31),"Realizar Cierre o Extensión de contrato",IF(AND(AC117&gt;30),"Vigente")))</f>
        <v>Vencido</v>
      </c>
      <c r="AF117" s="35" t="str">
        <f aca="false">IF(AND(AG117&gt;=1),"Contrato Finalizado","Contrato En Curso")</f>
        <v>Contrato En Curso</v>
      </c>
      <c r="AG117" s="22"/>
      <c r="AH117" s="36"/>
      <c r="AI117" s="41"/>
    </row>
    <row r="118" customFormat="false" ht="32.25" hidden="true" customHeight="true" outlineLevel="0" collapsed="false">
      <c r="A118" s="21" t="s">
        <v>53</v>
      </c>
      <c r="B118" s="22" t="s">
        <v>38</v>
      </c>
      <c r="C118" s="22" t="s">
        <v>39</v>
      </c>
      <c r="D118" s="22" t="s">
        <v>54</v>
      </c>
      <c r="E118" s="22" t="s">
        <v>705</v>
      </c>
      <c r="F118" s="22" t="s">
        <v>712</v>
      </c>
      <c r="G118" s="21" t="s">
        <v>706</v>
      </c>
      <c r="H118" s="24" t="s">
        <v>713</v>
      </c>
      <c r="I118" s="22" t="n">
        <v>1</v>
      </c>
      <c r="J118" s="26" t="n">
        <v>44963</v>
      </c>
      <c r="K118" s="26" t="n">
        <v>45180</v>
      </c>
      <c r="L118" s="23" t="s">
        <v>401</v>
      </c>
      <c r="M118" s="22" t="s">
        <v>443</v>
      </c>
      <c r="N118" s="22" t="s">
        <v>708</v>
      </c>
      <c r="O118" s="126"/>
      <c r="P118" s="25" t="s">
        <v>709</v>
      </c>
      <c r="Q118" s="24" t="s">
        <v>198</v>
      </c>
      <c r="R118" s="23" t="n">
        <v>44958</v>
      </c>
      <c r="S118" s="23" t="n">
        <v>44958</v>
      </c>
      <c r="T118" s="28" t="n">
        <v>3</v>
      </c>
      <c r="U118" s="28" t="n">
        <v>100</v>
      </c>
      <c r="V118" s="29" t="s">
        <v>49</v>
      </c>
      <c r="W118" s="30" t="n">
        <v>44984</v>
      </c>
      <c r="X118" s="40" t="s">
        <v>714</v>
      </c>
      <c r="Y118" s="31" t="str">
        <f aca="false">IF(V118="si","Aprobada","En Revisión")</f>
        <v>Aprobada</v>
      </c>
      <c r="Z118" s="32" t="s">
        <v>715</v>
      </c>
      <c r="AA118" s="22" t="s">
        <v>51</v>
      </c>
      <c r="AB118" s="22" t="s">
        <v>52</v>
      </c>
      <c r="AC118" s="33" t="n">
        <f aca="true">K118-TODAY()</f>
        <v>-70</v>
      </c>
      <c r="AD118" s="34" t="str">
        <f aca="false">IF(X118&gt;1,"Ingresado","En Proceso")</f>
        <v>Ingresado</v>
      </c>
      <c r="AE118" s="35" t="str">
        <f aca="false">IF(AND(AC118&lt;=0),"Vencido",IF(AND(AC118&lt;31),"Realizar Cierre o Extensión de contrato",IF(AND(AC118&gt;30),"Vigente")))</f>
        <v>Vencido</v>
      </c>
      <c r="AF118" s="35" t="str">
        <f aca="false">IF(AND(AG118&gt;=1),"Contrato Finalizado","Contrato En Curso")</f>
        <v>Contrato En Curso</v>
      </c>
      <c r="AG118" s="22"/>
      <c r="AH118" s="36"/>
      <c r="AI118" s="41"/>
    </row>
    <row r="119" customFormat="false" ht="32.25" hidden="false" customHeight="true" outlineLevel="0" collapsed="false">
      <c r="A119" s="21" t="s">
        <v>53</v>
      </c>
      <c r="B119" s="22" t="s">
        <v>38</v>
      </c>
      <c r="C119" s="22" t="s">
        <v>39</v>
      </c>
      <c r="D119" s="22" t="s">
        <v>54</v>
      </c>
      <c r="E119" s="22" t="s">
        <v>190</v>
      </c>
      <c r="F119" s="22" t="s">
        <v>716</v>
      </c>
      <c r="G119" s="22" t="s">
        <v>717</v>
      </c>
      <c r="H119" s="24" t="s">
        <v>367</v>
      </c>
      <c r="I119" s="22" t="n">
        <v>7</v>
      </c>
      <c r="J119" s="26" t="n">
        <v>45240</v>
      </c>
      <c r="K119" s="26" t="n">
        <v>45268</v>
      </c>
      <c r="L119" s="23" t="s">
        <v>153</v>
      </c>
      <c r="M119" s="73" t="s">
        <v>568</v>
      </c>
      <c r="N119" s="22" t="s">
        <v>195</v>
      </c>
      <c r="O119" s="22"/>
      <c r="P119" s="25"/>
      <c r="Q119" s="36" t="s">
        <v>528</v>
      </c>
      <c r="R119" s="23" t="n">
        <v>45093</v>
      </c>
      <c r="S119" s="23" t="n">
        <v>45093</v>
      </c>
      <c r="T119" s="28" t="n">
        <v>2</v>
      </c>
      <c r="U119" s="28" t="n">
        <v>100</v>
      </c>
      <c r="V119" s="29" t="s">
        <v>49</v>
      </c>
      <c r="W119" s="23" t="n">
        <v>45096</v>
      </c>
      <c r="X119" s="143" t="s">
        <v>718</v>
      </c>
      <c r="Y119" s="31" t="str">
        <f aca="false">IF(V119="si","Aprobada","En Revisión")</f>
        <v>Aprobada</v>
      </c>
      <c r="Z119" s="32" t="s">
        <v>719</v>
      </c>
      <c r="AA119" s="22" t="s">
        <v>51</v>
      </c>
      <c r="AB119" s="22" t="s">
        <v>52</v>
      </c>
      <c r="AC119" s="33" t="n">
        <f aca="true">K119-TODAY()</f>
        <v>18</v>
      </c>
      <c r="AD119" s="34" t="str">
        <f aca="false">IF(X119&gt;1,"Ingresado","En Proceso")</f>
        <v>Ingresado</v>
      </c>
      <c r="AE119" s="35" t="str">
        <f aca="false">IF(AND(AC119&lt;=0),"Vencido",IF(AND(AC119&lt;31),"Realizar Cierre o Extensión de contrato",IF(AND(AC119&gt;30),"Vigente")))</f>
        <v>Realizar Cierre o Extensión de contrato</v>
      </c>
      <c r="AF119" s="35" t="str">
        <f aca="false">IF(AND(AG119&gt;=1),"Contrato Finalizado","Contrato En Curso")</f>
        <v>Contrato En Curso</v>
      </c>
      <c r="AG119" s="22"/>
      <c r="AH119" s="36"/>
      <c r="AI119" s="37"/>
    </row>
    <row r="120" customFormat="false" ht="32.25" hidden="true" customHeight="true" outlineLevel="0" collapsed="false">
      <c r="A120" s="21" t="s">
        <v>53</v>
      </c>
      <c r="B120" s="22" t="s">
        <v>38</v>
      </c>
      <c r="C120" s="22" t="s">
        <v>39</v>
      </c>
      <c r="D120" s="22" t="s">
        <v>54</v>
      </c>
      <c r="E120" s="22" t="s">
        <v>190</v>
      </c>
      <c r="F120" s="22"/>
      <c r="G120" s="22" t="s">
        <v>717</v>
      </c>
      <c r="H120" s="24" t="s">
        <v>720</v>
      </c>
      <c r="I120" s="22" t="n">
        <v>15</v>
      </c>
      <c r="J120" s="26" t="n">
        <v>45208</v>
      </c>
      <c r="K120" s="26" t="n">
        <v>45268</v>
      </c>
      <c r="L120" s="23" t="s">
        <v>153</v>
      </c>
      <c r="M120" s="73" t="s">
        <v>568</v>
      </c>
      <c r="N120" s="22" t="s">
        <v>429</v>
      </c>
      <c r="O120" s="126"/>
      <c r="P120" s="25"/>
      <c r="Q120" s="36" t="s">
        <v>528</v>
      </c>
      <c r="R120" s="23" t="n">
        <v>45091</v>
      </c>
      <c r="S120" s="23" t="n">
        <v>45094</v>
      </c>
      <c r="T120" s="28" t="n">
        <v>2</v>
      </c>
      <c r="U120" s="28" t="n">
        <v>100</v>
      </c>
      <c r="V120" s="29" t="s">
        <v>49</v>
      </c>
      <c r="W120" s="23" t="n">
        <v>45097</v>
      </c>
      <c r="X120" s="143" t="s">
        <v>721</v>
      </c>
      <c r="Y120" s="31" t="str">
        <f aca="false">IF(V120="si","Aprobada","En Revisión")</f>
        <v>Aprobada</v>
      </c>
      <c r="Z120" s="32" t="s">
        <v>722</v>
      </c>
      <c r="AA120" s="22" t="s">
        <v>51</v>
      </c>
      <c r="AB120" s="22" t="s">
        <v>52</v>
      </c>
      <c r="AC120" s="33" t="n">
        <f aca="true">K120-TODAY()</f>
        <v>18</v>
      </c>
      <c r="AD120" s="34" t="str">
        <f aca="false">IF(X120&gt;1,"Ingresado","En Proceso")</f>
        <v>Ingresado</v>
      </c>
      <c r="AE120" s="35" t="str">
        <f aca="false">IF(AND(AC120&lt;=0),"Vencido",IF(AND(AC120&lt;31),"Realizar Cierre o Extensión de contrato",IF(AND(AC120&gt;30),"Vigente")))</f>
        <v>Realizar Cierre o Extensión de contrato</v>
      </c>
      <c r="AF120" s="35" t="str">
        <f aca="false">IF(AND(AG120&gt;=1),"Contrato Finalizado","Contrato En Curso")</f>
        <v>Contrato En Curso</v>
      </c>
      <c r="AG120" s="22"/>
      <c r="AH120" s="36"/>
      <c r="AI120" s="41"/>
    </row>
    <row r="121" s="5" customFormat="true" ht="32.25" hidden="true" customHeight="true" outlineLevel="0" collapsed="false">
      <c r="A121" s="42" t="s">
        <v>53</v>
      </c>
      <c r="B121" s="22" t="s">
        <v>38</v>
      </c>
      <c r="C121" s="22" t="s">
        <v>39</v>
      </c>
      <c r="D121" s="22" t="s">
        <v>54</v>
      </c>
      <c r="E121" s="43" t="s">
        <v>133</v>
      </c>
      <c r="F121" s="43"/>
      <c r="G121" s="42" t="s">
        <v>448</v>
      </c>
      <c r="H121" s="44" t="s">
        <v>449</v>
      </c>
      <c r="I121" s="43" t="n">
        <v>18</v>
      </c>
      <c r="J121" s="45" t="n">
        <v>44449</v>
      </c>
      <c r="K121" s="45" t="n">
        <v>45184</v>
      </c>
      <c r="L121" s="46" t="s">
        <v>136</v>
      </c>
      <c r="M121" s="43" t="s">
        <v>137</v>
      </c>
      <c r="N121" s="43" t="s">
        <v>138</v>
      </c>
      <c r="O121" s="56" t="n">
        <v>984395515</v>
      </c>
      <c r="P121" s="47" t="s">
        <v>139</v>
      </c>
      <c r="Q121" s="48" t="s">
        <v>360</v>
      </c>
      <c r="R121" s="46" t="n">
        <v>44444</v>
      </c>
      <c r="S121" s="49" t="n">
        <v>44444</v>
      </c>
      <c r="T121" s="50" t="n">
        <v>3</v>
      </c>
      <c r="U121" s="50" t="n">
        <v>100</v>
      </c>
      <c r="V121" s="51" t="s">
        <v>49</v>
      </c>
      <c r="W121" s="52" t="n">
        <v>44621</v>
      </c>
      <c r="X121" s="53" t="s">
        <v>723</v>
      </c>
      <c r="Y121" s="31" t="str">
        <f aca="false">IF(V121="si","Aprobada","En Revisión")</f>
        <v>Aprobada</v>
      </c>
      <c r="Z121" s="54" t="s">
        <v>724</v>
      </c>
      <c r="AA121" s="43" t="s">
        <v>51</v>
      </c>
      <c r="AB121" s="43" t="s">
        <v>52</v>
      </c>
      <c r="AC121" s="34" t="n">
        <f aca="true">K121-TODAY()</f>
        <v>-66</v>
      </c>
      <c r="AD121" s="34" t="str">
        <f aca="false">IF(X121&gt;1,"Ingresado","En Proceso")</f>
        <v>Ingresado</v>
      </c>
      <c r="AE121" s="35" t="str">
        <f aca="false">IF(AND(AC121&lt;=0),"Vencido",IF(AND(AC121&lt;31),"Realizar Cierre o Extensión de contrato",IF(AND(AC121&gt;30),"Vigente")))</f>
        <v>Vencido</v>
      </c>
      <c r="AF121" s="35" t="str">
        <f aca="false">IF(AND(AG121&gt;=1),"Contrato Finalizado","Contrato En Curso")</f>
        <v>Contrato Finalizado</v>
      </c>
      <c r="AG121" s="43" t="n">
        <v>381118</v>
      </c>
      <c r="AH121" s="48" t="s">
        <v>480</v>
      </c>
      <c r="AI121" s="110"/>
    </row>
    <row r="122" customFormat="false" ht="32.25" hidden="true" customHeight="true" outlineLevel="0" collapsed="false">
      <c r="A122" s="21" t="s">
        <v>53</v>
      </c>
      <c r="B122" s="22" t="s">
        <v>38</v>
      </c>
      <c r="C122" s="22" t="s">
        <v>39</v>
      </c>
      <c r="D122" s="22" t="s">
        <v>54</v>
      </c>
      <c r="E122" s="22" t="s">
        <v>133</v>
      </c>
      <c r="F122" s="22" t="s">
        <v>144</v>
      </c>
      <c r="G122" s="21" t="s">
        <v>448</v>
      </c>
      <c r="H122" s="24" t="s">
        <v>449</v>
      </c>
      <c r="I122" s="22" t="n">
        <v>1</v>
      </c>
      <c r="J122" s="26" t="n">
        <v>44450</v>
      </c>
      <c r="K122" s="26" t="n">
        <v>45184</v>
      </c>
      <c r="L122" s="23" t="s">
        <v>136</v>
      </c>
      <c r="M122" s="22" t="s">
        <v>137</v>
      </c>
      <c r="N122" s="22"/>
      <c r="O122" s="22"/>
      <c r="P122" s="38"/>
      <c r="Q122" s="36" t="s">
        <v>360</v>
      </c>
      <c r="R122" s="23" t="n">
        <v>44444</v>
      </c>
      <c r="S122" s="39" t="n">
        <v>44445</v>
      </c>
      <c r="T122" s="28" t="n">
        <v>2</v>
      </c>
      <c r="U122" s="28" t="n">
        <v>100</v>
      </c>
      <c r="V122" s="29" t="s">
        <v>49</v>
      </c>
      <c r="W122" s="30" t="n">
        <v>44621</v>
      </c>
      <c r="X122" s="40" t="s">
        <v>725</v>
      </c>
      <c r="Y122" s="31" t="str">
        <f aca="false">IF(V122="si","Aprobada","En Revisión")</f>
        <v>Aprobada</v>
      </c>
      <c r="Z122" s="32" t="s">
        <v>726</v>
      </c>
      <c r="AA122" s="22" t="s">
        <v>51</v>
      </c>
      <c r="AB122" s="22" t="s">
        <v>52</v>
      </c>
      <c r="AC122" s="33" t="n">
        <f aca="true">K122-TODAY()</f>
        <v>-66</v>
      </c>
      <c r="AD122" s="34" t="str">
        <f aca="false">IF(X122&gt;1,"Ingresado","En Proceso")</f>
        <v>Ingresado</v>
      </c>
      <c r="AE122" s="35" t="str">
        <f aca="false">IF(AND(AC122&lt;=0),"Vencido",IF(AND(AC122&lt;31),"Realizar Cierre o Extensión de contrato",IF(AND(AC122&gt;30),"Vigente")))</f>
        <v>Vencido</v>
      </c>
      <c r="AF122" s="35" t="str">
        <f aca="false">IF(AND(AG122&gt;=1),"Contrato Finalizado","Contrato En Curso")</f>
        <v>Contrato En Curso</v>
      </c>
      <c r="AG122" s="22"/>
      <c r="AH122" s="36"/>
      <c r="AI122" s="109"/>
    </row>
    <row r="123" customFormat="false" ht="32.25" hidden="true" customHeight="true" outlineLevel="0" collapsed="false">
      <c r="A123" s="21" t="s">
        <v>53</v>
      </c>
      <c r="B123" s="22" t="s">
        <v>38</v>
      </c>
      <c r="C123" s="22" t="s">
        <v>39</v>
      </c>
      <c r="D123" s="22" t="s">
        <v>54</v>
      </c>
      <c r="E123" s="22" t="s">
        <v>133</v>
      </c>
      <c r="F123" s="22" t="s">
        <v>727</v>
      </c>
      <c r="G123" s="21" t="s">
        <v>475</v>
      </c>
      <c r="H123" s="24" t="s">
        <v>728</v>
      </c>
      <c r="I123" s="22" t="n">
        <v>1</v>
      </c>
      <c r="J123" s="26" t="n">
        <v>44470</v>
      </c>
      <c r="K123" s="26" t="n">
        <v>45184</v>
      </c>
      <c r="L123" s="23" t="s">
        <v>729</v>
      </c>
      <c r="M123" s="22" t="s">
        <v>137</v>
      </c>
      <c r="N123" s="22" t="s">
        <v>730</v>
      </c>
      <c r="O123" s="22"/>
      <c r="P123" s="38" t="s">
        <v>731</v>
      </c>
      <c r="Q123" s="36" t="s">
        <v>732</v>
      </c>
      <c r="R123" s="23" t="n">
        <v>44511</v>
      </c>
      <c r="S123" s="39" t="n">
        <v>44513</v>
      </c>
      <c r="T123" s="28" t="n">
        <v>2</v>
      </c>
      <c r="U123" s="28" t="n">
        <v>100</v>
      </c>
      <c r="V123" s="29" t="s">
        <v>49</v>
      </c>
      <c r="W123" s="30" t="n">
        <v>44621</v>
      </c>
      <c r="X123" s="40" t="s">
        <v>733</v>
      </c>
      <c r="Y123" s="31" t="str">
        <f aca="false">IF(V123="si","Aprobada","En Revisión")</f>
        <v>Aprobada</v>
      </c>
      <c r="Z123" s="32" t="s">
        <v>734</v>
      </c>
      <c r="AA123" s="22" t="s">
        <v>51</v>
      </c>
      <c r="AB123" s="22" t="s">
        <v>52</v>
      </c>
      <c r="AC123" s="33" t="n">
        <f aca="true">K123-TODAY()</f>
        <v>-66</v>
      </c>
      <c r="AD123" s="34" t="str">
        <f aca="false">IF(X123&gt;1,"Ingresado","En Proceso")</f>
        <v>Ingresado</v>
      </c>
      <c r="AE123" s="35" t="str">
        <f aca="false">IF(AND(AC123&lt;=0),"Vencido",IF(AND(AC123&lt;31),"Realizar Cierre o Extensión de contrato",IF(AND(AC123&gt;30),"Vigente")))</f>
        <v>Vencido</v>
      </c>
      <c r="AF123" s="35" t="str">
        <f aca="false">IF(AND(AG123&gt;=1),"Contrato Finalizado","Contrato En Curso")</f>
        <v>Contrato En Curso</v>
      </c>
      <c r="AG123" s="22"/>
      <c r="AH123" s="36"/>
      <c r="AI123" s="109"/>
    </row>
    <row r="124" customFormat="false" ht="32.25" hidden="true" customHeight="true" outlineLevel="0" collapsed="false">
      <c r="A124" s="21" t="s">
        <v>53</v>
      </c>
      <c r="B124" s="22" t="s">
        <v>38</v>
      </c>
      <c r="C124" s="22" t="s">
        <v>39</v>
      </c>
      <c r="D124" s="22" t="s">
        <v>54</v>
      </c>
      <c r="E124" s="22" t="s">
        <v>133</v>
      </c>
      <c r="F124" s="22" t="s">
        <v>735</v>
      </c>
      <c r="G124" s="21" t="s">
        <v>448</v>
      </c>
      <c r="H124" s="24" t="s">
        <v>449</v>
      </c>
      <c r="I124" s="22" t="n">
        <v>2</v>
      </c>
      <c r="J124" s="26" t="n">
        <v>44952</v>
      </c>
      <c r="K124" s="26" t="n">
        <v>45184</v>
      </c>
      <c r="L124" s="23" t="s">
        <v>153</v>
      </c>
      <c r="M124" s="22" t="s">
        <v>137</v>
      </c>
      <c r="N124" s="22" t="s">
        <v>138</v>
      </c>
      <c r="O124" s="22" t="n">
        <v>984395515</v>
      </c>
      <c r="P124" s="38" t="s">
        <v>139</v>
      </c>
      <c r="Q124" s="36" t="s">
        <v>317</v>
      </c>
      <c r="R124" s="23" t="n">
        <v>44946</v>
      </c>
      <c r="S124" s="39" t="n">
        <v>44946</v>
      </c>
      <c r="T124" s="28" t="n">
        <v>2</v>
      </c>
      <c r="U124" s="28" t="n">
        <v>100</v>
      </c>
      <c r="V124" s="29" t="s">
        <v>49</v>
      </c>
      <c r="W124" s="30" t="n">
        <v>44957</v>
      </c>
      <c r="X124" s="40" t="s">
        <v>736</v>
      </c>
      <c r="Y124" s="31" t="str">
        <f aca="false">IF(V124="si","Aprobada","En Revisión")</f>
        <v>Aprobada</v>
      </c>
      <c r="Z124" s="32" t="s">
        <v>737</v>
      </c>
      <c r="AA124" s="22" t="s">
        <v>51</v>
      </c>
      <c r="AB124" s="22" t="s">
        <v>52</v>
      </c>
      <c r="AC124" s="33" t="n">
        <f aca="true">K124-TODAY()</f>
        <v>-66</v>
      </c>
      <c r="AD124" s="34" t="str">
        <f aca="false">IF(X124&gt;1,"Ingresado","En Proceso")</f>
        <v>Ingresado</v>
      </c>
      <c r="AE124" s="35" t="str">
        <f aca="false">IF(AND(AC124&lt;=0),"Vencido",IF(AND(AC124&lt;31),"Realizar Cierre o Extensión de contrato",IF(AND(AC124&gt;30),"Vigente")))</f>
        <v>Vencido</v>
      </c>
      <c r="AF124" s="35" t="str">
        <f aca="false">IF(AND(AG124&gt;=1),"Contrato Finalizado","Contrato En Curso")</f>
        <v>Contrato En Curso</v>
      </c>
      <c r="AG124" s="22"/>
      <c r="AH124" s="36"/>
      <c r="AI124" s="109"/>
    </row>
    <row r="125" s="5" customFormat="true" ht="32.25" hidden="true" customHeight="true" outlineLevel="0" collapsed="false">
      <c r="A125" s="21" t="s">
        <v>53</v>
      </c>
      <c r="B125" s="22" t="s">
        <v>38</v>
      </c>
      <c r="C125" s="22" t="s">
        <v>115</v>
      </c>
      <c r="D125" s="22" t="s">
        <v>54</v>
      </c>
      <c r="E125" s="22" t="s">
        <v>116</v>
      </c>
      <c r="F125" s="22" t="s">
        <v>716</v>
      </c>
      <c r="G125" s="22" t="s">
        <v>208</v>
      </c>
      <c r="H125" s="24" t="s">
        <v>83</v>
      </c>
      <c r="I125" s="43" t="n">
        <v>25</v>
      </c>
      <c r="J125" s="45" t="n">
        <v>45099</v>
      </c>
      <c r="K125" s="45" t="n">
        <v>45190</v>
      </c>
      <c r="L125" s="46" t="s">
        <v>204</v>
      </c>
      <c r="M125" s="43" t="s">
        <v>205</v>
      </c>
      <c r="N125" s="43" t="s">
        <v>195</v>
      </c>
      <c r="O125" s="43"/>
      <c r="P125" s="43"/>
      <c r="Q125" s="48" t="s">
        <v>423</v>
      </c>
      <c r="R125" s="46" t="n">
        <v>45097</v>
      </c>
      <c r="S125" s="46" t="n">
        <v>45097</v>
      </c>
      <c r="T125" s="50" t="n">
        <v>1</v>
      </c>
      <c r="U125" s="50" t="n">
        <v>100</v>
      </c>
      <c r="V125" s="51" t="s">
        <v>49</v>
      </c>
      <c r="W125" s="52" t="n">
        <v>45098</v>
      </c>
      <c r="X125" s="53" t="s">
        <v>738</v>
      </c>
      <c r="Y125" s="31" t="str">
        <f aca="false">IF(V125="si","Aprobada","En Revisión")</f>
        <v>Aprobada</v>
      </c>
      <c r="Z125" s="54" t="s">
        <v>739</v>
      </c>
      <c r="AA125" s="43" t="s">
        <v>51</v>
      </c>
      <c r="AB125" s="43" t="s">
        <v>52</v>
      </c>
      <c r="AC125" s="34" t="n">
        <f aca="true">K125-TODAY()</f>
        <v>-60</v>
      </c>
      <c r="AD125" s="34" t="str">
        <f aca="false">IF(X125&gt;1,"Ingresado","En Proceso")</f>
        <v>Ingresado</v>
      </c>
      <c r="AE125" s="35" t="str">
        <f aca="false">IF(AND(AC125&lt;=0),"Vencido",IF(AND(AC125&lt;31),"Realizar Cierre o Extensión de contrato",IF(AND(AC125&gt;30),"Vigente")))</f>
        <v>Vencido</v>
      </c>
      <c r="AF125" s="35" t="str">
        <f aca="false">IF(AND(AG125&gt;=1),"Contrato Finalizado","Contrato En Curso")</f>
        <v>Contrato En Curso</v>
      </c>
      <c r="AG125" s="43"/>
      <c r="AH125" s="48"/>
      <c r="AI125" s="115"/>
    </row>
    <row r="126" customFormat="false" ht="32.25" hidden="true" customHeight="true" outlineLevel="0" collapsed="false">
      <c r="A126" s="21" t="s">
        <v>53</v>
      </c>
      <c r="B126" s="22" t="s">
        <v>38</v>
      </c>
      <c r="C126" s="22" t="s">
        <v>39</v>
      </c>
      <c r="D126" s="22" t="s">
        <v>54</v>
      </c>
      <c r="E126" s="22" t="s">
        <v>229</v>
      </c>
      <c r="F126" s="22"/>
      <c r="G126" s="21" t="s">
        <v>740</v>
      </c>
      <c r="H126" s="84" t="s">
        <v>741</v>
      </c>
      <c r="I126" s="22" t="n">
        <v>6</v>
      </c>
      <c r="J126" s="26" t="n">
        <v>44950</v>
      </c>
      <c r="K126" s="26" t="n">
        <v>45194</v>
      </c>
      <c r="L126" s="23" t="s">
        <v>96</v>
      </c>
      <c r="M126" s="22" t="s">
        <v>194</v>
      </c>
      <c r="N126" s="22" t="s">
        <v>232</v>
      </c>
      <c r="O126" s="22" t="n">
        <v>56223553800</v>
      </c>
      <c r="P126" s="22" t="s">
        <v>233</v>
      </c>
      <c r="Q126" s="36" t="s">
        <v>140</v>
      </c>
      <c r="R126" s="23" t="n">
        <v>44952</v>
      </c>
      <c r="S126" s="100" t="n">
        <v>44953</v>
      </c>
      <c r="T126" s="28" t="n">
        <v>2</v>
      </c>
      <c r="U126" s="28" t="n">
        <v>100</v>
      </c>
      <c r="V126" s="29" t="s">
        <v>49</v>
      </c>
      <c r="W126" s="30" t="n">
        <v>44956</v>
      </c>
      <c r="X126" s="40" t="s">
        <v>742</v>
      </c>
      <c r="Y126" s="31" t="str">
        <f aca="false">IF(V126="si","Aprobada","En Revisión")</f>
        <v>Aprobada</v>
      </c>
      <c r="Z126" s="32" t="s">
        <v>743</v>
      </c>
      <c r="AA126" s="22" t="s">
        <v>51</v>
      </c>
      <c r="AB126" s="22" t="s">
        <v>114</v>
      </c>
      <c r="AC126" s="33" t="n">
        <f aca="true">K126-TODAY()</f>
        <v>-56</v>
      </c>
      <c r="AD126" s="34" t="str">
        <f aca="false">IF(X126&gt;1,"Ingresado","En Proceso")</f>
        <v>Ingresado</v>
      </c>
      <c r="AE126" s="35" t="str">
        <f aca="false">IF(AND(AC126&lt;=0),"Vencido",IF(AND(AC126&lt;31),"Realizar Cierre o Extensión de contrato",IF(AND(AC126&gt;30),"Vigente")))</f>
        <v>Vencido</v>
      </c>
      <c r="AF126" s="35" t="str">
        <f aca="false">IF(AND(AG126&gt;=1),"Contrato Finalizado","Contrato En Curso")</f>
        <v>Contrato En Curso</v>
      </c>
      <c r="AG126" s="22"/>
      <c r="AH126" s="36"/>
      <c r="AI126" s="109"/>
    </row>
    <row r="127" customFormat="false" ht="32.25" hidden="true" customHeight="true" outlineLevel="0" collapsed="false">
      <c r="A127" s="21" t="s">
        <v>53</v>
      </c>
      <c r="B127" s="22" t="s">
        <v>38</v>
      </c>
      <c r="C127" s="22" t="s">
        <v>39</v>
      </c>
      <c r="D127" s="22" t="s">
        <v>54</v>
      </c>
      <c r="E127" s="22" t="s">
        <v>150</v>
      </c>
      <c r="F127" s="22" t="s">
        <v>319</v>
      </c>
      <c r="G127" s="21" t="s">
        <v>697</v>
      </c>
      <c r="H127" s="84" t="s">
        <v>744</v>
      </c>
      <c r="I127" s="22" t="n">
        <v>10</v>
      </c>
      <c r="J127" s="23" t="n">
        <v>45145</v>
      </c>
      <c r="K127" s="26" t="n">
        <v>45199</v>
      </c>
      <c r="L127" s="23" t="s">
        <v>89</v>
      </c>
      <c r="M127" s="22" t="s">
        <v>69</v>
      </c>
      <c r="N127" s="22" t="s">
        <v>224</v>
      </c>
      <c r="O127" s="22" t="n">
        <v>988974214</v>
      </c>
      <c r="P127" s="25" t="s">
        <v>185</v>
      </c>
      <c r="Q127" s="24" t="s">
        <v>423</v>
      </c>
      <c r="R127" s="26" t="n">
        <v>45109</v>
      </c>
      <c r="S127" s="26" t="n">
        <v>45144</v>
      </c>
      <c r="T127" s="28" t="n">
        <v>3</v>
      </c>
      <c r="U127" s="28" t="n">
        <v>100</v>
      </c>
      <c r="V127" s="29" t="s">
        <v>49</v>
      </c>
      <c r="W127" s="30" t="n">
        <v>45148</v>
      </c>
      <c r="X127" s="21" t="s">
        <v>745</v>
      </c>
      <c r="Y127" s="31" t="str">
        <f aca="false">IF(V127="si","Aprobada","En Revisión")</f>
        <v>Aprobada</v>
      </c>
      <c r="Z127" s="32" t="s">
        <v>746</v>
      </c>
      <c r="AA127" s="22" t="s">
        <v>51</v>
      </c>
      <c r="AB127" s="22" t="s">
        <v>52</v>
      </c>
      <c r="AC127" s="33" t="n">
        <f aca="true">K127-TODAY()</f>
        <v>-51</v>
      </c>
      <c r="AD127" s="34" t="str">
        <f aca="false">IF(X127&gt;1,"Ingresado","En Proceso")</f>
        <v>Ingresado</v>
      </c>
      <c r="AE127" s="35" t="str">
        <f aca="false">IF(AND(AC127&lt;=0),"Vencido",IF(AND(AC127&lt;31),"Realizar Cierre o Extensión de contrato",IF(AND(AC127&gt;30),"Vigente")))</f>
        <v>Vencido</v>
      </c>
      <c r="AF127" s="35" t="str">
        <f aca="false">IF(AND(AG127&gt;=1),"Contrato Finalizado","Contrato En Curso")</f>
        <v>Contrato En Curso</v>
      </c>
      <c r="AG127" s="22"/>
      <c r="AH127" s="36"/>
      <c r="AI127" s="109"/>
    </row>
    <row r="128" customFormat="false" ht="32.25" hidden="true" customHeight="true" outlineLevel="0" collapsed="false">
      <c r="A128" s="144" t="s">
        <v>53</v>
      </c>
      <c r="B128" s="22" t="s">
        <v>38</v>
      </c>
      <c r="C128" s="22" t="s">
        <v>39</v>
      </c>
      <c r="D128" s="22" t="s">
        <v>54</v>
      </c>
      <c r="E128" s="145" t="s">
        <v>150</v>
      </c>
      <c r="F128" s="145"/>
      <c r="G128" s="144" t="s">
        <v>747</v>
      </c>
      <c r="H128" s="84" t="s">
        <v>748</v>
      </c>
      <c r="I128" s="145" t="n">
        <v>8</v>
      </c>
      <c r="J128" s="146" t="n">
        <v>45127</v>
      </c>
      <c r="K128" s="147" t="n">
        <v>45199</v>
      </c>
      <c r="L128" s="23" t="s">
        <v>153</v>
      </c>
      <c r="M128" s="22" t="s">
        <v>69</v>
      </c>
      <c r="N128" s="22" t="s">
        <v>163</v>
      </c>
      <c r="O128" s="22" t="n">
        <v>988974214</v>
      </c>
      <c r="P128" s="25" t="s">
        <v>164</v>
      </c>
      <c r="Q128" s="24" t="s">
        <v>198</v>
      </c>
      <c r="R128" s="26" t="n">
        <v>45118</v>
      </c>
      <c r="S128" s="23" t="n">
        <v>45118</v>
      </c>
      <c r="T128" s="28" t="n">
        <v>2</v>
      </c>
      <c r="U128" s="28" t="n">
        <v>100</v>
      </c>
      <c r="V128" s="29" t="s">
        <v>49</v>
      </c>
      <c r="W128" s="30" t="n">
        <v>45131</v>
      </c>
      <c r="X128" s="148" t="s">
        <v>749</v>
      </c>
      <c r="Y128" s="31" t="str">
        <f aca="false">IF(V128="si","Aprobada","En Revisión")</f>
        <v>Aprobada</v>
      </c>
      <c r="Z128" s="32" t="s">
        <v>750</v>
      </c>
      <c r="AA128" s="22" t="s">
        <v>51</v>
      </c>
      <c r="AB128" s="22" t="s">
        <v>52</v>
      </c>
      <c r="AC128" s="33" t="n">
        <f aca="true">K128-TODAY()</f>
        <v>-51</v>
      </c>
      <c r="AD128" s="34" t="str">
        <f aca="false">IF(X128&gt;1,"Ingresado","En Proceso")</f>
        <v>Ingresado</v>
      </c>
      <c r="AE128" s="35" t="str">
        <f aca="false">IF(AND(AC128&lt;=0),"Vencido",IF(AND(AC128&lt;31),"Realizar Cierre o Extensión de contrato",IF(AND(AC128&gt;30),"Vigente")))</f>
        <v>Vencido</v>
      </c>
      <c r="AF128" s="35" t="str">
        <f aca="false">IF(AND(AG128&gt;=1),"Contrato Finalizado","Contrato En Curso")</f>
        <v>Contrato En Curso</v>
      </c>
      <c r="AG128" s="148"/>
      <c r="AH128" s="36"/>
      <c r="AI128" s="101"/>
    </row>
    <row r="129" customFormat="false" ht="32.25" hidden="true" customHeight="true" outlineLevel="0" collapsed="false">
      <c r="A129" s="144" t="s">
        <v>53</v>
      </c>
      <c r="B129" s="22" t="s">
        <v>38</v>
      </c>
      <c r="C129" s="22" t="s">
        <v>39</v>
      </c>
      <c r="D129" s="22" t="s">
        <v>54</v>
      </c>
      <c r="E129" s="145" t="s">
        <v>320</v>
      </c>
      <c r="F129" s="145" t="s">
        <v>239</v>
      </c>
      <c r="G129" s="144" t="s">
        <v>751</v>
      </c>
      <c r="H129" s="149" t="s">
        <v>83</v>
      </c>
      <c r="I129" s="145" t="n">
        <v>2</v>
      </c>
      <c r="J129" s="150" t="n">
        <v>45026</v>
      </c>
      <c r="K129" s="150" t="n">
        <v>45199</v>
      </c>
      <c r="L129" s="23" t="s">
        <v>153</v>
      </c>
      <c r="M129" s="22" t="s">
        <v>520</v>
      </c>
      <c r="N129" s="73" t="s">
        <v>241</v>
      </c>
      <c r="O129" s="22" t="n">
        <v>56954098735</v>
      </c>
      <c r="P129" s="38" t="s">
        <v>325</v>
      </c>
      <c r="Q129" s="36" t="s">
        <v>423</v>
      </c>
      <c r="R129" s="23" t="n">
        <v>45043</v>
      </c>
      <c r="S129" s="23" t="n">
        <v>45048</v>
      </c>
      <c r="T129" s="28" t="n">
        <v>1</v>
      </c>
      <c r="U129" s="28" t="n">
        <v>100</v>
      </c>
      <c r="V129" s="29" t="s">
        <v>49</v>
      </c>
      <c r="W129" s="30" t="n">
        <v>45050</v>
      </c>
      <c r="X129" s="151" t="s">
        <v>752</v>
      </c>
      <c r="Y129" s="31" t="str">
        <f aca="false">IF(V129="si","Aprobada","En Revisión")</f>
        <v>Aprobada</v>
      </c>
      <c r="Z129" s="32" t="s">
        <v>753</v>
      </c>
      <c r="AA129" s="22" t="s">
        <v>51</v>
      </c>
      <c r="AB129" s="22" t="s">
        <v>52</v>
      </c>
      <c r="AC129" s="33" t="n">
        <f aca="true">K129-TODAY()</f>
        <v>-51</v>
      </c>
      <c r="AD129" s="34" t="str">
        <f aca="false">IF(X129&gt;1,"Ingresado","En Proceso")</f>
        <v>Ingresado</v>
      </c>
      <c r="AE129" s="35" t="str">
        <f aca="false">IF(AND(AC129&lt;=0),"Vencido",IF(AND(AC129&lt;31),"Realizar Cierre o Extensión de contrato",IF(AND(AC129&gt;30),"Vigente")))</f>
        <v>Vencido</v>
      </c>
      <c r="AF129" s="35" t="str">
        <f aca="false">IF(AND(AG129&gt;=1),"Contrato Finalizado","Contrato En Curso")</f>
        <v>Contrato En Curso</v>
      </c>
      <c r="AG129" s="92"/>
      <c r="AH129" s="36" t="s">
        <v>637</v>
      </c>
    </row>
    <row r="130" customFormat="false" ht="32.25" hidden="true" customHeight="true" outlineLevel="0" collapsed="false">
      <c r="A130" s="21" t="s">
        <v>53</v>
      </c>
      <c r="B130" s="22" t="s">
        <v>38</v>
      </c>
      <c r="C130" s="22" t="s">
        <v>39</v>
      </c>
      <c r="D130" s="22" t="s">
        <v>54</v>
      </c>
      <c r="E130" s="22" t="s">
        <v>320</v>
      </c>
      <c r="F130" s="22"/>
      <c r="G130" s="21" t="s">
        <v>751</v>
      </c>
      <c r="H130" s="24" t="s">
        <v>754</v>
      </c>
      <c r="I130" s="22" t="n">
        <v>50</v>
      </c>
      <c r="J130" s="26" t="n">
        <v>45034</v>
      </c>
      <c r="K130" s="26" t="n">
        <v>45208</v>
      </c>
      <c r="L130" s="23" t="s">
        <v>153</v>
      </c>
      <c r="M130" s="22" t="s">
        <v>520</v>
      </c>
      <c r="N130" s="22" t="s">
        <v>755</v>
      </c>
      <c r="O130" s="22" t="n">
        <v>56962061545</v>
      </c>
      <c r="P130" s="38" t="s">
        <v>416</v>
      </c>
      <c r="Q130" s="36" t="s">
        <v>417</v>
      </c>
      <c r="R130" s="23" t="n">
        <v>45037</v>
      </c>
      <c r="S130" s="39" t="n">
        <v>45038</v>
      </c>
      <c r="T130" s="28" t="n">
        <v>1</v>
      </c>
      <c r="U130" s="28" t="n">
        <v>100</v>
      </c>
      <c r="V130" s="29" t="s">
        <v>49</v>
      </c>
      <c r="W130" s="30" t="n">
        <v>45045</v>
      </c>
      <c r="X130" s="40" t="s">
        <v>756</v>
      </c>
      <c r="Y130" s="31" t="str">
        <f aca="false">IF(V130="si","Aprobada","En Revisión")</f>
        <v>Aprobada</v>
      </c>
      <c r="Z130" s="32" t="s">
        <v>757</v>
      </c>
      <c r="AA130" s="22" t="s">
        <v>51</v>
      </c>
      <c r="AB130" s="22" t="s">
        <v>52</v>
      </c>
      <c r="AC130" s="33" t="n">
        <f aca="true">K130-TODAY()</f>
        <v>-42</v>
      </c>
      <c r="AD130" s="34" t="str">
        <f aca="false">IF(X130&gt;1,"Ingresado","En Proceso")</f>
        <v>Ingresado</v>
      </c>
      <c r="AE130" s="35" t="str">
        <f aca="false">IF(AND(AC130&lt;=0),"Vencido",IF(AND(AC130&lt;31),"Realizar Cierre o Extensión de contrato",IF(AND(AC130&gt;30),"Vigente")))</f>
        <v>Vencido</v>
      </c>
      <c r="AF130" s="35" t="str">
        <f aca="false">IF(AND(AG130&gt;=1),"Contrato Finalizado","Contrato En Curso")</f>
        <v>Contrato En Curso</v>
      </c>
      <c r="AG130" s="22"/>
      <c r="AH130" s="36" t="s">
        <v>637</v>
      </c>
      <c r="AI130" s="109"/>
    </row>
    <row r="131" s="5" customFormat="true" ht="32.25" hidden="true" customHeight="true" outlineLevel="0" collapsed="false">
      <c r="A131" s="21" t="s">
        <v>53</v>
      </c>
      <c r="B131" s="22" t="s">
        <v>38</v>
      </c>
      <c r="C131" s="22" t="s">
        <v>115</v>
      </c>
      <c r="D131" s="22" t="s">
        <v>54</v>
      </c>
      <c r="E131" s="22" t="s">
        <v>116</v>
      </c>
      <c r="F131" s="22"/>
      <c r="G131" s="22" t="s">
        <v>208</v>
      </c>
      <c r="H131" s="24" t="s">
        <v>209</v>
      </c>
      <c r="I131" s="22" t="n">
        <v>1300</v>
      </c>
      <c r="J131" s="23" t="n">
        <v>44743</v>
      </c>
      <c r="K131" s="61" t="n">
        <v>45212</v>
      </c>
      <c r="L131" s="46" t="s">
        <v>204</v>
      </c>
      <c r="M131" s="43" t="s">
        <v>205</v>
      </c>
      <c r="N131" s="43" t="s">
        <v>514</v>
      </c>
      <c r="O131" s="43" t="s">
        <v>515</v>
      </c>
      <c r="P131" s="62"/>
      <c r="Q131" s="48" t="s">
        <v>423</v>
      </c>
      <c r="R131" s="45" t="n">
        <v>44755</v>
      </c>
      <c r="S131" s="46" t="n">
        <v>44755</v>
      </c>
      <c r="T131" s="71" t="n">
        <v>2</v>
      </c>
      <c r="U131" s="50" t="n">
        <v>100</v>
      </c>
      <c r="V131" s="51" t="s">
        <v>49</v>
      </c>
      <c r="W131" s="52" t="n">
        <v>44760</v>
      </c>
      <c r="X131" s="42" t="s">
        <v>758</v>
      </c>
      <c r="Y131" s="31" t="str">
        <f aca="false">IF(V131="si","Aprobada","En Revisión")</f>
        <v>Aprobada</v>
      </c>
      <c r="Z131" s="54" t="s">
        <v>759</v>
      </c>
      <c r="AA131" s="43" t="s">
        <v>51</v>
      </c>
      <c r="AB131" s="43" t="s">
        <v>52</v>
      </c>
      <c r="AC131" s="34" t="n">
        <f aca="true">K131-TODAY()</f>
        <v>-38</v>
      </c>
      <c r="AD131" s="34" t="str">
        <f aca="false">IF(X131&gt;1,"Ingresado","En Proceso")</f>
        <v>Ingresado</v>
      </c>
      <c r="AE131" s="35" t="str">
        <f aca="false">IF(AND(AC131&lt;=0),"Vencido",IF(AND(AC131&lt;31),"Realizar Cierre o Extensión de contrato",IF(AND(AC131&gt;30),"Vigente")))</f>
        <v>Vencido</v>
      </c>
      <c r="AF131" s="35" t="str">
        <f aca="false">IF(AND(AG131&gt;=1),"Contrato Finalizado","Contrato En Curso")</f>
        <v>Contrato En Curso</v>
      </c>
      <c r="AG131" s="42"/>
      <c r="AH131" s="48"/>
      <c r="AI131" s="115"/>
    </row>
    <row r="132" customFormat="false" ht="51.75" hidden="true" customHeight="true" outlineLevel="0" collapsed="false">
      <c r="A132" s="21" t="s">
        <v>53</v>
      </c>
      <c r="B132" s="22" t="s">
        <v>38</v>
      </c>
      <c r="C132" s="22" t="s">
        <v>39</v>
      </c>
      <c r="D132" s="22" t="s">
        <v>54</v>
      </c>
      <c r="E132" s="22" t="s">
        <v>355</v>
      </c>
      <c r="F132" s="22"/>
      <c r="G132" s="21" t="s">
        <v>760</v>
      </c>
      <c r="H132" s="24" t="s">
        <v>761</v>
      </c>
      <c r="I132" s="22" t="n">
        <v>1000</v>
      </c>
      <c r="J132" s="26" t="n">
        <v>44988</v>
      </c>
      <c r="K132" s="26" t="n">
        <v>45260</v>
      </c>
      <c r="L132" s="23" t="s">
        <v>401</v>
      </c>
      <c r="M132" s="22" t="s">
        <v>69</v>
      </c>
      <c r="N132" s="22" t="s">
        <v>762</v>
      </c>
      <c r="O132" s="22" t="n">
        <v>988091694</v>
      </c>
      <c r="P132" s="152" t="s">
        <v>763</v>
      </c>
      <c r="Q132" s="36" t="s">
        <v>317</v>
      </c>
      <c r="R132" s="23" t="s">
        <v>764</v>
      </c>
      <c r="S132" s="23" t="s">
        <v>765</v>
      </c>
      <c r="T132" s="28" t="n">
        <v>2</v>
      </c>
      <c r="U132" s="28" t="n">
        <v>100</v>
      </c>
      <c r="V132" s="29" t="s">
        <v>49</v>
      </c>
      <c r="W132" s="153" t="s">
        <v>766</v>
      </c>
      <c r="X132" s="143" t="s">
        <v>767</v>
      </c>
      <c r="Y132" s="31" t="str">
        <f aca="false">IF(V132="si","Aprobada","En Revisión")</f>
        <v>Aprobada</v>
      </c>
      <c r="Z132" s="32" t="s">
        <v>768</v>
      </c>
      <c r="AA132" s="22" t="s">
        <v>51</v>
      </c>
      <c r="AB132" s="22" t="s">
        <v>114</v>
      </c>
      <c r="AC132" s="33" t="n">
        <f aca="true">K132-TODAY()</f>
        <v>10</v>
      </c>
      <c r="AD132" s="34" t="str">
        <f aca="false">IF(X132&gt;1,"Ingresado","En Proceso")</f>
        <v>Ingresado</v>
      </c>
      <c r="AE132" s="35" t="str">
        <f aca="false">IF(AND(AC132&lt;=0),"Vencido",IF(AND(AC132&lt;31),"Realizar Cierre o Extensión de contrato",IF(AND(AC132&gt;30),"Vigente")))</f>
        <v>Realizar Cierre o Extensión de contrato</v>
      </c>
      <c r="AF132" s="35" t="str">
        <f aca="false">IF(AND(AG132&gt;=1),"Contrato Finalizado","Contrato En Curso")</f>
        <v>Contrato En Curso</v>
      </c>
      <c r="AG132" s="22"/>
      <c r="AH132" s="36"/>
      <c r="AI132" s="68"/>
    </row>
    <row r="133" customFormat="false" ht="37.5" hidden="false" customHeight="true" outlineLevel="0" collapsed="false">
      <c r="A133" s="21" t="s">
        <v>53</v>
      </c>
      <c r="B133" s="22" t="s">
        <v>38</v>
      </c>
      <c r="C133" s="22" t="s">
        <v>39</v>
      </c>
      <c r="D133" s="22" t="s">
        <v>54</v>
      </c>
      <c r="E133" s="22" t="s">
        <v>355</v>
      </c>
      <c r="F133" s="22" t="s">
        <v>117</v>
      </c>
      <c r="G133" s="21" t="s">
        <v>760</v>
      </c>
      <c r="H133" s="24" t="s">
        <v>367</v>
      </c>
      <c r="I133" s="22" t="n">
        <v>2</v>
      </c>
      <c r="J133" s="26" t="n">
        <v>45020</v>
      </c>
      <c r="K133" s="26" t="n">
        <v>45260</v>
      </c>
      <c r="L133" s="23" t="s">
        <v>401</v>
      </c>
      <c r="M133" s="22" t="s">
        <v>69</v>
      </c>
      <c r="N133" s="154" t="s">
        <v>762</v>
      </c>
      <c r="O133" s="155"/>
      <c r="P133" s="156"/>
      <c r="Q133" s="36" t="s">
        <v>423</v>
      </c>
      <c r="R133" s="23" t="n">
        <v>45019</v>
      </c>
      <c r="S133" s="100" t="n">
        <v>45020</v>
      </c>
      <c r="T133" s="28" t="n">
        <v>1</v>
      </c>
      <c r="U133" s="28" t="n">
        <v>100</v>
      </c>
      <c r="V133" s="29" t="s">
        <v>49</v>
      </c>
      <c r="W133" s="30"/>
      <c r="X133" s="143" t="s">
        <v>769</v>
      </c>
      <c r="Y133" s="31" t="str">
        <f aca="false">IF(V133="si","Aprobada","En Revisión")</f>
        <v>Aprobada</v>
      </c>
      <c r="Z133" s="32" t="s">
        <v>770</v>
      </c>
      <c r="AA133" s="22" t="s">
        <v>51</v>
      </c>
      <c r="AB133" s="22" t="s">
        <v>114</v>
      </c>
      <c r="AC133" s="33" t="n">
        <f aca="true">K133-TODAY()</f>
        <v>10</v>
      </c>
      <c r="AD133" s="34" t="str">
        <f aca="false">IF(X133&gt;1,"Ingresado","En Proceso")</f>
        <v>Ingresado</v>
      </c>
      <c r="AE133" s="35" t="str">
        <f aca="false">IF(AND(AC133&lt;=0),"Vencido",IF(AND(AC133&lt;31),"Realizar Cierre o Extensión de contrato",IF(AND(AC133&gt;30),"Vigente")))</f>
        <v>Realizar Cierre o Extensión de contrato</v>
      </c>
      <c r="AF133" s="35" t="str">
        <f aca="false">IF(AND(AG133&gt;=1),"Contrato Finalizado","Contrato En Curso")</f>
        <v>Contrato En Curso</v>
      </c>
      <c r="AG133" s="22"/>
      <c r="AH133" s="36"/>
      <c r="AI133" s="68"/>
    </row>
    <row r="134" customFormat="false" ht="32.25" hidden="false" customHeight="true" outlineLevel="0" collapsed="false">
      <c r="A134" s="21" t="s">
        <v>53</v>
      </c>
      <c r="B134" s="22" t="s">
        <v>38</v>
      </c>
      <c r="C134" s="22" t="s">
        <v>39</v>
      </c>
      <c r="D134" s="22" t="s">
        <v>54</v>
      </c>
      <c r="E134" s="22" t="s">
        <v>355</v>
      </c>
      <c r="F134" s="22" t="s">
        <v>400</v>
      </c>
      <c r="G134" s="21" t="s">
        <v>760</v>
      </c>
      <c r="H134" s="24" t="s">
        <v>761</v>
      </c>
      <c r="I134" s="22" t="n">
        <v>3</v>
      </c>
      <c r="J134" s="26" t="n">
        <v>45013</v>
      </c>
      <c r="K134" s="26" t="n">
        <v>45229</v>
      </c>
      <c r="L134" s="63" t="s">
        <v>401</v>
      </c>
      <c r="M134" s="22" t="s">
        <v>69</v>
      </c>
      <c r="N134" s="64" t="s">
        <v>762</v>
      </c>
      <c r="O134" s="64"/>
      <c r="P134" s="157"/>
      <c r="Q134" s="99" t="s">
        <v>423</v>
      </c>
      <c r="R134" s="26" t="n">
        <v>45022</v>
      </c>
      <c r="S134" s="23" t="n">
        <v>45022</v>
      </c>
      <c r="T134" s="27" t="n">
        <v>2</v>
      </c>
      <c r="U134" s="28" t="n">
        <v>100</v>
      </c>
      <c r="V134" s="29" t="s">
        <v>49</v>
      </c>
      <c r="W134" s="30" t="n">
        <v>45209</v>
      </c>
      <c r="X134" s="21" t="s">
        <v>771</v>
      </c>
      <c r="Y134" s="31" t="str">
        <f aca="false">IF(V134="si","Aprobada","En Revisión")</f>
        <v>Aprobada</v>
      </c>
      <c r="Z134" s="32"/>
      <c r="AA134" s="22" t="s">
        <v>51</v>
      </c>
      <c r="AB134" s="22" t="s">
        <v>114</v>
      </c>
      <c r="AC134" s="33" t="n">
        <f aca="true">K134-TODAY()</f>
        <v>-21</v>
      </c>
      <c r="AD134" s="34" t="str">
        <f aca="false">IF(X134&gt;1,"Ingresado","En Proceso")</f>
        <v>Ingresado</v>
      </c>
      <c r="AE134" s="35" t="str">
        <f aca="false">IF(AND(AC134&lt;=0),"Vencido",IF(AND(AC134&lt;31),"Realizar Cierre o Extensión de contrato",IF(AND(AC134&gt;30),"Vigente")))</f>
        <v>Vencido</v>
      </c>
      <c r="AF134" s="35" t="str">
        <f aca="false">IF(AND(AG134&gt;=1),"Contrato Finalizado","Contrato En Curso")</f>
        <v>Contrato En Curso</v>
      </c>
      <c r="AG134" s="21"/>
      <c r="AH134" s="36"/>
      <c r="AI134" s="158"/>
    </row>
    <row r="135" customFormat="false" ht="32.25" hidden="false" customHeight="true" outlineLevel="0" collapsed="false">
      <c r="A135" s="21" t="s">
        <v>53</v>
      </c>
      <c r="B135" s="22" t="s">
        <v>38</v>
      </c>
      <c r="C135" s="22" t="s">
        <v>39</v>
      </c>
      <c r="D135" s="22" t="s">
        <v>54</v>
      </c>
      <c r="E135" s="22" t="s">
        <v>772</v>
      </c>
      <c r="F135" s="22" t="s">
        <v>773</v>
      </c>
      <c r="G135" s="118" t="s">
        <v>774</v>
      </c>
      <c r="H135" s="159" t="s">
        <v>775</v>
      </c>
      <c r="I135" s="22" t="n">
        <v>1</v>
      </c>
      <c r="J135" s="26" t="n">
        <v>44880</v>
      </c>
      <c r="K135" s="26" t="n">
        <v>45226</v>
      </c>
      <c r="L135" s="63" t="s">
        <v>89</v>
      </c>
      <c r="M135" s="22" t="s">
        <v>69</v>
      </c>
      <c r="N135" s="92" t="s">
        <v>422</v>
      </c>
      <c r="O135" s="92"/>
      <c r="P135" s="160" t="s">
        <v>776</v>
      </c>
      <c r="Q135" s="99" t="s">
        <v>268</v>
      </c>
      <c r="R135" s="23" t="n">
        <v>44882</v>
      </c>
      <c r="S135" s="23" t="n">
        <v>44883</v>
      </c>
      <c r="T135" s="22" t="n">
        <v>3</v>
      </c>
      <c r="U135" s="22" t="n">
        <v>100</v>
      </c>
      <c r="V135" s="29" t="s">
        <v>49</v>
      </c>
      <c r="W135" s="30" t="n">
        <v>44890</v>
      </c>
      <c r="X135" s="40" t="s">
        <v>777</v>
      </c>
      <c r="Y135" s="31" t="str">
        <f aca="false">IF(V135="si","Aprobada","En Revisión")</f>
        <v>Aprobada</v>
      </c>
      <c r="Z135" s="32" t="s">
        <v>778</v>
      </c>
      <c r="AA135" s="22" t="s">
        <v>51</v>
      </c>
      <c r="AB135" s="22" t="s">
        <v>114</v>
      </c>
      <c r="AC135" s="33" t="n">
        <f aca="true">K135-TODAY()</f>
        <v>-24</v>
      </c>
      <c r="AD135" s="34" t="str">
        <f aca="false">IF(X135&gt;1,"Ingresado","En Proceso")</f>
        <v>Ingresado</v>
      </c>
      <c r="AE135" s="35" t="str">
        <f aca="false">IF(AND(AC135&lt;=0),"Vencido",IF(AND(AC135&lt;31),"Realizar Cierre o Extensión de contrato",IF(AND(AC135&gt;30),"Vigente")))</f>
        <v>Vencido</v>
      </c>
      <c r="AF135" s="35" t="str">
        <f aca="false">IF(AND(AG135&gt;=1),"Contrato Finalizado","Contrato En Curso")</f>
        <v>Contrato En Curso</v>
      </c>
      <c r="AG135" s="22"/>
      <c r="AH135" s="36"/>
      <c r="AI135" s="158"/>
    </row>
    <row r="136" customFormat="false" ht="32.25" hidden="true" customHeight="true" outlineLevel="0" collapsed="false">
      <c r="A136" s="21" t="s">
        <v>53</v>
      </c>
      <c r="B136" s="22" t="s">
        <v>38</v>
      </c>
      <c r="C136" s="22" t="s">
        <v>39</v>
      </c>
      <c r="D136" s="22" t="s">
        <v>54</v>
      </c>
      <c r="E136" s="22" t="s">
        <v>772</v>
      </c>
      <c r="F136" s="22"/>
      <c r="G136" s="118" t="s">
        <v>774</v>
      </c>
      <c r="H136" s="159" t="s">
        <v>779</v>
      </c>
      <c r="I136" s="22" t="n">
        <v>14</v>
      </c>
      <c r="J136" s="26" t="n">
        <v>44882</v>
      </c>
      <c r="K136" s="26" t="n">
        <v>45226</v>
      </c>
      <c r="L136" s="23" t="s">
        <v>89</v>
      </c>
      <c r="M136" s="22" t="s">
        <v>69</v>
      </c>
      <c r="N136" s="97" t="s">
        <v>780</v>
      </c>
      <c r="O136" s="97" t="n">
        <v>976468139</v>
      </c>
      <c r="P136" s="161" t="s">
        <v>781</v>
      </c>
      <c r="Q136" s="36" t="s">
        <v>423</v>
      </c>
      <c r="R136" s="23" t="n">
        <v>44795</v>
      </c>
      <c r="S136" s="23" t="n">
        <v>44798</v>
      </c>
      <c r="T136" s="22" t="n">
        <v>3</v>
      </c>
      <c r="U136" s="22" t="n">
        <v>100</v>
      </c>
      <c r="V136" s="29" t="s">
        <v>49</v>
      </c>
      <c r="W136" s="30" t="n">
        <v>44872</v>
      </c>
      <c r="X136" s="40" t="s">
        <v>782</v>
      </c>
      <c r="Y136" s="31" t="str">
        <f aca="false">IF(V136="si","Aprobada","En Revisión")</f>
        <v>Aprobada</v>
      </c>
      <c r="Z136" s="32" t="s">
        <v>783</v>
      </c>
      <c r="AA136" s="22" t="s">
        <v>51</v>
      </c>
      <c r="AB136" s="22" t="s">
        <v>114</v>
      </c>
      <c r="AC136" s="33" t="n">
        <f aca="true">K136-TODAY()</f>
        <v>-24</v>
      </c>
      <c r="AD136" s="34" t="str">
        <f aca="false">IF(X136&gt;1,"Ingresado","En Proceso")</f>
        <v>Ingresado</v>
      </c>
      <c r="AE136" s="35" t="str">
        <f aca="false">IF(AND(AC136&lt;=0),"Vencido",IF(AND(AC136&lt;31),"Realizar Cierre o Extensión de contrato",IF(AND(AC136&gt;30),"Vigente")))</f>
        <v>Vencido</v>
      </c>
      <c r="AF136" s="35" t="str">
        <f aca="false">IF(AND(AG136&gt;=1),"Contrato Finalizado","Contrato En Curso")</f>
        <v>Contrato En Curso</v>
      </c>
      <c r="AG136" s="22"/>
      <c r="AH136" s="36"/>
      <c r="AI136" s="101"/>
    </row>
    <row r="137" customFormat="false" ht="32.25" hidden="true" customHeight="true" outlineLevel="0" collapsed="false">
      <c r="A137" s="21" t="s">
        <v>53</v>
      </c>
      <c r="B137" s="22" t="s">
        <v>38</v>
      </c>
      <c r="C137" s="22" t="s">
        <v>39</v>
      </c>
      <c r="D137" s="22" t="s">
        <v>54</v>
      </c>
      <c r="E137" s="22" t="s">
        <v>190</v>
      </c>
      <c r="F137" s="22"/>
      <c r="G137" s="21" t="s">
        <v>366</v>
      </c>
      <c r="H137" s="24" t="s">
        <v>784</v>
      </c>
      <c r="I137" s="22" t="n">
        <v>14</v>
      </c>
      <c r="J137" s="26" t="n">
        <v>44910</v>
      </c>
      <c r="K137" s="61" t="n">
        <v>45227</v>
      </c>
      <c r="L137" s="23" t="s">
        <v>89</v>
      </c>
      <c r="M137" s="22" t="s">
        <v>194</v>
      </c>
      <c r="N137" s="22" t="s">
        <v>785</v>
      </c>
      <c r="O137" s="22" t="s">
        <v>370</v>
      </c>
      <c r="P137" s="25" t="s">
        <v>439</v>
      </c>
      <c r="Q137" s="36" t="s">
        <v>198</v>
      </c>
      <c r="R137" s="23" t="n">
        <v>44909</v>
      </c>
      <c r="S137" s="23" t="n">
        <v>44912</v>
      </c>
      <c r="T137" s="28" t="n">
        <v>2</v>
      </c>
      <c r="U137" s="28" t="n">
        <v>100</v>
      </c>
      <c r="V137" s="29" t="s">
        <v>49</v>
      </c>
      <c r="W137" s="30" t="n">
        <v>44916</v>
      </c>
      <c r="X137" s="40" t="s">
        <v>786</v>
      </c>
      <c r="Y137" s="31" t="str">
        <f aca="false">IF(V137="si","Aprobada","En Revisión")</f>
        <v>Aprobada</v>
      </c>
      <c r="Z137" s="32" t="s">
        <v>787</v>
      </c>
      <c r="AA137" s="22" t="s">
        <v>51</v>
      </c>
      <c r="AB137" s="22" t="s">
        <v>52</v>
      </c>
      <c r="AC137" s="33" t="n">
        <f aca="true">K137-TODAY()</f>
        <v>-23</v>
      </c>
      <c r="AD137" s="34" t="str">
        <f aca="false">IF(X137&gt;1,"Ingresado","En Proceso")</f>
        <v>Ingresado</v>
      </c>
      <c r="AE137" s="35" t="str">
        <f aca="false">IF(AND(AC137&lt;=0),"Vencido",IF(AND(AC137&lt;31),"Realizar Cierre o Extensión de contrato",IF(AND(AC137&gt;30),"Vigente")))</f>
        <v>Vencido</v>
      </c>
      <c r="AF137" s="35" t="str">
        <f aca="false">IF(AND(AG137&gt;=1),"Contrato Finalizado","Contrato En Curso")</f>
        <v>Contrato En Curso</v>
      </c>
      <c r="AG137" s="22"/>
      <c r="AH137" s="36"/>
    </row>
    <row r="138" s="5" customFormat="true" ht="32.25" hidden="false" customHeight="true" outlineLevel="0" collapsed="false">
      <c r="A138" s="21" t="s">
        <v>53</v>
      </c>
      <c r="B138" s="22" t="s">
        <v>38</v>
      </c>
      <c r="C138" s="22" t="s">
        <v>115</v>
      </c>
      <c r="D138" s="22" t="s">
        <v>54</v>
      </c>
      <c r="E138" s="22" t="s">
        <v>150</v>
      </c>
      <c r="F138" s="42" t="s">
        <v>788</v>
      </c>
      <c r="G138" s="22" t="s">
        <v>789</v>
      </c>
      <c r="H138" s="44" t="s">
        <v>790</v>
      </c>
      <c r="I138" s="42" t="n">
        <v>2</v>
      </c>
      <c r="J138" s="45" t="n">
        <v>45001</v>
      </c>
      <c r="K138" s="45" t="n">
        <v>45230</v>
      </c>
      <c r="L138" s="69" t="s">
        <v>274</v>
      </c>
      <c r="M138" s="86" t="s">
        <v>205</v>
      </c>
      <c r="N138" s="94" t="s">
        <v>324</v>
      </c>
      <c r="O138" s="102"/>
      <c r="P138" s="162"/>
      <c r="Q138" s="80" t="s">
        <v>423</v>
      </c>
      <c r="R138" s="45" t="n">
        <v>45083</v>
      </c>
      <c r="S138" s="45" t="n">
        <v>45083</v>
      </c>
      <c r="T138" s="42" t="n">
        <v>2</v>
      </c>
      <c r="U138" s="50" t="n">
        <v>100</v>
      </c>
      <c r="V138" s="51" t="s">
        <v>49</v>
      </c>
      <c r="W138" s="45" t="n">
        <v>45086</v>
      </c>
      <c r="X138" s="42" t="s">
        <v>791</v>
      </c>
      <c r="Y138" s="31" t="str">
        <f aca="false">IF(V138="si","Aprobada","En Revisión")</f>
        <v>Aprobada</v>
      </c>
      <c r="Z138" s="54" t="s">
        <v>792</v>
      </c>
      <c r="AA138" s="43" t="s">
        <v>51</v>
      </c>
      <c r="AB138" s="43" t="s">
        <v>52</v>
      </c>
      <c r="AC138" s="34" t="n">
        <f aca="true">K138-TODAY()</f>
        <v>-20</v>
      </c>
      <c r="AD138" s="34" t="str">
        <f aca="false">IF(X138&gt;1,"Ingresado","En Proceso")</f>
        <v>Ingresado</v>
      </c>
      <c r="AE138" s="35" t="str">
        <f aca="false">IF(AND(AC138&lt;=0),"Vencido",IF(AND(AC138&lt;31),"Realizar Cierre o Extensión de contrato",IF(AND(AC138&gt;30),"Vigente")))</f>
        <v>Vencido</v>
      </c>
      <c r="AF138" s="35" t="str">
        <f aca="false">IF(AND(AG138&gt;=1),"Contrato Finalizado","Contrato En Curso")</f>
        <v>Contrato En Curso</v>
      </c>
      <c r="AG138" s="43"/>
      <c r="AH138" s="48"/>
    </row>
    <row r="139" s="5" customFormat="true" ht="32.25" hidden="true" customHeight="true" outlineLevel="0" collapsed="false">
      <c r="A139" s="21" t="s">
        <v>53</v>
      </c>
      <c r="B139" s="22" t="s">
        <v>38</v>
      </c>
      <c r="C139" s="22" t="s">
        <v>115</v>
      </c>
      <c r="D139" s="22" t="s">
        <v>54</v>
      </c>
      <c r="E139" s="22" t="s">
        <v>150</v>
      </c>
      <c r="F139" s="43"/>
      <c r="G139" s="22" t="s">
        <v>789</v>
      </c>
      <c r="H139" s="24" t="s">
        <v>793</v>
      </c>
      <c r="I139" s="43" t="n">
        <v>14</v>
      </c>
      <c r="J139" s="45" t="n">
        <v>45013</v>
      </c>
      <c r="K139" s="45" t="n">
        <v>45230</v>
      </c>
      <c r="L139" s="46" t="s">
        <v>274</v>
      </c>
      <c r="M139" s="86" t="s">
        <v>205</v>
      </c>
      <c r="N139" s="43" t="s">
        <v>163</v>
      </c>
      <c r="O139" s="43" t="n">
        <v>988974215</v>
      </c>
      <c r="P139" s="62" t="s">
        <v>164</v>
      </c>
      <c r="Q139" s="48" t="s">
        <v>423</v>
      </c>
      <c r="R139" s="46" t="n">
        <v>45014</v>
      </c>
      <c r="S139" s="49" t="n">
        <v>45014</v>
      </c>
      <c r="T139" s="50" t="n">
        <v>1</v>
      </c>
      <c r="U139" s="50" t="n">
        <v>100</v>
      </c>
      <c r="V139" s="51" t="s">
        <v>49</v>
      </c>
      <c r="W139" s="52" t="n">
        <v>45014</v>
      </c>
      <c r="X139" s="53" t="s">
        <v>794</v>
      </c>
      <c r="Y139" s="31" t="str">
        <f aca="false">IF(V139="si","Aprobada","En Revisión")</f>
        <v>Aprobada</v>
      </c>
      <c r="Z139" s="54" t="s">
        <v>795</v>
      </c>
      <c r="AA139" s="43" t="s">
        <v>51</v>
      </c>
      <c r="AB139" s="43" t="s">
        <v>52</v>
      </c>
      <c r="AC139" s="34" t="n">
        <f aca="true">K139-TODAY()</f>
        <v>-20</v>
      </c>
      <c r="AD139" s="34" t="str">
        <f aca="false">IF(X139&gt;1,"Ingresado","En Proceso")</f>
        <v>Ingresado</v>
      </c>
      <c r="AE139" s="35" t="str">
        <f aca="false">IF(AND(AC139&lt;=0),"Vencido",IF(AND(AC139&lt;31),"Realizar Cierre o Extensión de contrato",IF(AND(AC139&gt;30),"Vigente")))</f>
        <v>Vencido</v>
      </c>
      <c r="AF139" s="35" t="str">
        <f aca="false">IF(AND(AG139&gt;=1),"Contrato Finalizado","Contrato En Curso")</f>
        <v>Contrato En Curso</v>
      </c>
      <c r="AG139" s="43"/>
      <c r="AH139" s="48"/>
      <c r="AI139" s="55"/>
    </row>
    <row r="140" s="5" customFormat="true" ht="32.25" hidden="false" customHeight="true" outlineLevel="0" collapsed="false">
      <c r="A140" s="42" t="s">
        <v>53</v>
      </c>
      <c r="B140" s="22" t="s">
        <v>38</v>
      </c>
      <c r="C140" s="22" t="s">
        <v>115</v>
      </c>
      <c r="D140" s="43" t="s">
        <v>54</v>
      </c>
      <c r="E140" s="43" t="s">
        <v>150</v>
      </c>
      <c r="F140" s="43" t="s">
        <v>526</v>
      </c>
      <c r="G140" s="22" t="s">
        <v>789</v>
      </c>
      <c r="H140" s="44" t="s">
        <v>527</v>
      </c>
      <c r="I140" s="43" t="n">
        <v>1</v>
      </c>
      <c r="J140" s="45" t="n">
        <v>45029</v>
      </c>
      <c r="K140" s="45" t="n">
        <v>45230</v>
      </c>
      <c r="L140" s="46" t="s">
        <v>274</v>
      </c>
      <c r="M140" s="86" t="s">
        <v>205</v>
      </c>
      <c r="N140" s="43" t="s">
        <v>163</v>
      </c>
      <c r="O140" s="43" t="n">
        <v>988974215</v>
      </c>
      <c r="P140" s="62" t="s">
        <v>164</v>
      </c>
      <c r="Q140" s="48" t="s">
        <v>423</v>
      </c>
      <c r="R140" s="46" t="n">
        <v>45034</v>
      </c>
      <c r="S140" s="46" t="n">
        <v>45040</v>
      </c>
      <c r="T140" s="50" t="n">
        <v>2</v>
      </c>
      <c r="U140" s="50" t="n">
        <v>100</v>
      </c>
      <c r="V140" s="51" t="s">
        <v>49</v>
      </c>
      <c r="W140" s="46" t="n">
        <v>45047</v>
      </c>
      <c r="X140" s="53" t="s">
        <v>796</v>
      </c>
      <c r="Y140" s="31" t="str">
        <f aca="false">IF(V140="si","Aprobada","En Revisión")</f>
        <v>Aprobada</v>
      </c>
      <c r="Z140" s="54" t="s">
        <v>797</v>
      </c>
      <c r="AA140" s="43" t="s">
        <v>51</v>
      </c>
      <c r="AB140" s="43" t="s">
        <v>52</v>
      </c>
      <c r="AC140" s="34" t="n">
        <f aca="true">K140-TODAY()</f>
        <v>-20</v>
      </c>
      <c r="AD140" s="34" t="str">
        <f aca="false">IF(X140&gt;1,"Ingresado","En Proceso")</f>
        <v>Ingresado</v>
      </c>
      <c r="AE140" s="35" t="str">
        <f aca="false">IF(AND(AC140&lt;=0),"Vencido",IF(AND(AC140&lt;31),"Realizar Cierre o Extensión de contrato",IF(AND(AC140&gt;30),"Vigente")))</f>
        <v>Vencido</v>
      </c>
      <c r="AF140" s="35" t="str">
        <f aca="false">IF(AND(AG140&gt;=1),"Contrato Finalizado","Contrato En Curso")</f>
        <v>Contrato En Curso</v>
      </c>
      <c r="AG140" s="43"/>
      <c r="AH140" s="48"/>
      <c r="AI140" s="55"/>
    </row>
    <row r="141" s="5" customFormat="true" ht="32.25" hidden="true" customHeight="true" outlineLevel="0" collapsed="false">
      <c r="A141" s="21" t="s">
        <v>53</v>
      </c>
      <c r="B141" s="22" t="s">
        <v>38</v>
      </c>
      <c r="C141" s="22" t="s">
        <v>115</v>
      </c>
      <c r="D141" s="22" t="s">
        <v>54</v>
      </c>
      <c r="E141" s="22" t="s">
        <v>150</v>
      </c>
      <c r="F141" s="43" t="s">
        <v>73</v>
      </c>
      <c r="G141" s="22" t="s">
        <v>789</v>
      </c>
      <c r="H141" s="24" t="s">
        <v>798</v>
      </c>
      <c r="I141" s="43" t="n">
        <v>2</v>
      </c>
      <c r="J141" s="45" t="n">
        <v>45034</v>
      </c>
      <c r="K141" s="45" t="n">
        <v>45230</v>
      </c>
      <c r="L141" s="46" t="s">
        <v>274</v>
      </c>
      <c r="M141" s="86" t="s">
        <v>205</v>
      </c>
      <c r="N141" s="43" t="s">
        <v>163</v>
      </c>
      <c r="O141" s="43" t="s">
        <v>156</v>
      </c>
      <c r="P141" s="42" t="s">
        <v>157</v>
      </c>
      <c r="Q141" s="48" t="s">
        <v>423</v>
      </c>
      <c r="R141" s="46" t="n">
        <v>45033</v>
      </c>
      <c r="S141" s="49" t="n">
        <v>45034</v>
      </c>
      <c r="T141" s="50" t="n">
        <v>2</v>
      </c>
      <c r="U141" s="50" t="n">
        <v>100</v>
      </c>
      <c r="V141" s="51" t="s">
        <v>49</v>
      </c>
      <c r="W141" s="52"/>
      <c r="X141" s="53"/>
      <c r="Y141" s="31" t="str">
        <f aca="false">IF(V141="si","Aprobada","En Revisión")</f>
        <v>Aprobada</v>
      </c>
      <c r="Z141" s="54" t="s">
        <v>799</v>
      </c>
      <c r="AA141" s="43" t="s">
        <v>51</v>
      </c>
      <c r="AB141" s="43" t="s">
        <v>52</v>
      </c>
      <c r="AC141" s="34" t="n">
        <f aca="true">K141-TODAY()</f>
        <v>-20</v>
      </c>
      <c r="AD141" s="34" t="str">
        <f aca="false">IF(X141&gt;1,"Ingresado","En Proceso")</f>
        <v>En Proceso</v>
      </c>
      <c r="AE141" s="35" t="str">
        <f aca="false">IF(AND(AC141&lt;=0),"Vencido",IF(AND(AC141&lt;31),"Realizar Cierre o Extensión de contrato",IF(AND(AC141&gt;30),"Vigente")))</f>
        <v>Vencido</v>
      </c>
      <c r="AF141" s="35" t="str">
        <f aca="false">IF(AND(AG141&gt;=1),"Contrato Finalizado","Contrato En Curso")</f>
        <v>Contrato En Curso</v>
      </c>
      <c r="AG141" s="43"/>
      <c r="AH141" s="48"/>
      <c r="AI141" s="55"/>
    </row>
    <row r="142" s="5" customFormat="true" ht="32.25" hidden="false" customHeight="true" outlineLevel="0" collapsed="false">
      <c r="A142" s="21" t="s">
        <v>53</v>
      </c>
      <c r="B142" s="22" t="s">
        <v>38</v>
      </c>
      <c r="C142" s="22" t="s">
        <v>115</v>
      </c>
      <c r="D142" s="22" t="s">
        <v>54</v>
      </c>
      <c r="E142" s="22" t="s">
        <v>150</v>
      </c>
      <c r="F142" s="43" t="s">
        <v>588</v>
      </c>
      <c r="G142" s="22" t="s">
        <v>789</v>
      </c>
      <c r="H142" s="163" t="s">
        <v>800</v>
      </c>
      <c r="I142" s="42" t="n">
        <v>2</v>
      </c>
      <c r="J142" s="45" t="n">
        <v>45116</v>
      </c>
      <c r="K142" s="45" t="n">
        <v>45230</v>
      </c>
      <c r="L142" s="46" t="s">
        <v>274</v>
      </c>
      <c r="M142" s="86" t="s">
        <v>205</v>
      </c>
      <c r="N142" s="43" t="s">
        <v>590</v>
      </c>
      <c r="O142" s="43"/>
      <c r="P142" s="42"/>
      <c r="Q142" s="48" t="s">
        <v>423</v>
      </c>
      <c r="R142" s="45" t="n">
        <v>45110</v>
      </c>
      <c r="S142" s="45" t="n">
        <v>45110</v>
      </c>
      <c r="T142" s="42" t="n">
        <v>2</v>
      </c>
      <c r="U142" s="50" t="n">
        <v>100</v>
      </c>
      <c r="V142" s="51" t="s">
        <v>49</v>
      </c>
      <c r="W142" s="45" t="n">
        <v>45114</v>
      </c>
      <c r="X142" s="42" t="s">
        <v>801</v>
      </c>
      <c r="Y142" s="31" t="str">
        <f aca="false">IF(V142="si","Aprobada","En Revisión")</f>
        <v>Aprobada</v>
      </c>
      <c r="Z142" s="54" t="s">
        <v>802</v>
      </c>
      <c r="AA142" s="43" t="s">
        <v>51</v>
      </c>
      <c r="AB142" s="43" t="s">
        <v>114</v>
      </c>
      <c r="AC142" s="34" t="n">
        <f aca="true">K142-TODAY()</f>
        <v>-20</v>
      </c>
      <c r="AD142" s="34" t="str">
        <f aca="false">IF(X142&gt;1,"Ingresado","En Proceso")</f>
        <v>Ingresado</v>
      </c>
      <c r="AE142" s="35" t="str">
        <f aca="false">IF(AND(AC142&lt;=0),"Vencido",IF(AND(AC142&lt;31),"Realizar Cierre o Extensión de contrato",IF(AND(AC142&gt;30),"Vigente")))</f>
        <v>Vencido</v>
      </c>
      <c r="AF142" s="35" t="str">
        <f aca="false">IF(AND(AG142&gt;=1),"Contrato Finalizado","Contrato En Curso")</f>
        <v>Contrato En Curso</v>
      </c>
      <c r="AG142" s="43"/>
      <c r="AH142" s="48"/>
      <c r="AI142" s="55"/>
    </row>
    <row r="143" customFormat="false" ht="32.25" hidden="false" customHeight="true" outlineLevel="0" collapsed="false">
      <c r="A143" s="21" t="s">
        <v>53</v>
      </c>
      <c r="B143" s="22" t="s">
        <v>38</v>
      </c>
      <c r="C143" s="22" t="s">
        <v>39</v>
      </c>
      <c r="D143" s="22" t="s">
        <v>54</v>
      </c>
      <c r="E143" s="22" t="s">
        <v>772</v>
      </c>
      <c r="F143" s="22" t="s">
        <v>803</v>
      </c>
      <c r="G143" s="118" t="s">
        <v>774</v>
      </c>
      <c r="H143" s="159" t="s">
        <v>367</v>
      </c>
      <c r="I143" s="22" t="n">
        <v>1</v>
      </c>
      <c r="J143" s="26" t="n">
        <v>45132</v>
      </c>
      <c r="K143" s="26" t="n">
        <v>45230</v>
      </c>
      <c r="L143" s="23" t="s">
        <v>89</v>
      </c>
      <c r="M143" s="22" t="s">
        <v>69</v>
      </c>
      <c r="N143" s="22" t="s">
        <v>804</v>
      </c>
      <c r="O143" s="22"/>
      <c r="P143" s="38"/>
      <c r="Q143" s="36" t="s">
        <v>423</v>
      </c>
      <c r="R143" s="23" t="n">
        <v>45136</v>
      </c>
      <c r="S143" s="23" t="n">
        <v>45138</v>
      </c>
      <c r="T143" s="22" t="n">
        <v>3</v>
      </c>
      <c r="U143" s="22" t="n">
        <v>100</v>
      </c>
      <c r="V143" s="29" t="s">
        <v>49</v>
      </c>
      <c r="W143" s="30" t="n">
        <v>45147</v>
      </c>
      <c r="X143" s="40" t="s">
        <v>805</v>
      </c>
      <c r="Y143" s="31" t="str">
        <f aca="false">IF(V143="si","Aprobada","En Revisión")</f>
        <v>Aprobada</v>
      </c>
      <c r="Z143" s="32" t="s">
        <v>806</v>
      </c>
      <c r="AA143" s="22" t="s">
        <v>51</v>
      </c>
      <c r="AB143" s="22" t="s">
        <v>114</v>
      </c>
      <c r="AC143" s="33" t="n">
        <f aca="true">K143-TODAY()</f>
        <v>-20</v>
      </c>
      <c r="AD143" s="34" t="str">
        <f aca="false">IF(X143&gt;1,"Ingresado","En Proceso")</f>
        <v>Ingresado</v>
      </c>
      <c r="AE143" s="35" t="str">
        <f aca="false">IF(AND(AC143&lt;=0),"Vencido",IF(AND(AC143&lt;31),"Realizar Cierre o Extensión de contrato",IF(AND(AC143&gt;30),"Vigente")))</f>
        <v>Vencido</v>
      </c>
      <c r="AF143" s="35" t="str">
        <f aca="false">IF(AND(AG143&gt;=1),"Contrato Finalizado","Contrato En Curso")</f>
        <v>Contrato En Curso</v>
      </c>
      <c r="AG143" s="22"/>
      <c r="AH143" s="36"/>
      <c r="AI143" s="68"/>
    </row>
    <row r="144" customFormat="false" ht="32.25" hidden="true" customHeight="true" outlineLevel="0" collapsed="false">
      <c r="A144" s="21" t="s">
        <v>53</v>
      </c>
      <c r="B144" s="22" t="s">
        <v>38</v>
      </c>
      <c r="C144" s="22" t="s">
        <v>39</v>
      </c>
      <c r="D144" s="22" t="s">
        <v>54</v>
      </c>
      <c r="E144" s="22" t="s">
        <v>620</v>
      </c>
      <c r="F144" s="22"/>
      <c r="G144" s="21" t="s">
        <v>621</v>
      </c>
      <c r="H144" s="24" t="s">
        <v>807</v>
      </c>
      <c r="I144" s="22" t="n">
        <v>15</v>
      </c>
      <c r="J144" s="26" t="n">
        <v>44901</v>
      </c>
      <c r="K144" s="26" t="n">
        <v>45237</v>
      </c>
      <c r="L144" s="23" t="s">
        <v>136</v>
      </c>
      <c r="M144" s="22" t="s">
        <v>623</v>
      </c>
      <c r="N144" s="22" t="s">
        <v>808</v>
      </c>
      <c r="O144" s="22" t="n">
        <v>223919800</v>
      </c>
      <c r="P144" s="38" t="s">
        <v>809</v>
      </c>
      <c r="Q144" s="36" t="s">
        <v>140</v>
      </c>
      <c r="R144" s="23" t="n">
        <v>44914</v>
      </c>
      <c r="S144" s="23" t="n">
        <v>44914</v>
      </c>
      <c r="T144" s="28" t="n">
        <v>4</v>
      </c>
      <c r="U144" s="28" t="n">
        <v>100</v>
      </c>
      <c r="V144" s="29" t="s">
        <v>49</v>
      </c>
      <c r="W144" s="30" t="n">
        <v>44936</v>
      </c>
      <c r="X144" s="40" t="s">
        <v>810</v>
      </c>
      <c r="Y144" s="31" t="str">
        <f aca="false">IF(V144="si","Aprobada","En Revisión")</f>
        <v>Aprobada</v>
      </c>
      <c r="Z144" s="32" t="s">
        <v>811</v>
      </c>
      <c r="AA144" s="22" t="s">
        <v>51</v>
      </c>
      <c r="AB144" s="22" t="s">
        <v>52</v>
      </c>
      <c r="AC144" s="33" t="n">
        <f aca="true">K144-TODAY()</f>
        <v>-13</v>
      </c>
      <c r="AD144" s="34" t="str">
        <f aca="false">IF(X144&gt;1,"Ingresado","En Proceso")</f>
        <v>Ingresado</v>
      </c>
      <c r="AE144" s="35" t="str">
        <f aca="false">IF(AND(AC144&lt;=0),"Vencido",IF(AND(AC144&lt;31),"Realizar Cierre o Extensión de contrato",IF(AND(AC144&gt;30),"Vigente")))</f>
        <v>Vencido</v>
      </c>
      <c r="AF144" s="35" t="str">
        <f aca="false">IF(AND(AG144&gt;=1),"Contrato Finalizado","Contrato En Curso")</f>
        <v>Contrato En Curso</v>
      </c>
      <c r="AG144" s="22"/>
      <c r="AH144" s="36"/>
      <c r="AI144" s="68"/>
    </row>
    <row r="145" customFormat="false" ht="32.25" hidden="false" customHeight="true" outlineLevel="0" collapsed="false">
      <c r="A145" s="21" t="s">
        <v>53</v>
      </c>
      <c r="B145" s="22" t="s">
        <v>38</v>
      </c>
      <c r="C145" s="22" t="s">
        <v>39</v>
      </c>
      <c r="D145" s="22" t="s">
        <v>54</v>
      </c>
      <c r="E145" s="22" t="s">
        <v>620</v>
      </c>
      <c r="F145" s="22" t="s">
        <v>812</v>
      </c>
      <c r="G145" s="21" t="s">
        <v>621</v>
      </c>
      <c r="H145" s="24" t="s">
        <v>807</v>
      </c>
      <c r="I145" s="22" t="n">
        <v>1</v>
      </c>
      <c r="J145" s="26" t="n">
        <v>44929</v>
      </c>
      <c r="K145" s="26" t="n">
        <v>45237</v>
      </c>
      <c r="L145" s="23" t="s">
        <v>153</v>
      </c>
      <c r="M145" s="22" t="s">
        <v>623</v>
      </c>
      <c r="N145" s="126" t="s">
        <v>813</v>
      </c>
      <c r="O145" s="126"/>
      <c r="P145" s="164"/>
      <c r="Q145" s="36" t="s">
        <v>121</v>
      </c>
      <c r="R145" s="23" t="n">
        <v>44922</v>
      </c>
      <c r="S145" s="39" t="n">
        <v>44922</v>
      </c>
      <c r="T145" s="28" t="n">
        <v>4</v>
      </c>
      <c r="U145" s="28" t="n">
        <v>100</v>
      </c>
      <c r="V145" s="29" t="s">
        <v>49</v>
      </c>
      <c r="W145" s="30" t="n">
        <v>44942</v>
      </c>
      <c r="X145" s="40" t="s">
        <v>814</v>
      </c>
      <c r="Y145" s="31" t="str">
        <f aca="false">IF(V145="si","Aprobada","En Revisión")</f>
        <v>Aprobada</v>
      </c>
      <c r="Z145" s="32" t="s">
        <v>815</v>
      </c>
      <c r="AA145" s="22" t="s">
        <v>51</v>
      </c>
      <c r="AB145" s="22" t="s">
        <v>293</v>
      </c>
      <c r="AC145" s="33" t="n">
        <f aca="true">K145-TODAY()</f>
        <v>-13</v>
      </c>
      <c r="AD145" s="34" t="str">
        <f aca="false">IF(X145&gt;1,"Ingresado","En Proceso")</f>
        <v>Ingresado</v>
      </c>
      <c r="AE145" s="35" t="str">
        <f aca="false">IF(AND(AC145&lt;=0),"Vencido",IF(AND(AC145&lt;31),"Realizar Cierre o Extensión de contrato",IF(AND(AC145&gt;30),"Vigente")))</f>
        <v>Vencido</v>
      </c>
      <c r="AF145" s="35" t="str">
        <f aca="false">IF(AND(AG145&gt;=1),"Contrato Finalizado","Contrato En Curso")</f>
        <v>Contrato En Curso</v>
      </c>
      <c r="AG145" s="22"/>
      <c r="AH145" s="36"/>
      <c r="AI145" s="41"/>
    </row>
    <row r="146" s="5" customFormat="true" ht="162.75" hidden="true" customHeight="true" outlineLevel="0" collapsed="false">
      <c r="A146" s="21" t="s">
        <v>53</v>
      </c>
      <c r="B146" s="22" t="s">
        <v>38</v>
      </c>
      <c r="C146" s="22" t="s">
        <v>115</v>
      </c>
      <c r="D146" s="22" t="s">
        <v>54</v>
      </c>
      <c r="E146" s="43" t="s">
        <v>180</v>
      </c>
      <c r="F146" s="43"/>
      <c r="G146" s="42" t="s">
        <v>816</v>
      </c>
      <c r="H146" s="44" t="s">
        <v>817</v>
      </c>
      <c r="I146" s="43" t="n">
        <v>15</v>
      </c>
      <c r="J146" s="45" t="n">
        <v>45113</v>
      </c>
      <c r="K146" s="45" t="n">
        <v>45239</v>
      </c>
      <c r="L146" s="46" t="s">
        <v>274</v>
      </c>
      <c r="M146" s="43" t="s">
        <v>205</v>
      </c>
      <c r="N146" s="43" t="s">
        <v>391</v>
      </c>
      <c r="O146" s="43"/>
      <c r="P146" s="47" t="s">
        <v>392</v>
      </c>
      <c r="Q146" s="44" t="s">
        <v>423</v>
      </c>
      <c r="R146" s="46" t="n">
        <v>45111</v>
      </c>
      <c r="S146" s="49" t="n">
        <v>45112</v>
      </c>
      <c r="T146" s="50" t="n">
        <v>2</v>
      </c>
      <c r="U146" s="50" t="n">
        <v>100</v>
      </c>
      <c r="V146" s="51" t="s">
        <v>49</v>
      </c>
      <c r="W146" s="52" t="n">
        <v>45126</v>
      </c>
      <c r="X146" s="53" t="s">
        <v>818</v>
      </c>
      <c r="Y146" s="31" t="str">
        <f aca="false">IF(V146="si","Aprobada","En Revisión")</f>
        <v>Aprobada</v>
      </c>
      <c r="Z146" s="54" t="s">
        <v>819</v>
      </c>
      <c r="AA146" s="43" t="s">
        <v>51</v>
      </c>
      <c r="AB146" s="43" t="s">
        <v>114</v>
      </c>
      <c r="AC146" s="34" t="n">
        <f aca="true">K146-TODAY()</f>
        <v>-11</v>
      </c>
      <c r="AD146" s="34" t="str">
        <f aca="false">IF(X146&gt;1,"Ingresado","En Proceso")</f>
        <v>Ingresado</v>
      </c>
      <c r="AE146" s="35" t="str">
        <f aca="false">IF(AND(AC146&lt;=0),"Vencido",IF(AND(AC146&lt;31),"Realizar Cierre o Extensión de contrato",IF(AND(AC146&gt;30),"Vigente")))</f>
        <v>Vencido</v>
      </c>
      <c r="AF146" s="35" t="str">
        <f aca="false">IF(AND(AG146&gt;=1),"Contrato Finalizado","Contrato En Curso")</f>
        <v>Contrato En Curso</v>
      </c>
      <c r="AG146" s="43"/>
      <c r="AH146" s="48"/>
    </row>
    <row r="147" s="5" customFormat="true" ht="42" hidden="false" customHeight="true" outlineLevel="0" collapsed="false">
      <c r="A147" s="21" t="s">
        <v>53</v>
      </c>
      <c r="B147" s="22" t="s">
        <v>38</v>
      </c>
      <c r="C147" s="22" t="s">
        <v>115</v>
      </c>
      <c r="D147" s="22" t="s">
        <v>54</v>
      </c>
      <c r="E147" s="43" t="s">
        <v>180</v>
      </c>
      <c r="F147" s="43" t="s">
        <v>820</v>
      </c>
      <c r="G147" s="42" t="s">
        <v>816</v>
      </c>
      <c r="H147" s="44" t="s">
        <v>821</v>
      </c>
      <c r="I147" s="43" t="n">
        <v>2</v>
      </c>
      <c r="J147" s="45" t="n">
        <v>45139</v>
      </c>
      <c r="K147" s="45" t="n">
        <v>45239</v>
      </c>
      <c r="L147" s="46" t="s">
        <v>274</v>
      </c>
      <c r="M147" s="43" t="s">
        <v>205</v>
      </c>
      <c r="N147" s="59" t="s">
        <v>241</v>
      </c>
      <c r="O147" s="59"/>
      <c r="P147" s="60"/>
      <c r="Q147" s="44" t="s">
        <v>423</v>
      </c>
      <c r="R147" s="46" t="n">
        <v>45129</v>
      </c>
      <c r="S147" s="49" t="n">
        <v>45134</v>
      </c>
      <c r="T147" s="50" t="n">
        <v>2</v>
      </c>
      <c r="U147" s="50" t="n">
        <v>100</v>
      </c>
      <c r="V147" s="51" t="s">
        <v>49</v>
      </c>
      <c r="W147" s="52" t="n">
        <v>45147</v>
      </c>
      <c r="X147" s="53" t="s">
        <v>822</v>
      </c>
      <c r="Y147" s="31" t="str">
        <f aca="false">IF(V147="si","Aprobada","En Revisión")</f>
        <v>Aprobada</v>
      </c>
      <c r="Z147" s="54" t="s">
        <v>823</v>
      </c>
      <c r="AA147" s="43" t="s">
        <v>51</v>
      </c>
      <c r="AB147" s="43" t="s">
        <v>114</v>
      </c>
      <c r="AC147" s="34" t="n">
        <f aca="true">K147-TODAY()</f>
        <v>-11</v>
      </c>
      <c r="AD147" s="34" t="str">
        <f aca="false">IF(X147&gt;1,"Ingresado","En Proceso")</f>
        <v>Ingresado</v>
      </c>
      <c r="AE147" s="35" t="str">
        <f aca="false">IF(AND(AC147&lt;=0),"Vencido",IF(AND(AC147&lt;31),"Realizar Cierre o Extensión de contrato",IF(AND(AC147&gt;30),"Vigente")))</f>
        <v>Vencido</v>
      </c>
      <c r="AF147" s="35" t="str">
        <f aca="false">IF(AND(AG147&gt;=1),"Contrato Finalizado","Contrato En Curso")</f>
        <v>Contrato En Curso</v>
      </c>
      <c r="AG147" s="43"/>
      <c r="AH147" s="48"/>
    </row>
    <row r="148" customFormat="false" ht="32.25" hidden="false" customHeight="true" outlineLevel="0" collapsed="false">
      <c r="A148" s="21" t="s">
        <v>53</v>
      </c>
      <c r="B148" s="22" t="s">
        <v>38</v>
      </c>
      <c r="C148" s="22" t="s">
        <v>39</v>
      </c>
      <c r="D148" s="22" t="s">
        <v>54</v>
      </c>
      <c r="E148" s="22" t="s">
        <v>190</v>
      </c>
      <c r="F148" s="22" t="s">
        <v>716</v>
      </c>
      <c r="G148" s="21" t="s">
        <v>824</v>
      </c>
      <c r="H148" s="24" t="s">
        <v>367</v>
      </c>
      <c r="I148" s="22" t="n">
        <v>10</v>
      </c>
      <c r="J148" s="26" t="n">
        <v>45147</v>
      </c>
      <c r="K148" s="26" t="n">
        <v>45241</v>
      </c>
      <c r="L148" s="63" t="s">
        <v>825</v>
      </c>
      <c r="M148" s="22" t="s">
        <v>194</v>
      </c>
      <c r="N148" s="97" t="s">
        <v>826</v>
      </c>
      <c r="O148" s="97"/>
      <c r="P148" s="161"/>
      <c r="Q148" s="24" t="s">
        <v>423</v>
      </c>
      <c r="R148" s="23" t="n">
        <v>45161</v>
      </c>
      <c r="S148" s="39" t="n">
        <v>45163</v>
      </c>
      <c r="T148" s="28" t="n">
        <v>1</v>
      </c>
      <c r="U148" s="28" t="n">
        <v>100</v>
      </c>
      <c r="V148" s="29" t="s">
        <v>49</v>
      </c>
      <c r="W148" s="30" t="n">
        <v>45168</v>
      </c>
      <c r="X148" s="40" t="s">
        <v>827</v>
      </c>
      <c r="Y148" s="31" t="str">
        <f aca="false">IF(V148="si","Aprobada","En Revisión")</f>
        <v>Aprobada</v>
      </c>
      <c r="Z148" s="32" t="s">
        <v>828</v>
      </c>
      <c r="AA148" s="22" t="s">
        <v>51</v>
      </c>
      <c r="AB148" s="22" t="s">
        <v>52</v>
      </c>
      <c r="AC148" s="33" t="n">
        <f aca="true">K148-TODAY()</f>
        <v>-9</v>
      </c>
      <c r="AD148" s="34" t="str">
        <f aca="false">IF(X148&gt;1,"Ingresado","En Proceso")</f>
        <v>Ingresado</v>
      </c>
      <c r="AE148" s="35" t="str">
        <f aca="false">IF(AND(AC148&lt;=0),"Vencido",IF(AND(AC148&lt;31),"Realizar Cierre o Extensión de contrato",IF(AND(AC148&gt;30),"Vigente")))</f>
        <v>Vencido</v>
      </c>
      <c r="AF148" s="35" t="str">
        <f aca="false">IF(AND(AG148&gt;=1),"Contrato Finalizado","Contrato En Curso")</f>
        <v>Contrato En Curso</v>
      </c>
      <c r="AG148" s="22"/>
      <c r="AH148" s="36" t="s">
        <v>829</v>
      </c>
    </row>
    <row r="149" customFormat="false" ht="32.25" hidden="true" customHeight="true" outlineLevel="0" collapsed="false">
      <c r="A149" s="21" t="s">
        <v>53</v>
      </c>
      <c r="B149" s="22" t="s">
        <v>38</v>
      </c>
      <c r="C149" s="22" t="s">
        <v>39</v>
      </c>
      <c r="D149" s="22" t="s">
        <v>54</v>
      </c>
      <c r="E149" s="22" t="s">
        <v>190</v>
      </c>
      <c r="F149" s="22"/>
      <c r="G149" s="21" t="s">
        <v>824</v>
      </c>
      <c r="H149" s="24" t="s">
        <v>830</v>
      </c>
      <c r="I149" s="22" t="n">
        <v>20</v>
      </c>
      <c r="J149" s="26" t="n">
        <v>45127</v>
      </c>
      <c r="K149" s="26" t="n">
        <v>45241</v>
      </c>
      <c r="L149" s="63" t="s">
        <v>825</v>
      </c>
      <c r="M149" s="22" t="s">
        <v>194</v>
      </c>
      <c r="N149" s="22" t="s">
        <v>831</v>
      </c>
      <c r="O149" s="22"/>
      <c r="P149" s="25"/>
      <c r="Q149" s="24" t="s">
        <v>423</v>
      </c>
      <c r="R149" s="23" t="n">
        <v>45125</v>
      </c>
      <c r="S149" s="23" t="n">
        <v>45126</v>
      </c>
      <c r="T149" s="28" t="n">
        <v>1</v>
      </c>
      <c r="U149" s="28" t="n">
        <v>100</v>
      </c>
      <c r="V149" s="29" t="s">
        <v>49</v>
      </c>
      <c r="W149" s="30" t="n">
        <v>45127</v>
      </c>
      <c r="X149" s="40" t="s">
        <v>832</v>
      </c>
      <c r="Y149" s="31" t="str">
        <f aca="false">IF(V149="si","Aprobada","En Revisión")</f>
        <v>Aprobada</v>
      </c>
      <c r="Z149" s="32" t="s">
        <v>833</v>
      </c>
      <c r="AA149" s="22" t="s">
        <v>51</v>
      </c>
      <c r="AB149" s="22" t="s">
        <v>52</v>
      </c>
      <c r="AC149" s="33" t="n">
        <f aca="true">K149-TODAY()</f>
        <v>-9</v>
      </c>
      <c r="AD149" s="34" t="str">
        <f aca="false">IF(X149&gt;1,"Ingresado","En Proceso")</f>
        <v>Ingresado</v>
      </c>
      <c r="AE149" s="35" t="str">
        <f aca="false">IF(AND(AC149&lt;=0),"Vencido",IF(AND(AC149&lt;31),"Realizar Cierre o Extensión de contrato",IF(AND(AC149&gt;30),"Vigente")))</f>
        <v>Vencido</v>
      </c>
      <c r="AF149" s="35" t="str">
        <f aca="false">IF(AND(AG149&gt;=1),"Contrato Finalizado","Contrato En Curso")</f>
        <v>Contrato En Curso</v>
      </c>
      <c r="AG149" s="22"/>
      <c r="AH149" s="36"/>
    </row>
    <row r="150" customFormat="false" ht="32.25" hidden="true" customHeight="true" outlineLevel="0" collapsed="false">
      <c r="A150" s="21" t="s">
        <v>53</v>
      </c>
      <c r="B150" s="22" t="s">
        <v>38</v>
      </c>
      <c r="C150" s="22" t="s">
        <v>39</v>
      </c>
      <c r="D150" s="22" t="s">
        <v>54</v>
      </c>
      <c r="E150" s="22" t="s">
        <v>150</v>
      </c>
      <c r="F150" s="22" t="s">
        <v>556</v>
      </c>
      <c r="G150" s="22" t="s">
        <v>834</v>
      </c>
      <c r="H150" s="24" t="s">
        <v>835</v>
      </c>
      <c r="I150" s="22" t="n">
        <v>2</v>
      </c>
      <c r="J150" s="26" t="n">
        <v>45183</v>
      </c>
      <c r="K150" s="26" t="n">
        <v>45245</v>
      </c>
      <c r="L150" s="165" t="s">
        <v>836</v>
      </c>
      <c r="M150" s="22" t="s">
        <v>568</v>
      </c>
      <c r="N150" s="22" t="s">
        <v>241</v>
      </c>
      <c r="O150" s="97"/>
      <c r="P150" s="105"/>
      <c r="Q150" s="24" t="s">
        <v>423</v>
      </c>
      <c r="R150" s="23" t="n">
        <v>45145</v>
      </c>
      <c r="S150" s="23" t="n">
        <v>45178</v>
      </c>
      <c r="T150" s="28" t="n">
        <v>1</v>
      </c>
      <c r="U150" s="28" t="n">
        <v>100</v>
      </c>
      <c r="V150" s="26" t="s">
        <v>361</v>
      </c>
      <c r="W150" s="30"/>
      <c r="X150" s="40"/>
      <c r="Y150" s="31" t="str">
        <f aca="false">IF(V150="si","Aprobada","En Revisión")</f>
        <v>Aprobada</v>
      </c>
      <c r="Z150" s="32" t="s">
        <v>837</v>
      </c>
      <c r="AA150" s="22" t="s">
        <v>51</v>
      </c>
      <c r="AB150" s="22" t="s">
        <v>114</v>
      </c>
      <c r="AC150" s="33" t="n">
        <f aca="true">K150-TODAY()</f>
        <v>-5</v>
      </c>
      <c r="AD150" s="34" t="str">
        <f aca="false">IF(X150&gt;1,"Ingresado","En Proceso")</f>
        <v>En Proceso</v>
      </c>
      <c r="AE150" s="35" t="str">
        <f aca="false">IF(AND(AC150&lt;=0),"Vencido",IF(AND(AC150&lt;31),"Realizar Cierre o Extensión de contrato",IF(AND(AC150&gt;30),"Vigente")))</f>
        <v>Vencido</v>
      </c>
      <c r="AF150" s="35" t="str">
        <f aca="false">IF(AND(AG150&gt;=1),"Contrato Finalizado","Contrato En Curso")</f>
        <v>Contrato En Curso</v>
      </c>
      <c r="AG150" s="22"/>
      <c r="AH150" s="36" t="s">
        <v>248</v>
      </c>
    </row>
    <row r="151" customFormat="false" ht="32.25" hidden="true" customHeight="true" outlineLevel="0" collapsed="false">
      <c r="A151" s="21" t="s">
        <v>838</v>
      </c>
      <c r="B151" s="22" t="s">
        <v>38</v>
      </c>
      <c r="C151" s="22" t="s">
        <v>39</v>
      </c>
      <c r="D151" s="22" t="s">
        <v>54</v>
      </c>
      <c r="E151" s="22" t="s">
        <v>150</v>
      </c>
      <c r="F151" s="22" t="s">
        <v>839</v>
      </c>
      <c r="G151" s="22" t="s">
        <v>834</v>
      </c>
      <c r="H151" s="24" t="s">
        <v>840</v>
      </c>
      <c r="I151" s="22" t="n">
        <v>3</v>
      </c>
      <c r="J151" s="26" t="n">
        <v>44967</v>
      </c>
      <c r="K151" s="26" t="n">
        <v>45229</v>
      </c>
      <c r="L151" s="165" t="s">
        <v>836</v>
      </c>
      <c r="M151" s="22" t="s">
        <v>568</v>
      </c>
      <c r="N151" s="22" t="s">
        <v>841</v>
      </c>
      <c r="O151" s="97"/>
      <c r="P151" s="105"/>
      <c r="Q151" s="24" t="s">
        <v>842</v>
      </c>
      <c r="R151" s="23" t="n">
        <v>45184</v>
      </c>
      <c r="S151" s="23" t="n">
        <v>45184</v>
      </c>
      <c r="T151" s="28" t="n">
        <v>3</v>
      </c>
      <c r="U151" s="28" t="n">
        <v>100</v>
      </c>
      <c r="V151" s="26" t="s">
        <v>361</v>
      </c>
      <c r="W151" s="30" t="s">
        <v>843</v>
      </c>
      <c r="X151" s="143" t="s">
        <v>844</v>
      </c>
      <c r="Y151" s="31" t="str">
        <f aca="false">IF(V151="si","Aprobada","En Revisión")</f>
        <v>Aprobada</v>
      </c>
      <c r="Z151" s="32" t="s">
        <v>845</v>
      </c>
      <c r="AA151" s="22" t="s">
        <v>51</v>
      </c>
      <c r="AB151" s="22" t="s">
        <v>52</v>
      </c>
      <c r="AC151" s="33" t="n">
        <f aca="true">K151-TODAY()</f>
        <v>-21</v>
      </c>
      <c r="AD151" s="34" t="str">
        <f aca="false">IF(X151&gt;1,"Ingresado","En Proceso")</f>
        <v>Ingresado</v>
      </c>
      <c r="AE151" s="35" t="str">
        <f aca="false">IF(AND(AC151&lt;=0),"Vencido",IF(AND(AC151&lt;31),"Realizar Cierre o Extensión de contrato",IF(AND(AC151&gt;30),"Vigente")))</f>
        <v>Vencido</v>
      </c>
      <c r="AF151" s="35" t="str">
        <f aca="false">IF(AND(AG151&gt;=1),"Contrato Finalizado","Contrato En Curso")</f>
        <v>Contrato En Curso</v>
      </c>
      <c r="AG151" s="22"/>
      <c r="AH151" s="36"/>
    </row>
    <row r="152" customFormat="false" ht="31.5" hidden="true" customHeight="true" outlineLevel="0" collapsed="false">
      <c r="A152" s="21" t="s">
        <v>53</v>
      </c>
      <c r="B152" s="22" t="s">
        <v>38</v>
      </c>
      <c r="C152" s="22" t="s">
        <v>39</v>
      </c>
      <c r="D152" s="22" t="s">
        <v>54</v>
      </c>
      <c r="E152" s="22" t="s">
        <v>150</v>
      </c>
      <c r="F152" s="22"/>
      <c r="G152" s="22" t="s">
        <v>834</v>
      </c>
      <c r="H152" s="24" t="s">
        <v>846</v>
      </c>
      <c r="I152" s="22" t="n">
        <v>10</v>
      </c>
      <c r="J152" s="23" t="n">
        <v>45162</v>
      </c>
      <c r="K152" s="61" t="n">
        <v>45245</v>
      </c>
      <c r="L152" s="165" t="s">
        <v>836</v>
      </c>
      <c r="M152" s="22" t="s">
        <v>568</v>
      </c>
      <c r="N152" s="22" t="s">
        <v>847</v>
      </c>
      <c r="O152" s="97"/>
      <c r="P152" s="105" t="s">
        <v>848</v>
      </c>
      <c r="Q152" s="24" t="s">
        <v>423</v>
      </c>
      <c r="R152" s="75" t="n">
        <v>45154</v>
      </c>
      <c r="S152" s="100" t="n">
        <v>45154</v>
      </c>
      <c r="T152" s="28" t="n">
        <v>1</v>
      </c>
      <c r="U152" s="28" t="n">
        <v>100</v>
      </c>
      <c r="V152" s="26" t="s">
        <v>361</v>
      </c>
      <c r="W152" s="30" t="n">
        <v>45159</v>
      </c>
      <c r="X152" s="40" t="s">
        <v>849</v>
      </c>
      <c r="Y152" s="31" t="str">
        <f aca="false">IF(V152="si","Aprobada","En Revisión")</f>
        <v>Aprobada</v>
      </c>
      <c r="Z152" s="32" t="s">
        <v>850</v>
      </c>
      <c r="AA152" s="22" t="s">
        <v>51</v>
      </c>
      <c r="AB152" s="22" t="s">
        <v>114</v>
      </c>
      <c r="AC152" s="33" t="n">
        <f aca="true">K152-TODAY()</f>
        <v>-5</v>
      </c>
      <c r="AD152" s="34" t="str">
        <f aca="false">IF(X152&gt;1,"Ingresado","En Proceso")</f>
        <v>Ingresado</v>
      </c>
      <c r="AE152" s="35" t="str">
        <f aca="false">IF(AND(AC152&lt;=0),"Vencido",IF(AND(AC152&lt;31),"Realizar Cierre o Extensión de contrato",IF(AND(AC152&gt;30),"Vigente")))</f>
        <v>Vencido</v>
      </c>
      <c r="AF152" s="35" t="str">
        <f aca="false">IF(AND(AG152&gt;=1),"Contrato Finalizado","Contrato En Curso")</f>
        <v>Contrato En Curso</v>
      </c>
      <c r="AG152" s="166"/>
      <c r="AH152" s="36"/>
    </row>
    <row r="153" customFormat="false" ht="32.25" hidden="true" customHeight="true" outlineLevel="0" collapsed="false">
      <c r="A153" s="21" t="s">
        <v>53</v>
      </c>
      <c r="B153" s="22" t="s">
        <v>38</v>
      </c>
      <c r="C153" s="22" t="s">
        <v>39</v>
      </c>
      <c r="D153" s="22" t="s">
        <v>54</v>
      </c>
      <c r="E153" s="22" t="s">
        <v>150</v>
      </c>
      <c r="F153" s="22"/>
      <c r="G153" s="22" t="s">
        <v>851</v>
      </c>
      <c r="H153" s="22" t="s">
        <v>852</v>
      </c>
      <c r="I153" s="22" t="n">
        <v>10</v>
      </c>
      <c r="J153" s="23" t="n">
        <v>45173</v>
      </c>
      <c r="K153" s="61" t="n">
        <v>45229</v>
      </c>
      <c r="L153" s="165" t="s">
        <v>836</v>
      </c>
      <c r="M153" s="22" t="s">
        <v>853</v>
      </c>
      <c r="N153" s="22" t="s">
        <v>854</v>
      </c>
      <c r="O153" s="97"/>
      <c r="P153" s="105" t="s">
        <v>267</v>
      </c>
      <c r="Q153" s="24" t="s">
        <v>423</v>
      </c>
      <c r="R153" s="75" t="n">
        <v>45179</v>
      </c>
      <c r="S153" s="75" t="n">
        <v>45180</v>
      </c>
      <c r="T153" s="28" t="n">
        <v>1</v>
      </c>
      <c r="U153" s="28" t="n">
        <v>50</v>
      </c>
      <c r="V153" s="26"/>
      <c r="W153" s="30"/>
      <c r="X153" s="40"/>
      <c r="Y153" s="31" t="str">
        <f aca="false">IF(V153="si","Aprobada","En Revisión")</f>
        <v>En Revisión</v>
      </c>
      <c r="Z153" s="32" t="s">
        <v>855</v>
      </c>
      <c r="AA153" s="22"/>
      <c r="AB153" s="22"/>
      <c r="AC153" s="33" t="n">
        <f aca="true">K153-TODAY()</f>
        <v>-21</v>
      </c>
      <c r="AD153" s="34" t="str">
        <f aca="false">IF(X153&gt;1,"Ingresado","En Proceso")</f>
        <v>En Proceso</v>
      </c>
      <c r="AE153" s="35" t="str">
        <f aca="false">IF(AND(AC153&lt;=0),"Vencido",IF(AND(AC153&lt;31),"Realizar Cierre o Extensión de contrato",IF(AND(AC153&gt;30),"Vigente")))</f>
        <v>Vencido</v>
      </c>
      <c r="AF153" s="35" t="str">
        <f aca="false">IF(AND(AG153&gt;=1),"Contrato Finalizado","Contrato En Curso")</f>
        <v>Contrato En Curso</v>
      </c>
      <c r="AG153" s="166"/>
      <c r="AH153" s="36" t="s">
        <v>248</v>
      </c>
    </row>
    <row r="154" customFormat="false" ht="32.25" hidden="true" customHeight="true" outlineLevel="0" collapsed="false">
      <c r="A154" s="21" t="s">
        <v>53</v>
      </c>
      <c r="B154" s="22" t="s">
        <v>38</v>
      </c>
      <c r="C154" s="22" t="s">
        <v>39</v>
      </c>
      <c r="D154" s="22" t="s">
        <v>54</v>
      </c>
      <c r="E154" s="22" t="s">
        <v>150</v>
      </c>
      <c r="F154" s="22"/>
      <c r="G154" s="21" t="s">
        <v>856</v>
      </c>
      <c r="H154" s="24" t="s">
        <v>857</v>
      </c>
      <c r="I154" s="22" t="n">
        <v>5</v>
      </c>
      <c r="J154" s="23" t="n">
        <v>45160</v>
      </c>
      <c r="K154" s="61" t="n">
        <v>45249</v>
      </c>
      <c r="L154" s="63" t="s">
        <v>153</v>
      </c>
      <c r="M154" s="73" t="s">
        <v>853</v>
      </c>
      <c r="N154" s="22" t="s">
        <v>858</v>
      </c>
      <c r="O154" s="97" t="n">
        <v>988974214</v>
      </c>
      <c r="P154" s="105" t="s">
        <v>164</v>
      </c>
      <c r="Q154" s="24" t="s">
        <v>423</v>
      </c>
      <c r="R154" s="75" t="n">
        <v>45162</v>
      </c>
      <c r="S154" s="39" t="n">
        <v>45164</v>
      </c>
      <c r="T154" s="27" t="n">
        <v>2</v>
      </c>
      <c r="U154" s="27" t="n">
        <v>100</v>
      </c>
      <c r="V154" s="26" t="s">
        <v>361</v>
      </c>
      <c r="W154" s="100" t="n">
        <v>45175</v>
      </c>
      <c r="X154" s="77" t="s">
        <v>859</v>
      </c>
      <c r="Y154" s="31" t="str">
        <f aca="false">IF(V154="si","Aprobada","En Revisión")</f>
        <v>Aprobada</v>
      </c>
      <c r="Z154" s="119" t="s">
        <v>860</v>
      </c>
      <c r="AA154" s="22" t="s">
        <v>51</v>
      </c>
      <c r="AB154" s="22" t="s">
        <v>52</v>
      </c>
      <c r="AC154" s="33" t="n">
        <f aca="true">K154-TODAY()</f>
        <v>-1</v>
      </c>
      <c r="AD154" s="34" t="str">
        <f aca="false">IF(X154&gt;1,"Ingresado","En Proceso")</f>
        <v>Ingresado</v>
      </c>
      <c r="AE154" s="35" t="str">
        <f aca="false">IF(AND(AC154&lt;=0),"Vencido",IF(AND(AC154&lt;31),"Realizar Cierre o Extensión de contrato",IF(AND(AC154&gt;30),"Vigente")))</f>
        <v>Vencido</v>
      </c>
      <c r="AF154" s="35" t="str">
        <f aca="false">IF(AND(AG154&gt;=1),"Contrato Finalizado","Contrato En Curso")</f>
        <v>Contrato En Curso</v>
      </c>
      <c r="AG154" s="120"/>
      <c r="AH154" s="121"/>
    </row>
    <row r="155" customFormat="false" ht="32.25" hidden="false" customHeight="true" outlineLevel="0" collapsed="false">
      <c r="A155" s="21" t="s">
        <v>53</v>
      </c>
      <c r="B155" s="22" t="s">
        <v>38</v>
      </c>
      <c r="C155" s="22" t="s">
        <v>39</v>
      </c>
      <c r="D155" s="22" t="s">
        <v>54</v>
      </c>
      <c r="E155" s="22" t="s">
        <v>355</v>
      </c>
      <c r="F155" s="22" t="s">
        <v>861</v>
      </c>
      <c r="G155" s="21" t="s">
        <v>760</v>
      </c>
      <c r="H155" s="24" t="s">
        <v>862</v>
      </c>
      <c r="I155" s="22" t="n">
        <v>2</v>
      </c>
      <c r="J155" s="26" t="n">
        <v>45063</v>
      </c>
      <c r="K155" s="26" t="n">
        <v>45256</v>
      </c>
      <c r="L155" s="23" t="s">
        <v>401</v>
      </c>
      <c r="M155" s="22" t="s">
        <v>69</v>
      </c>
      <c r="N155" s="22" t="s">
        <v>863</v>
      </c>
      <c r="O155" s="97"/>
      <c r="P155" s="167"/>
      <c r="Q155" s="36" t="s">
        <v>423</v>
      </c>
      <c r="R155" s="23" t="n">
        <v>45058</v>
      </c>
      <c r="S155" s="23" t="n">
        <v>45060</v>
      </c>
      <c r="T155" s="28" t="n">
        <v>3</v>
      </c>
      <c r="U155" s="28" t="n">
        <v>100</v>
      </c>
      <c r="V155" s="29" t="s">
        <v>49</v>
      </c>
      <c r="W155" s="30" t="n">
        <v>45068</v>
      </c>
      <c r="X155" s="143" t="s">
        <v>864</v>
      </c>
      <c r="Y155" s="31" t="str">
        <f aca="false">IF(V155="si","Aprobada","En Revisión")</f>
        <v>Aprobada</v>
      </c>
      <c r="Z155" s="32" t="s">
        <v>865</v>
      </c>
      <c r="AA155" s="22" t="s">
        <v>51</v>
      </c>
      <c r="AB155" s="22" t="s">
        <v>114</v>
      </c>
      <c r="AC155" s="33" t="n">
        <f aca="true">K155-TODAY()</f>
        <v>6</v>
      </c>
      <c r="AD155" s="34" t="str">
        <f aca="false">IF(X155&gt;1,"Ingresado","En Proceso")</f>
        <v>Ingresado</v>
      </c>
      <c r="AE155" s="35" t="str">
        <f aca="false">IF(AND(AC155&lt;=0),"Vencido",IF(AND(AC155&lt;31),"Realizar Cierre o Extensión de contrato",IF(AND(AC155&gt;30),"Vigente")))</f>
        <v>Realizar Cierre o Extensión de contrato</v>
      </c>
      <c r="AF155" s="35" t="str">
        <f aca="false">IF(AND(AG155&gt;=1),"Contrato Finalizado","Contrato En Curso")</f>
        <v>Contrato En Curso</v>
      </c>
      <c r="AG155" s="22"/>
      <c r="AH155" s="36"/>
    </row>
    <row r="156" customFormat="false" ht="32.25" hidden="true" customHeight="true" outlineLevel="0" collapsed="false">
      <c r="A156" s="21" t="s">
        <v>53</v>
      </c>
      <c r="B156" s="22" t="s">
        <v>38</v>
      </c>
      <c r="C156" s="22" t="s">
        <v>39</v>
      </c>
      <c r="D156" s="22" t="s">
        <v>54</v>
      </c>
      <c r="E156" s="22" t="s">
        <v>866</v>
      </c>
      <c r="F156" s="22"/>
      <c r="G156" s="21" t="s">
        <v>867</v>
      </c>
      <c r="H156" s="24" t="s">
        <v>868</v>
      </c>
      <c r="I156" s="22" t="n">
        <v>25</v>
      </c>
      <c r="J156" s="26" t="n">
        <v>45017</v>
      </c>
      <c r="K156" s="26" t="n">
        <v>45260</v>
      </c>
      <c r="L156" s="23" t="s">
        <v>153</v>
      </c>
      <c r="M156" s="22" t="s">
        <v>194</v>
      </c>
      <c r="N156" s="22" t="s">
        <v>869</v>
      </c>
      <c r="O156" s="97"/>
      <c r="P156" s="161" t="s">
        <v>870</v>
      </c>
      <c r="Q156" s="24" t="s">
        <v>423</v>
      </c>
      <c r="R156" s="23" t="n">
        <v>45014</v>
      </c>
      <c r="S156" s="39" t="n">
        <v>45014</v>
      </c>
      <c r="T156" s="28" t="n">
        <v>3</v>
      </c>
      <c r="U156" s="28" t="n">
        <v>100</v>
      </c>
      <c r="V156" s="29" t="s">
        <v>49</v>
      </c>
      <c r="W156" s="30" t="n">
        <v>45038</v>
      </c>
      <c r="X156" s="40" t="s">
        <v>871</v>
      </c>
      <c r="Y156" s="31" t="str">
        <f aca="false">IF(V156="si","Aprobada","En Revisión")</f>
        <v>Aprobada</v>
      </c>
      <c r="Z156" s="32" t="s">
        <v>872</v>
      </c>
      <c r="AA156" s="22" t="s">
        <v>51</v>
      </c>
      <c r="AB156" s="22" t="s">
        <v>114</v>
      </c>
      <c r="AC156" s="33" t="n">
        <f aca="true">K156-TODAY()</f>
        <v>10</v>
      </c>
      <c r="AD156" s="34" t="str">
        <f aca="false">IF(X156&gt;1,"Ingresado","En Proceso")</f>
        <v>Ingresado</v>
      </c>
      <c r="AE156" s="35" t="str">
        <f aca="false">IF(AND(AC156&lt;=0),"Vencido",IF(AND(AC156&lt;31),"Realizar Cierre o Extensión de contrato",IF(AND(AC156&gt;30),"Vigente")))</f>
        <v>Realizar Cierre o Extensión de contrato</v>
      </c>
      <c r="AF156" s="35" t="str">
        <f aca="false">IF(AND(AG156&gt;=1),"Contrato Finalizado","Contrato En Curso")</f>
        <v>Contrato En Curso</v>
      </c>
      <c r="AG156" s="22"/>
      <c r="AH156" s="36"/>
    </row>
    <row r="157" customFormat="false" ht="32.25" hidden="false" customHeight="true" outlineLevel="0" collapsed="false">
      <c r="A157" s="21" t="s">
        <v>53</v>
      </c>
      <c r="B157" s="22" t="s">
        <v>38</v>
      </c>
      <c r="C157" s="22" t="s">
        <v>39</v>
      </c>
      <c r="D157" s="22" t="s">
        <v>54</v>
      </c>
      <c r="E157" s="22" t="s">
        <v>866</v>
      </c>
      <c r="F157" s="22" t="s">
        <v>873</v>
      </c>
      <c r="G157" s="21" t="s">
        <v>867</v>
      </c>
      <c r="H157" s="24" t="s">
        <v>874</v>
      </c>
      <c r="I157" s="22" t="n">
        <v>90</v>
      </c>
      <c r="J157" s="26" t="n">
        <v>45031</v>
      </c>
      <c r="K157" s="26" t="n">
        <v>45260</v>
      </c>
      <c r="L157" s="23" t="s">
        <v>153</v>
      </c>
      <c r="M157" s="22" t="s">
        <v>194</v>
      </c>
      <c r="N157" s="22" t="s">
        <v>875</v>
      </c>
      <c r="O157" s="97"/>
      <c r="P157" s="161" t="s">
        <v>876</v>
      </c>
      <c r="Q157" s="24" t="s">
        <v>423</v>
      </c>
      <c r="R157" s="23" t="n">
        <v>45033</v>
      </c>
      <c r="S157" s="39" t="n">
        <v>45036</v>
      </c>
      <c r="T157" s="28" t="n">
        <v>2</v>
      </c>
      <c r="U157" s="28" t="n">
        <v>100</v>
      </c>
      <c r="V157" s="29" t="s">
        <v>49</v>
      </c>
      <c r="W157" s="30" t="n">
        <v>45038</v>
      </c>
      <c r="X157" s="40" t="s">
        <v>877</v>
      </c>
      <c r="Y157" s="31" t="str">
        <f aca="false">IF(V157="si","Aprobada","En Revisión")</f>
        <v>Aprobada</v>
      </c>
      <c r="Z157" s="32" t="s">
        <v>878</v>
      </c>
      <c r="AA157" s="22" t="s">
        <v>51</v>
      </c>
      <c r="AB157" s="22" t="s">
        <v>114</v>
      </c>
      <c r="AC157" s="33" t="n">
        <f aca="true">K157-TODAY()</f>
        <v>10</v>
      </c>
      <c r="AD157" s="34" t="str">
        <f aca="false">IF(X157&gt;1,"Ingresado","En Proceso")</f>
        <v>Ingresado</v>
      </c>
      <c r="AE157" s="35" t="str">
        <f aca="false">IF(AND(AC157&lt;=0),"Vencido",IF(AND(AC157&lt;31),"Realizar Cierre o Extensión de contrato",IF(AND(AC157&gt;30),"Vigente")))</f>
        <v>Realizar Cierre o Extensión de contrato</v>
      </c>
      <c r="AF157" s="35" t="str">
        <f aca="false">IF(AND(AG157&gt;=1),"Contrato Finalizado","Contrato En Curso")</f>
        <v>Contrato En Curso</v>
      </c>
      <c r="AG157" s="22"/>
      <c r="AH157" s="36"/>
    </row>
    <row r="158" customFormat="false" ht="32.25" hidden="false" customHeight="true" outlineLevel="0" collapsed="false">
      <c r="A158" s="21" t="s">
        <v>53</v>
      </c>
      <c r="B158" s="22" t="s">
        <v>38</v>
      </c>
      <c r="C158" s="22" t="s">
        <v>39</v>
      </c>
      <c r="D158" s="22" t="s">
        <v>54</v>
      </c>
      <c r="E158" s="22" t="s">
        <v>866</v>
      </c>
      <c r="F158" s="22" t="s">
        <v>879</v>
      </c>
      <c r="G158" s="21" t="s">
        <v>867</v>
      </c>
      <c r="H158" s="24" t="s">
        <v>880</v>
      </c>
      <c r="I158" s="22" t="n">
        <v>4</v>
      </c>
      <c r="J158" s="26" t="n">
        <v>45036</v>
      </c>
      <c r="K158" s="26" t="n">
        <v>45260</v>
      </c>
      <c r="L158" s="23" t="s">
        <v>153</v>
      </c>
      <c r="M158" s="22" t="s">
        <v>194</v>
      </c>
      <c r="N158" s="22" t="s">
        <v>881</v>
      </c>
      <c r="O158" s="97"/>
      <c r="P158" s="161" t="s">
        <v>882</v>
      </c>
      <c r="Q158" s="24" t="s">
        <v>423</v>
      </c>
      <c r="R158" s="23" t="n">
        <v>45037</v>
      </c>
      <c r="S158" s="23" t="n">
        <v>45037</v>
      </c>
      <c r="T158" s="28" t="n">
        <v>2</v>
      </c>
      <c r="U158" s="28" t="n">
        <v>100</v>
      </c>
      <c r="V158" s="29" t="s">
        <v>49</v>
      </c>
      <c r="W158" s="30" t="n">
        <v>45038</v>
      </c>
      <c r="X158" s="40" t="s">
        <v>883</v>
      </c>
      <c r="Y158" s="31" t="str">
        <f aca="false">IF(V158="si","Aprobada","En Revisión")</f>
        <v>Aprobada</v>
      </c>
      <c r="Z158" s="32" t="s">
        <v>884</v>
      </c>
      <c r="AA158" s="22" t="s">
        <v>51</v>
      </c>
      <c r="AB158" s="22" t="s">
        <v>52</v>
      </c>
      <c r="AC158" s="33" t="n">
        <f aca="true">K158-TODAY()</f>
        <v>10</v>
      </c>
      <c r="AD158" s="34" t="str">
        <f aca="false">IF(X158&gt;1,"Ingresado","En Proceso")</f>
        <v>Ingresado</v>
      </c>
      <c r="AE158" s="35" t="str">
        <f aca="false">IF(AND(AC158&lt;=0),"Vencido",IF(AND(AC158&lt;31),"Realizar Cierre o Extensión de contrato",IF(AND(AC158&gt;30),"Vigente")))</f>
        <v>Realizar Cierre o Extensión de contrato</v>
      </c>
      <c r="AF158" s="35" t="str">
        <f aca="false">IF(AND(AG158&gt;=1),"Contrato Finalizado","Contrato En Curso")</f>
        <v>Contrato En Curso</v>
      </c>
      <c r="AG158" s="22"/>
      <c r="AH158" s="36"/>
    </row>
    <row r="159" customFormat="false" ht="32.25" hidden="false" customHeight="true" outlineLevel="0" collapsed="false">
      <c r="A159" s="21" t="s">
        <v>53</v>
      </c>
      <c r="B159" s="22" t="s">
        <v>38</v>
      </c>
      <c r="C159" s="22" t="s">
        <v>39</v>
      </c>
      <c r="D159" s="22" t="s">
        <v>54</v>
      </c>
      <c r="E159" s="22" t="s">
        <v>866</v>
      </c>
      <c r="F159" s="22" t="s">
        <v>885</v>
      </c>
      <c r="G159" s="21" t="s">
        <v>867</v>
      </c>
      <c r="H159" s="24" t="s">
        <v>868</v>
      </c>
      <c r="I159" s="22" t="n">
        <f aca="false">120+12</f>
        <v>132</v>
      </c>
      <c r="J159" s="26" t="n">
        <v>45041</v>
      </c>
      <c r="K159" s="26" t="n">
        <v>45260</v>
      </c>
      <c r="L159" s="23" t="s">
        <v>153</v>
      </c>
      <c r="M159" s="22" t="s">
        <v>194</v>
      </c>
      <c r="N159" s="22" t="s">
        <v>886</v>
      </c>
      <c r="O159" s="22"/>
      <c r="P159" s="38"/>
      <c r="Q159" s="24" t="s">
        <v>423</v>
      </c>
      <c r="R159" s="23" t="s">
        <v>887</v>
      </c>
      <c r="S159" s="39" t="n">
        <v>45033</v>
      </c>
      <c r="T159" s="28" t="n">
        <v>2</v>
      </c>
      <c r="U159" s="28" t="n">
        <v>100</v>
      </c>
      <c r="V159" s="29" t="s">
        <v>49</v>
      </c>
      <c r="W159" s="30" t="n">
        <v>45038</v>
      </c>
      <c r="X159" s="40" t="s">
        <v>888</v>
      </c>
      <c r="Y159" s="31" t="str">
        <f aca="false">IF(V159="si","Aprobada","En Revisión")</f>
        <v>Aprobada</v>
      </c>
      <c r="Z159" s="32" t="s">
        <v>889</v>
      </c>
      <c r="AA159" s="22" t="s">
        <v>51</v>
      </c>
      <c r="AB159" s="22" t="s">
        <v>114</v>
      </c>
      <c r="AC159" s="33" t="n">
        <f aca="true">K159-TODAY()</f>
        <v>10</v>
      </c>
      <c r="AD159" s="34" t="str">
        <f aca="false">IF(X159&gt;1,"Ingresado","En Proceso")</f>
        <v>Ingresado</v>
      </c>
      <c r="AE159" s="35" t="str">
        <f aca="false">IF(AND(AC159&lt;=0),"Vencido",IF(AND(AC159&lt;31),"Realizar Cierre o Extensión de contrato",IF(AND(AC159&gt;30),"Vigente")))</f>
        <v>Realizar Cierre o Extensión de contrato</v>
      </c>
      <c r="AF159" s="35" t="str">
        <f aca="false">IF(AND(AG159&gt;=1),"Contrato Finalizado","Contrato En Curso")</f>
        <v>Contrato En Curso</v>
      </c>
      <c r="AG159" s="22"/>
      <c r="AH159" s="36"/>
      <c r="AI159" s="37"/>
    </row>
    <row r="160" customFormat="false" ht="32.25" hidden="true" customHeight="true" outlineLevel="0" collapsed="false">
      <c r="A160" s="21" t="s">
        <v>53</v>
      </c>
      <c r="B160" s="22" t="s">
        <v>38</v>
      </c>
      <c r="C160" s="22" t="s">
        <v>39</v>
      </c>
      <c r="D160" s="22" t="s">
        <v>54</v>
      </c>
      <c r="E160" s="22" t="s">
        <v>355</v>
      </c>
      <c r="F160" s="22" t="s">
        <v>692</v>
      </c>
      <c r="G160" s="21" t="s">
        <v>760</v>
      </c>
      <c r="H160" s="24" t="s">
        <v>890</v>
      </c>
      <c r="I160" s="22" t="n">
        <v>2</v>
      </c>
      <c r="J160" s="26" t="n">
        <v>45054</v>
      </c>
      <c r="K160" s="26" t="n">
        <v>45260</v>
      </c>
      <c r="L160" s="23" t="s">
        <v>401</v>
      </c>
      <c r="M160" s="22" t="s">
        <v>69</v>
      </c>
      <c r="N160" s="22" t="s">
        <v>891</v>
      </c>
      <c r="O160" s="22"/>
      <c r="P160" s="152"/>
      <c r="Q160" s="36" t="s">
        <v>423</v>
      </c>
      <c r="R160" s="23" t="n">
        <v>45054</v>
      </c>
      <c r="S160" s="23" t="n">
        <v>45054</v>
      </c>
      <c r="T160" s="28" t="n">
        <v>2</v>
      </c>
      <c r="U160" s="28" t="n">
        <v>100</v>
      </c>
      <c r="V160" s="29" t="s">
        <v>49</v>
      </c>
      <c r="W160" s="30" t="n">
        <v>45057</v>
      </c>
      <c r="X160" s="143" t="s">
        <v>892</v>
      </c>
      <c r="Y160" s="31" t="str">
        <f aca="false">IF(V160="si","Aprobada","En Revisión")</f>
        <v>Aprobada</v>
      </c>
      <c r="Z160" s="32" t="s">
        <v>893</v>
      </c>
      <c r="AA160" s="22" t="s">
        <v>51</v>
      </c>
      <c r="AB160" s="22" t="s">
        <v>114</v>
      </c>
      <c r="AC160" s="33" t="n">
        <f aca="true">K160-TODAY()</f>
        <v>10</v>
      </c>
      <c r="AD160" s="34" t="str">
        <f aca="false">IF(X160&gt;1,"Ingresado","En Proceso")</f>
        <v>Ingresado</v>
      </c>
      <c r="AE160" s="35" t="str">
        <f aca="false">IF(AND(AC160&lt;=0),"Vencido",IF(AND(AC160&lt;31),"Realizar Cierre o Extensión de contrato",IF(AND(AC160&gt;30),"Vigente")))</f>
        <v>Realizar Cierre o Extensión de contrato</v>
      </c>
      <c r="AF160" s="35" t="str">
        <f aca="false">IF(AND(AG160&gt;=1),"Contrato Finalizado","Contrato En Curso")</f>
        <v>Contrato Finalizado</v>
      </c>
      <c r="AG160" s="22" t="n">
        <v>393797</v>
      </c>
      <c r="AH160" s="36" t="s">
        <v>662</v>
      </c>
      <c r="AI160" s="68"/>
    </row>
    <row r="161" customFormat="false" ht="32.25" hidden="false" customHeight="true" outlineLevel="0" collapsed="false">
      <c r="A161" s="21" t="s">
        <v>53</v>
      </c>
      <c r="B161" s="22" t="s">
        <v>38</v>
      </c>
      <c r="C161" s="22" t="s">
        <v>39</v>
      </c>
      <c r="D161" s="22" t="s">
        <v>54</v>
      </c>
      <c r="E161" s="22" t="s">
        <v>866</v>
      </c>
      <c r="F161" s="22" t="s">
        <v>207</v>
      </c>
      <c r="G161" s="21" t="s">
        <v>867</v>
      </c>
      <c r="H161" s="24" t="s">
        <v>894</v>
      </c>
      <c r="I161" s="22" t="n">
        <v>3</v>
      </c>
      <c r="J161" s="26" t="n">
        <v>45089</v>
      </c>
      <c r="K161" s="26" t="n">
        <v>45260</v>
      </c>
      <c r="L161" s="23" t="s">
        <v>153</v>
      </c>
      <c r="M161" s="22" t="s">
        <v>194</v>
      </c>
      <c r="N161" s="97" t="s">
        <v>895</v>
      </c>
      <c r="O161" s="97"/>
      <c r="P161" s="161"/>
      <c r="Q161" s="24" t="s">
        <v>423</v>
      </c>
      <c r="R161" s="23" t="n">
        <v>45082</v>
      </c>
      <c r="S161" s="39" t="n">
        <v>45083</v>
      </c>
      <c r="T161" s="28" t="n">
        <v>1</v>
      </c>
      <c r="U161" s="28" t="n">
        <v>100</v>
      </c>
      <c r="V161" s="29" t="s">
        <v>49</v>
      </c>
      <c r="W161" s="30" t="n">
        <v>45098</v>
      </c>
      <c r="X161" s="40" t="s">
        <v>896</v>
      </c>
      <c r="Y161" s="31" t="str">
        <f aca="false">IF(V161="si","Aprobada","En Revisión")</f>
        <v>Aprobada</v>
      </c>
      <c r="Z161" s="32" t="s">
        <v>897</v>
      </c>
      <c r="AA161" s="22" t="s">
        <v>51</v>
      </c>
      <c r="AB161" s="22" t="s">
        <v>114</v>
      </c>
      <c r="AC161" s="33" t="n">
        <f aca="true">K161-TODAY()</f>
        <v>10</v>
      </c>
      <c r="AD161" s="34" t="str">
        <f aca="false">IF(X161&gt;1,"Ingresado","En Proceso")</f>
        <v>Ingresado</v>
      </c>
      <c r="AE161" s="35" t="str">
        <f aca="false">IF(AND(AC161&lt;=0),"Vencido",IF(AND(AC161&lt;31),"Realizar Cierre o Extensión de contrato",IF(AND(AC161&gt;30),"Vigente")))</f>
        <v>Realizar Cierre o Extensión de contrato</v>
      </c>
      <c r="AF161" s="35" t="str">
        <f aca="false">IF(AND(AG161&gt;=1),"Contrato Finalizado","Contrato En Curso")</f>
        <v>Contrato En Curso</v>
      </c>
      <c r="AG161" s="22"/>
      <c r="AH161" s="36"/>
      <c r="AI161" s="68"/>
    </row>
    <row r="162" customFormat="false" ht="32.25" hidden="false" customHeight="true" outlineLevel="0" collapsed="false">
      <c r="A162" s="21" t="s">
        <v>53</v>
      </c>
      <c r="B162" s="22" t="s">
        <v>38</v>
      </c>
      <c r="C162" s="22" t="s">
        <v>39</v>
      </c>
      <c r="D162" s="22" t="s">
        <v>54</v>
      </c>
      <c r="E162" s="22" t="s">
        <v>866</v>
      </c>
      <c r="F162" s="22" t="s">
        <v>117</v>
      </c>
      <c r="G162" s="21" t="s">
        <v>867</v>
      </c>
      <c r="H162" s="24" t="s">
        <v>898</v>
      </c>
      <c r="I162" s="22" t="n">
        <v>4</v>
      </c>
      <c r="J162" s="26" t="n">
        <v>45119</v>
      </c>
      <c r="K162" s="26" t="n">
        <v>45260</v>
      </c>
      <c r="L162" s="23" t="s">
        <v>153</v>
      </c>
      <c r="M162" s="22" t="s">
        <v>194</v>
      </c>
      <c r="N162" s="22" t="s">
        <v>77</v>
      </c>
      <c r="O162" s="22"/>
      <c r="P162" s="38"/>
      <c r="Q162" s="24" t="s">
        <v>423</v>
      </c>
      <c r="R162" s="23" t="n">
        <v>45129</v>
      </c>
      <c r="S162" s="39" t="n">
        <v>45131</v>
      </c>
      <c r="T162" s="28" t="n">
        <v>3</v>
      </c>
      <c r="U162" s="28" t="n">
        <v>100</v>
      </c>
      <c r="V162" s="29" t="s">
        <v>49</v>
      </c>
      <c r="W162" s="30" t="n">
        <v>45151</v>
      </c>
      <c r="X162" s="40" t="s">
        <v>899</v>
      </c>
      <c r="Y162" s="31" t="str">
        <f aca="false">IF(V162="si","Aprobada","En Revisión")</f>
        <v>Aprobada</v>
      </c>
      <c r="Z162" s="32" t="s">
        <v>900</v>
      </c>
      <c r="AA162" s="22" t="s">
        <v>51</v>
      </c>
      <c r="AB162" s="22" t="s">
        <v>114</v>
      </c>
      <c r="AC162" s="33" t="n">
        <f aca="true">K162-TODAY()</f>
        <v>10</v>
      </c>
      <c r="AD162" s="34" t="str">
        <f aca="false">IF(X162&gt;1,"Ingresado","En Proceso")</f>
        <v>Ingresado</v>
      </c>
      <c r="AE162" s="35" t="str">
        <f aca="false">IF(AND(AC162&lt;=0),"Vencido",IF(AND(AC162&lt;31),"Realizar Cierre o Extensión de contrato",IF(AND(AC162&gt;30),"Vigente")))</f>
        <v>Realizar Cierre o Extensión de contrato</v>
      </c>
      <c r="AF162" s="35" t="str">
        <f aca="false">IF(AND(AG162&gt;=1),"Contrato Finalizado","Contrato En Curso")</f>
        <v>Contrato En Curso</v>
      </c>
      <c r="AG162" s="22"/>
      <c r="AH162" s="36"/>
      <c r="AI162" s="68"/>
    </row>
    <row r="163" customFormat="false" ht="32.25" hidden="true" customHeight="true" outlineLevel="0" collapsed="false">
      <c r="A163" s="21" t="s">
        <v>53</v>
      </c>
      <c r="B163" s="22" t="s">
        <v>38</v>
      </c>
      <c r="C163" s="22" t="s">
        <v>39</v>
      </c>
      <c r="D163" s="22" t="s">
        <v>54</v>
      </c>
      <c r="E163" s="22" t="s">
        <v>190</v>
      </c>
      <c r="F163" s="22"/>
      <c r="G163" s="21" t="s">
        <v>901</v>
      </c>
      <c r="H163" s="24" t="s">
        <v>902</v>
      </c>
      <c r="I163" s="22" t="n">
        <v>9</v>
      </c>
      <c r="J163" s="26" t="n">
        <v>45120</v>
      </c>
      <c r="K163" s="61" t="n">
        <v>45262</v>
      </c>
      <c r="L163" s="23" t="s">
        <v>89</v>
      </c>
      <c r="M163" s="22" t="s">
        <v>194</v>
      </c>
      <c r="N163" s="22" t="s">
        <v>903</v>
      </c>
      <c r="O163" s="22" t="s">
        <v>370</v>
      </c>
      <c r="P163" s="25" t="s">
        <v>439</v>
      </c>
      <c r="Q163" s="36" t="s">
        <v>198</v>
      </c>
      <c r="R163" s="23" t="n">
        <v>45120</v>
      </c>
      <c r="S163" s="23" t="n">
        <v>45121</v>
      </c>
      <c r="T163" s="28" t="n">
        <v>2</v>
      </c>
      <c r="U163" s="28" t="n">
        <v>100</v>
      </c>
      <c r="V163" s="29" t="s">
        <v>49</v>
      </c>
      <c r="W163" s="30" t="n">
        <v>45140</v>
      </c>
      <c r="X163" s="40" t="s">
        <v>904</v>
      </c>
      <c r="Y163" s="31" t="str">
        <f aca="false">IF(V163="si","Aprobada","En Revisión")</f>
        <v>Aprobada</v>
      </c>
      <c r="Z163" s="32" t="s">
        <v>905</v>
      </c>
      <c r="AA163" s="22" t="s">
        <v>51</v>
      </c>
      <c r="AB163" s="22" t="s">
        <v>52</v>
      </c>
      <c r="AC163" s="33" t="n">
        <f aca="true">K163-TODAY()</f>
        <v>12</v>
      </c>
      <c r="AD163" s="34" t="str">
        <f aca="false">IF(X163&gt;1,"Ingresado","En Proceso")</f>
        <v>Ingresado</v>
      </c>
      <c r="AE163" s="35" t="str">
        <f aca="false">IF(AND(AC163&lt;=0),"Vencido",IF(AND(AC163&lt;31),"Realizar Cierre o Extensión de contrato",IF(AND(AC163&gt;30),"Vigente")))</f>
        <v>Realizar Cierre o Extensión de contrato</v>
      </c>
      <c r="AF163" s="35" t="str">
        <f aca="false">IF(AND(AG163&gt;=1),"Contrato Finalizado","Contrato En Curso")</f>
        <v>Contrato En Curso</v>
      </c>
      <c r="AG163" s="22"/>
      <c r="AH163" s="36"/>
      <c r="AI163" s="68"/>
    </row>
    <row r="164" customFormat="false" ht="32.25" hidden="true" customHeight="true" outlineLevel="0" collapsed="false">
      <c r="A164" s="21" t="s">
        <v>53</v>
      </c>
      <c r="B164" s="22" t="s">
        <v>38</v>
      </c>
      <c r="C164" s="22" t="s">
        <v>39</v>
      </c>
      <c r="D164" s="22" t="s">
        <v>54</v>
      </c>
      <c r="E164" s="22" t="s">
        <v>180</v>
      </c>
      <c r="F164" s="22"/>
      <c r="G164" s="21" t="s">
        <v>906</v>
      </c>
      <c r="H164" s="24" t="s">
        <v>907</v>
      </c>
      <c r="I164" s="22" t="n">
        <v>7</v>
      </c>
      <c r="J164" s="26" t="n">
        <v>45081</v>
      </c>
      <c r="K164" s="26" t="n">
        <v>45279</v>
      </c>
      <c r="L164" s="23" t="s">
        <v>107</v>
      </c>
      <c r="M164" s="73" t="s">
        <v>69</v>
      </c>
      <c r="N164" s="22" t="s">
        <v>391</v>
      </c>
      <c r="O164" s="22" t="s">
        <v>908</v>
      </c>
      <c r="P164" s="38" t="s">
        <v>392</v>
      </c>
      <c r="Q164" s="36" t="s">
        <v>423</v>
      </c>
      <c r="R164" s="23" t="n">
        <v>45079</v>
      </c>
      <c r="S164" s="23" t="n">
        <v>45080</v>
      </c>
      <c r="T164" s="28" t="n">
        <v>2</v>
      </c>
      <c r="U164" s="28" t="n">
        <v>100</v>
      </c>
      <c r="V164" s="29" t="s">
        <v>49</v>
      </c>
      <c r="W164" s="30" t="n">
        <v>45089</v>
      </c>
      <c r="X164" s="40" t="s">
        <v>909</v>
      </c>
      <c r="Y164" s="31" t="str">
        <f aca="false">IF(V164="si","Aprobada","En Revisión")</f>
        <v>Aprobada</v>
      </c>
      <c r="Z164" s="32" t="s">
        <v>910</v>
      </c>
      <c r="AA164" s="22" t="s">
        <v>51</v>
      </c>
      <c r="AB164" s="22" t="s">
        <v>114</v>
      </c>
      <c r="AC164" s="33" t="n">
        <f aca="true">K164-TODAY()</f>
        <v>29</v>
      </c>
      <c r="AD164" s="34" t="str">
        <f aca="false">IF(X164&gt;1,"Ingresado","En Proceso")</f>
        <v>Ingresado</v>
      </c>
      <c r="AE164" s="35" t="str">
        <f aca="false">IF(AND(AC164&lt;=0),"Vencido",IF(AND(AC164&lt;31),"Realizar Cierre o Extensión de contrato",IF(AND(AC164&gt;30),"Vigente")))</f>
        <v>Realizar Cierre o Extensión de contrato</v>
      </c>
      <c r="AF164" s="35" t="str">
        <f aca="false">IF(AND(AG164&gt;=1),"Contrato Finalizado","Contrato En Curso")</f>
        <v>Contrato En Curso</v>
      </c>
      <c r="AG164" s="22"/>
      <c r="AH164" s="36"/>
      <c r="AI164" s="68"/>
    </row>
    <row r="165" customFormat="false" ht="32.25" hidden="true" customHeight="true" outlineLevel="0" collapsed="false">
      <c r="A165" s="21" t="s">
        <v>53</v>
      </c>
      <c r="B165" s="22" t="s">
        <v>38</v>
      </c>
      <c r="C165" s="22" t="s">
        <v>39</v>
      </c>
      <c r="D165" s="22" t="s">
        <v>54</v>
      </c>
      <c r="E165" s="22" t="s">
        <v>180</v>
      </c>
      <c r="F165" s="22" t="s">
        <v>911</v>
      </c>
      <c r="G165" s="21" t="s">
        <v>906</v>
      </c>
      <c r="H165" s="24" t="s">
        <v>912</v>
      </c>
      <c r="I165" s="22" t="n">
        <v>2</v>
      </c>
      <c r="J165" s="26" t="n">
        <v>45090</v>
      </c>
      <c r="K165" s="26" t="n">
        <v>45279</v>
      </c>
      <c r="L165" s="23" t="s">
        <v>107</v>
      </c>
      <c r="M165" s="73" t="s">
        <v>69</v>
      </c>
      <c r="N165" s="22" t="s">
        <v>241</v>
      </c>
      <c r="O165" s="22"/>
      <c r="P165" s="38"/>
      <c r="Q165" s="36" t="s">
        <v>423</v>
      </c>
      <c r="R165" s="23" t="n">
        <v>45086</v>
      </c>
      <c r="S165" s="23" t="n">
        <v>45180</v>
      </c>
      <c r="T165" s="28" t="n">
        <v>4</v>
      </c>
      <c r="U165" s="28" t="n">
        <v>100</v>
      </c>
      <c r="V165" s="29" t="s">
        <v>49</v>
      </c>
      <c r="W165" s="30"/>
      <c r="X165" s="40"/>
      <c r="Y165" s="31" t="str">
        <f aca="false">IF(V165="si","Aprobada","En Revisión")</f>
        <v>Aprobada</v>
      </c>
      <c r="Z165" s="32" t="s">
        <v>913</v>
      </c>
      <c r="AA165" s="22" t="s">
        <v>51</v>
      </c>
      <c r="AB165" s="22" t="s">
        <v>114</v>
      </c>
      <c r="AC165" s="33" t="n">
        <f aca="true">K165-TODAY()</f>
        <v>29</v>
      </c>
      <c r="AD165" s="34" t="str">
        <f aca="false">IF(X165&gt;1,"Ingresado","En Proceso")</f>
        <v>En Proceso</v>
      </c>
      <c r="AE165" s="35" t="str">
        <f aca="false">IF(AND(AC165&lt;=0),"Vencido",IF(AND(AC165&lt;31),"Realizar Cierre o Extensión de contrato",IF(AND(AC165&gt;30),"Vigente")))</f>
        <v>Realizar Cierre o Extensión de contrato</v>
      </c>
      <c r="AF165" s="35" t="str">
        <f aca="false">IF(AND(AG165&gt;=1),"Contrato Finalizado","Contrato En Curso")</f>
        <v>Contrato En Curso</v>
      </c>
      <c r="AG165" s="22"/>
      <c r="AH165" s="36" t="s">
        <v>248</v>
      </c>
      <c r="AI165" s="68"/>
    </row>
    <row r="166" customFormat="false" ht="32.25" hidden="true" customHeight="true" outlineLevel="0" collapsed="false">
      <c r="A166" s="21" t="s">
        <v>37</v>
      </c>
      <c r="B166" s="22" t="s">
        <v>38</v>
      </c>
      <c r="C166" s="22" t="s">
        <v>39</v>
      </c>
      <c r="D166" s="22" t="s">
        <v>54</v>
      </c>
      <c r="E166" s="22" t="s">
        <v>481</v>
      </c>
      <c r="F166" s="22"/>
      <c r="G166" s="23" t="s">
        <v>914</v>
      </c>
      <c r="H166" s="24" t="s">
        <v>915</v>
      </c>
      <c r="I166" s="22" t="n">
        <v>20</v>
      </c>
      <c r="J166" s="23" t="n">
        <v>44795</v>
      </c>
      <c r="K166" s="23" t="n">
        <v>45291</v>
      </c>
      <c r="L166" s="23" t="s">
        <v>44</v>
      </c>
      <c r="M166" s="23" t="s">
        <v>69</v>
      </c>
      <c r="N166" s="126" t="s">
        <v>916</v>
      </c>
      <c r="O166" s="126"/>
      <c r="P166" s="168"/>
      <c r="Q166" s="24" t="s">
        <v>198</v>
      </c>
      <c r="R166" s="26" t="n">
        <v>44896</v>
      </c>
      <c r="S166" s="23" t="n">
        <v>44936</v>
      </c>
      <c r="T166" s="27" t="n">
        <v>4</v>
      </c>
      <c r="U166" s="28" t="n">
        <v>100</v>
      </c>
      <c r="V166" s="29" t="s">
        <v>49</v>
      </c>
      <c r="W166" s="30" t="n">
        <v>44984</v>
      </c>
      <c r="X166" s="21" t="s">
        <v>917</v>
      </c>
      <c r="Y166" s="31" t="str">
        <f aca="false">IF(V166="si","Aprobada","En Revisión")</f>
        <v>Aprobada</v>
      </c>
      <c r="Z166" s="32" t="s">
        <v>918</v>
      </c>
      <c r="AA166" s="22" t="s">
        <v>51</v>
      </c>
      <c r="AB166" s="22" t="s">
        <v>114</v>
      </c>
      <c r="AC166" s="33" t="n">
        <f aca="true">K166-TODAY()</f>
        <v>41</v>
      </c>
      <c r="AD166" s="34" t="str">
        <f aca="false">IF(X166&gt;1,"Ingresado","En Proceso")</f>
        <v>Ingresado</v>
      </c>
      <c r="AE166" s="35" t="str">
        <f aca="false">IF(AND(AC166&lt;=0),"Vencido",IF(AND(AC166&lt;31),"Realizar Cierre o Extensión de contrato",IF(AND(AC166&gt;30),"Vigente")))</f>
        <v>Vigente</v>
      </c>
      <c r="AF166" s="35" t="str">
        <f aca="false">IF(AND(AG166&gt;=1),"Contrato Finalizado","Contrato En Curso")</f>
        <v>Contrato En Curso</v>
      </c>
      <c r="AG166" s="21"/>
      <c r="AH166" s="36"/>
      <c r="AI166" s="68"/>
    </row>
    <row r="167" s="5" customFormat="true" ht="32.25" hidden="false" customHeight="true" outlineLevel="0" collapsed="false">
      <c r="A167" s="42" t="s">
        <v>53</v>
      </c>
      <c r="B167" s="22" t="s">
        <v>38</v>
      </c>
      <c r="C167" s="22" t="s">
        <v>115</v>
      </c>
      <c r="D167" s="22" t="s">
        <v>54</v>
      </c>
      <c r="E167" s="42" t="s">
        <v>919</v>
      </c>
      <c r="F167" s="43" t="s">
        <v>920</v>
      </c>
      <c r="G167" s="42" t="s">
        <v>921</v>
      </c>
      <c r="H167" s="24" t="s">
        <v>922</v>
      </c>
      <c r="I167" s="43" t="n">
        <v>2</v>
      </c>
      <c r="J167" s="45" t="n">
        <v>45159</v>
      </c>
      <c r="K167" s="45" t="n">
        <v>45291</v>
      </c>
      <c r="L167" s="46" t="s">
        <v>923</v>
      </c>
      <c r="M167" s="43" t="s">
        <v>924</v>
      </c>
      <c r="N167" s="169" t="s">
        <v>925</v>
      </c>
      <c r="O167" s="56"/>
      <c r="P167" s="57"/>
      <c r="Q167" s="48" t="s">
        <v>423</v>
      </c>
      <c r="R167" s="46" t="n">
        <v>45148</v>
      </c>
      <c r="S167" s="46" t="n">
        <v>45149</v>
      </c>
      <c r="T167" s="50" t="n">
        <v>3</v>
      </c>
      <c r="U167" s="50" t="n">
        <v>100</v>
      </c>
      <c r="V167" s="51" t="s">
        <v>49</v>
      </c>
      <c r="W167" s="52" t="n">
        <v>45159</v>
      </c>
      <c r="X167" s="53" t="s">
        <v>926</v>
      </c>
      <c r="Y167" s="31" t="str">
        <f aca="false">IF(V167="si","Aprobada","En Revisión")</f>
        <v>Aprobada</v>
      </c>
      <c r="Z167" s="54" t="s">
        <v>927</v>
      </c>
      <c r="AA167" s="43" t="s">
        <v>51</v>
      </c>
      <c r="AB167" s="43" t="s">
        <v>63</v>
      </c>
      <c r="AC167" s="34" t="n">
        <f aca="true">K167-TODAY()</f>
        <v>41</v>
      </c>
      <c r="AD167" s="34" t="str">
        <f aca="false">IF(X167&gt;1,"Ingresado","En Proceso")</f>
        <v>Ingresado</v>
      </c>
      <c r="AE167" s="35" t="str">
        <f aca="false">IF(AND(AC167&lt;=0),"Vencido",IF(AND(AC167&lt;31),"Realizar Cierre o Extensión de contrato",IF(AND(AC167&gt;30),"Vigente")))</f>
        <v>Vigente</v>
      </c>
      <c r="AF167" s="35" t="str">
        <f aca="false">IF(AND(AG167&gt;=1),"Contrato Finalizado","Contrato En Curso")</f>
        <v>Contrato En Curso</v>
      </c>
      <c r="AG167" s="43"/>
      <c r="AH167" s="48"/>
      <c r="AI167" s="55"/>
    </row>
    <row r="168" s="5" customFormat="true" ht="32.25" hidden="true" customHeight="true" outlineLevel="0" collapsed="false">
      <c r="A168" s="42" t="s">
        <v>53</v>
      </c>
      <c r="B168" s="22" t="s">
        <v>38</v>
      </c>
      <c r="C168" s="22" t="s">
        <v>115</v>
      </c>
      <c r="D168" s="22" t="s">
        <v>54</v>
      </c>
      <c r="E168" s="42" t="s">
        <v>919</v>
      </c>
      <c r="F168" s="43"/>
      <c r="G168" s="42" t="s">
        <v>921</v>
      </c>
      <c r="H168" s="44" t="s">
        <v>928</v>
      </c>
      <c r="I168" s="43" t="n">
        <v>4</v>
      </c>
      <c r="J168" s="45" t="n">
        <v>44515</v>
      </c>
      <c r="K168" s="45" t="n">
        <v>45291</v>
      </c>
      <c r="L168" s="46" t="s">
        <v>58</v>
      </c>
      <c r="M168" s="43" t="s">
        <v>924</v>
      </c>
      <c r="N168" s="56" t="s">
        <v>929</v>
      </c>
      <c r="O168" s="56" t="n">
        <v>932306591</v>
      </c>
      <c r="P168" s="57" t="s">
        <v>930</v>
      </c>
      <c r="Q168" s="48" t="s">
        <v>931</v>
      </c>
      <c r="R168" s="46" t="n">
        <v>44491</v>
      </c>
      <c r="S168" s="49" t="n">
        <v>44493</v>
      </c>
      <c r="T168" s="50" t="n">
        <v>2</v>
      </c>
      <c r="U168" s="50" t="n">
        <v>100</v>
      </c>
      <c r="V168" s="51" t="s">
        <v>49</v>
      </c>
      <c r="W168" s="52" t="n">
        <v>44621</v>
      </c>
      <c r="X168" s="53" t="n">
        <v>319983</v>
      </c>
      <c r="Y168" s="31" t="str">
        <f aca="false">IF(V168="si","Aprobada","En Revisión")</f>
        <v>Aprobada</v>
      </c>
      <c r="Z168" s="54" t="s">
        <v>932</v>
      </c>
      <c r="AA168" s="43" t="s">
        <v>51</v>
      </c>
      <c r="AB168" s="43" t="s">
        <v>63</v>
      </c>
      <c r="AC168" s="34" t="n">
        <f aca="true">K168-TODAY()</f>
        <v>41</v>
      </c>
      <c r="AD168" s="34" t="str">
        <f aca="false">IF(X168&gt;1,"Ingresado","En Proceso")</f>
        <v>Ingresado</v>
      </c>
      <c r="AE168" s="35" t="str">
        <f aca="false">IF(AND(AC168&lt;=0),"Vencido",IF(AND(AC168&lt;31),"Realizar Cierre o Extensión de contrato",IF(AND(AC168&gt;30),"Vigente")))</f>
        <v>Vigente</v>
      </c>
      <c r="AF168" s="35" t="str">
        <f aca="false">IF(AND(AG168&gt;=1),"Contrato Finalizado","Contrato En Curso")</f>
        <v>Contrato En Curso</v>
      </c>
      <c r="AG168" s="43"/>
      <c r="AH168" s="48"/>
      <c r="AI168" s="55"/>
    </row>
    <row r="169" s="5" customFormat="true" ht="32.25" hidden="false" customHeight="true" outlineLevel="0" collapsed="false">
      <c r="A169" s="21" t="s">
        <v>53</v>
      </c>
      <c r="B169" s="22" t="s">
        <v>38</v>
      </c>
      <c r="C169" s="22" t="s">
        <v>115</v>
      </c>
      <c r="D169" s="22" t="s">
        <v>54</v>
      </c>
      <c r="E169" s="22" t="s">
        <v>116</v>
      </c>
      <c r="F169" s="22" t="s">
        <v>117</v>
      </c>
      <c r="G169" s="22" t="s">
        <v>208</v>
      </c>
      <c r="H169" s="24" t="s">
        <v>933</v>
      </c>
      <c r="I169" s="22" t="n">
        <v>2</v>
      </c>
      <c r="J169" s="23" t="n">
        <v>44774</v>
      </c>
      <c r="K169" s="61" t="n">
        <v>45291</v>
      </c>
      <c r="L169" s="46" t="s">
        <v>204</v>
      </c>
      <c r="M169" s="43" t="s">
        <v>205</v>
      </c>
      <c r="N169" s="56" t="s">
        <v>77</v>
      </c>
      <c r="O169" s="56"/>
      <c r="P169" s="170"/>
      <c r="Q169" s="44" t="s">
        <v>212</v>
      </c>
      <c r="R169" s="45" t="n">
        <v>44755</v>
      </c>
      <c r="S169" s="46" t="n">
        <v>44755</v>
      </c>
      <c r="T169" s="71" t="n">
        <v>3</v>
      </c>
      <c r="U169" s="50" t="n">
        <v>100</v>
      </c>
      <c r="V169" s="51" t="s">
        <v>49</v>
      </c>
      <c r="W169" s="52" t="n">
        <v>44760</v>
      </c>
      <c r="X169" s="42" t="n">
        <v>371528</v>
      </c>
      <c r="Y169" s="31" t="str">
        <f aca="false">IF(V169="si","Aprobada","En Revisión")</f>
        <v>Aprobada</v>
      </c>
      <c r="Z169" s="54" t="s">
        <v>934</v>
      </c>
      <c r="AA169" s="43" t="s">
        <v>51</v>
      </c>
      <c r="AB169" s="43" t="s">
        <v>52</v>
      </c>
      <c r="AC169" s="34" t="n">
        <f aca="true">K169-TODAY()</f>
        <v>41</v>
      </c>
      <c r="AD169" s="34" t="str">
        <f aca="false">IF(X169&gt;1,"Ingresado","En Proceso")</f>
        <v>Ingresado</v>
      </c>
      <c r="AE169" s="35" t="str">
        <f aca="false">IF(AND(AC169&lt;=0),"Vencido",IF(AND(AC169&lt;31),"Realizar Cierre o Extensión de contrato",IF(AND(AC169&gt;30),"Vigente")))</f>
        <v>Vigente</v>
      </c>
      <c r="AF169" s="35" t="str">
        <f aca="false">IF(AND(AG169&gt;=1),"Contrato Finalizado","Contrato En Curso")</f>
        <v>Contrato En Curso</v>
      </c>
      <c r="AG169" s="42"/>
      <c r="AH169" s="48"/>
    </row>
    <row r="170" s="5" customFormat="true" ht="32.25" hidden="true" customHeight="true" outlineLevel="0" collapsed="false">
      <c r="A170" s="21" t="s">
        <v>53</v>
      </c>
      <c r="B170" s="22" t="s">
        <v>38</v>
      </c>
      <c r="C170" s="22" t="s">
        <v>115</v>
      </c>
      <c r="D170" s="22" t="s">
        <v>54</v>
      </c>
      <c r="E170" s="22" t="s">
        <v>935</v>
      </c>
      <c r="F170" s="22"/>
      <c r="G170" s="22" t="s">
        <v>936</v>
      </c>
      <c r="H170" s="24" t="s">
        <v>937</v>
      </c>
      <c r="I170" s="22" t="n">
        <v>71</v>
      </c>
      <c r="J170" s="23" t="n">
        <v>45099</v>
      </c>
      <c r="K170" s="61" t="n">
        <v>45291</v>
      </c>
      <c r="L170" s="46" t="s">
        <v>204</v>
      </c>
      <c r="M170" s="43" t="s">
        <v>205</v>
      </c>
      <c r="N170" s="43" t="s">
        <v>938</v>
      </c>
      <c r="O170" s="43"/>
      <c r="P170" s="62"/>
      <c r="Q170" s="44" t="s">
        <v>423</v>
      </c>
      <c r="R170" s="45" t="n">
        <v>45092</v>
      </c>
      <c r="S170" s="45" t="n">
        <v>45093</v>
      </c>
      <c r="T170" s="71" t="n">
        <v>2</v>
      </c>
      <c r="U170" s="50" t="n">
        <v>100</v>
      </c>
      <c r="V170" s="51" t="s">
        <v>49</v>
      </c>
      <c r="W170" s="52" t="n">
        <v>45098</v>
      </c>
      <c r="X170" s="42" t="s">
        <v>939</v>
      </c>
      <c r="Y170" s="31" t="str">
        <f aca="false">IF(V170="si","Aprobada","En Revisión")</f>
        <v>Aprobada</v>
      </c>
      <c r="Z170" s="54" t="s">
        <v>940</v>
      </c>
      <c r="AA170" s="43" t="s">
        <v>51</v>
      </c>
      <c r="AB170" s="43" t="s">
        <v>52</v>
      </c>
      <c r="AC170" s="34" t="n">
        <f aca="true">K170-TODAY()</f>
        <v>41</v>
      </c>
      <c r="AD170" s="34" t="str">
        <f aca="false">IF(X170&gt;1,"Ingresado","En Proceso")</f>
        <v>Ingresado</v>
      </c>
      <c r="AE170" s="35" t="str">
        <f aca="false">IF(AND(AC170&lt;=0),"Vencido",IF(AND(AC170&lt;31),"Realizar Cierre o Extensión de contrato",IF(AND(AC170&gt;30),"Vigente")))</f>
        <v>Vigente</v>
      </c>
      <c r="AF170" s="35" t="str">
        <f aca="false">IF(AND(AG170&gt;=1),"Contrato Finalizado","Contrato En Curso")</f>
        <v>Contrato En Curso</v>
      </c>
      <c r="AG170" s="42"/>
      <c r="AH170" s="48"/>
      <c r="AI170" s="110"/>
    </row>
    <row r="171" s="5" customFormat="true" ht="32.25" hidden="false" customHeight="true" outlineLevel="0" collapsed="false">
      <c r="A171" s="21" t="s">
        <v>53</v>
      </c>
      <c r="B171" s="22" t="s">
        <v>38</v>
      </c>
      <c r="C171" s="22" t="s">
        <v>115</v>
      </c>
      <c r="D171" s="22" t="s">
        <v>54</v>
      </c>
      <c r="E171" s="22" t="s">
        <v>935</v>
      </c>
      <c r="F171" s="22" t="s">
        <v>941</v>
      </c>
      <c r="G171" s="22" t="s">
        <v>936</v>
      </c>
      <c r="H171" s="24" t="s">
        <v>942</v>
      </c>
      <c r="I171" s="22" t="n">
        <v>4</v>
      </c>
      <c r="J171" s="23" t="n">
        <v>45099</v>
      </c>
      <c r="K171" s="61" t="n">
        <v>45291</v>
      </c>
      <c r="L171" s="46" t="s">
        <v>204</v>
      </c>
      <c r="M171" s="43" t="s">
        <v>205</v>
      </c>
      <c r="N171" s="43" t="s">
        <v>489</v>
      </c>
      <c r="O171" s="43"/>
      <c r="P171" s="62"/>
      <c r="Q171" s="44" t="s">
        <v>423</v>
      </c>
      <c r="R171" s="45" t="n">
        <v>45098</v>
      </c>
      <c r="S171" s="45" t="n">
        <v>45099</v>
      </c>
      <c r="T171" s="71" t="n">
        <v>1</v>
      </c>
      <c r="U171" s="50" t="n">
        <v>100</v>
      </c>
      <c r="V171" s="51" t="s">
        <v>49</v>
      </c>
      <c r="W171" s="52" t="n">
        <v>45100</v>
      </c>
      <c r="X171" s="42" t="s">
        <v>943</v>
      </c>
      <c r="Y171" s="31" t="str">
        <f aca="false">IF(V171="si","Aprobada","En Revisión")</f>
        <v>Aprobada</v>
      </c>
      <c r="Z171" s="54" t="s">
        <v>944</v>
      </c>
      <c r="AA171" s="43" t="s">
        <v>51</v>
      </c>
      <c r="AB171" s="43" t="s">
        <v>52</v>
      </c>
      <c r="AC171" s="34" t="n">
        <f aca="true">K171-TODAY()</f>
        <v>41</v>
      </c>
      <c r="AD171" s="34" t="str">
        <f aca="false">IF(X171&gt;1,"Ingresado","En Proceso")</f>
        <v>Ingresado</v>
      </c>
      <c r="AE171" s="35" t="str">
        <f aca="false">IF(AND(AC171&lt;=0),"Vencido",IF(AND(AC171&lt;31),"Realizar Cierre o Extensión de contrato",IF(AND(AC171&gt;30),"Vigente")))</f>
        <v>Vigente</v>
      </c>
      <c r="AF171" s="35" t="str">
        <f aca="false">IF(AND(AG171&gt;=1),"Contrato Finalizado","Contrato En Curso")</f>
        <v>Contrato En Curso</v>
      </c>
      <c r="AG171" s="42"/>
      <c r="AH171" s="48"/>
      <c r="AI171" s="55"/>
    </row>
    <row r="172" s="5" customFormat="true" ht="32.25" hidden="false" customHeight="true" outlineLevel="0" collapsed="false">
      <c r="A172" s="21" t="s">
        <v>53</v>
      </c>
      <c r="B172" s="22" t="s">
        <v>38</v>
      </c>
      <c r="C172" s="22" t="s">
        <v>115</v>
      </c>
      <c r="D172" s="22" t="s">
        <v>54</v>
      </c>
      <c r="E172" s="22" t="s">
        <v>935</v>
      </c>
      <c r="F172" s="22" t="s">
        <v>941</v>
      </c>
      <c r="G172" s="22" t="s">
        <v>936</v>
      </c>
      <c r="H172" s="24" t="s">
        <v>945</v>
      </c>
      <c r="I172" s="22" t="n">
        <v>2</v>
      </c>
      <c r="J172" s="23" t="n">
        <v>45099</v>
      </c>
      <c r="K172" s="61" t="n">
        <v>45291</v>
      </c>
      <c r="L172" s="46" t="s">
        <v>204</v>
      </c>
      <c r="M172" s="43" t="s">
        <v>205</v>
      </c>
      <c r="N172" s="43" t="s">
        <v>489</v>
      </c>
      <c r="O172" s="43"/>
      <c r="P172" s="62"/>
      <c r="Q172" s="44" t="s">
        <v>423</v>
      </c>
      <c r="R172" s="45" t="n">
        <v>45103</v>
      </c>
      <c r="S172" s="45" t="n">
        <v>45105</v>
      </c>
      <c r="T172" s="71" t="n">
        <v>1</v>
      </c>
      <c r="U172" s="50" t="n">
        <v>100</v>
      </c>
      <c r="V172" s="51" t="s">
        <v>49</v>
      </c>
      <c r="W172" s="52" t="n">
        <v>45107</v>
      </c>
      <c r="X172" s="42" t="s">
        <v>946</v>
      </c>
      <c r="Y172" s="31" t="str">
        <f aca="false">IF(V172="si","Aprobada","En Revisión")</f>
        <v>Aprobada</v>
      </c>
      <c r="Z172" s="54" t="s">
        <v>947</v>
      </c>
      <c r="AA172" s="43" t="s">
        <v>51</v>
      </c>
      <c r="AB172" s="43" t="s">
        <v>52</v>
      </c>
      <c r="AC172" s="34" t="n">
        <f aca="true">K172-TODAY()</f>
        <v>41</v>
      </c>
      <c r="AD172" s="34" t="str">
        <f aca="false">IF(X172&gt;1,"Ingresado","En Proceso")</f>
        <v>Ingresado</v>
      </c>
      <c r="AE172" s="35" t="str">
        <f aca="false">IF(AND(AC172&lt;=0),"Vencido",IF(AND(AC172&lt;31),"Realizar Cierre o Extensión de contrato",IF(AND(AC172&gt;30),"Vigente")))</f>
        <v>Vigente</v>
      </c>
      <c r="AF172" s="35" t="str">
        <f aca="false">IF(AND(AG172&gt;=1),"Contrato Finalizado","Contrato En Curso")</f>
        <v>Contrato En Curso</v>
      </c>
      <c r="AG172" s="42"/>
      <c r="AH172" s="48"/>
    </row>
    <row r="173" customFormat="false" ht="32.25" hidden="false" customHeight="true" outlineLevel="0" collapsed="false">
      <c r="A173" s="21" t="s">
        <v>53</v>
      </c>
      <c r="B173" s="22" t="s">
        <v>38</v>
      </c>
      <c r="C173" s="22" t="s">
        <v>39</v>
      </c>
      <c r="D173" s="22" t="s">
        <v>54</v>
      </c>
      <c r="E173" s="22" t="s">
        <v>772</v>
      </c>
      <c r="F173" s="22" t="s">
        <v>487</v>
      </c>
      <c r="G173" s="118" t="s">
        <v>774</v>
      </c>
      <c r="H173" s="159" t="s">
        <v>948</v>
      </c>
      <c r="I173" s="22" t="n">
        <v>2</v>
      </c>
      <c r="J173" s="26" t="n">
        <v>45124</v>
      </c>
      <c r="K173" s="26" t="n">
        <v>45291</v>
      </c>
      <c r="L173" s="23" t="s">
        <v>89</v>
      </c>
      <c r="M173" s="22" t="s">
        <v>69</v>
      </c>
      <c r="N173" s="22" t="s">
        <v>949</v>
      </c>
      <c r="O173" s="22"/>
      <c r="P173" s="38"/>
      <c r="Q173" s="36" t="s">
        <v>423</v>
      </c>
      <c r="R173" s="23" t="n">
        <v>45135</v>
      </c>
      <c r="S173" s="23" t="n">
        <v>45138</v>
      </c>
      <c r="T173" s="22" t="n">
        <v>2</v>
      </c>
      <c r="U173" s="22" t="n">
        <v>100</v>
      </c>
      <c r="V173" s="29" t="s">
        <v>49</v>
      </c>
      <c r="W173" s="30" t="n">
        <v>45147</v>
      </c>
      <c r="X173" s="40" t="s">
        <v>950</v>
      </c>
      <c r="Y173" s="31" t="str">
        <f aca="false">IF(V173="si","Aprobada","En Revisión")</f>
        <v>Aprobada</v>
      </c>
      <c r="Z173" s="32" t="s">
        <v>951</v>
      </c>
      <c r="AA173" s="22" t="s">
        <v>51</v>
      </c>
      <c r="AB173" s="22" t="s">
        <v>114</v>
      </c>
      <c r="AC173" s="33" t="n">
        <f aca="true">K173-TODAY()</f>
        <v>41</v>
      </c>
      <c r="AD173" s="34" t="str">
        <f aca="false">IF(X173&gt;1,"Ingresado","En Proceso")</f>
        <v>Ingresado</v>
      </c>
      <c r="AE173" s="35" t="str">
        <f aca="false">IF(AND(AC173&lt;=0),"Vencido",IF(AND(AC173&lt;31),"Realizar Cierre o Extensión de contrato",IF(AND(AC173&gt;30),"Vigente")))</f>
        <v>Vigente</v>
      </c>
      <c r="AF173" s="35" t="str">
        <f aca="false">IF(AND(AG173&gt;=1),"Contrato Finalizado","Contrato En Curso")</f>
        <v>Contrato En Curso</v>
      </c>
      <c r="AG173" s="22"/>
      <c r="AH173" s="36"/>
    </row>
    <row r="174" customFormat="false" ht="32.25" hidden="true" customHeight="true" outlineLevel="0" collapsed="false">
      <c r="A174" s="21" t="s">
        <v>53</v>
      </c>
      <c r="B174" s="22" t="s">
        <v>38</v>
      </c>
      <c r="C174" s="22" t="s">
        <v>39</v>
      </c>
      <c r="D174" s="22" t="s">
        <v>54</v>
      </c>
      <c r="E174" s="22" t="s">
        <v>504</v>
      </c>
      <c r="F174" s="22" t="s">
        <v>952</v>
      </c>
      <c r="G174" s="22" t="s">
        <v>506</v>
      </c>
      <c r="H174" s="24" t="s">
        <v>953</v>
      </c>
      <c r="I174" s="22" t="n">
        <v>2</v>
      </c>
      <c r="J174" s="26" t="n">
        <v>44927</v>
      </c>
      <c r="K174" s="26" t="n">
        <v>45292</v>
      </c>
      <c r="L174" s="63" t="s">
        <v>954</v>
      </c>
      <c r="M174" s="73" t="s">
        <v>183</v>
      </c>
      <c r="N174" s="22" t="s">
        <v>955</v>
      </c>
      <c r="O174" s="22" t="n">
        <v>56932425425</v>
      </c>
      <c r="P174" s="38" t="s">
        <v>956</v>
      </c>
      <c r="Q174" s="36" t="s">
        <v>957</v>
      </c>
      <c r="R174" s="23" t="n">
        <v>44785</v>
      </c>
      <c r="S174" s="39" t="n">
        <v>44799</v>
      </c>
      <c r="T174" s="28" t="n">
        <v>4</v>
      </c>
      <c r="U174" s="28" t="n">
        <v>100</v>
      </c>
      <c r="V174" s="29" t="s">
        <v>49</v>
      </c>
      <c r="W174" s="30"/>
      <c r="X174" s="21"/>
      <c r="Y174" s="31" t="str">
        <f aca="false">IF(V174="si","Aprobada","En Revisión")</f>
        <v>Aprobada</v>
      </c>
      <c r="Z174" s="32" t="s">
        <v>958</v>
      </c>
      <c r="AA174" s="22" t="s">
        <v>51</v>
      </c>
      <c r="AB174" s="22" t="s">
        <v>52</v>
      </c>
      <c r="AC174" s="33" t="n">
        <f aca="true">K174-TODAY()</f>
        <v>42</v>
      </c>
      <c r="AD174" s="34" t="str">
        <f aca="false">IF(X174&gt;1,"Ingresado","En Proceso")</f>
        <v>En Proceso</v>
      </c>
      <c r="AE174" s="35" t="str">
        <f aca="false">IF(AND(AC174&lt;=0),"Vencido",IF(AND(AC174&lt;31),"Realizar Cierre o Extensión de contrato",IF(AND(AC174&gt;30),"Vigente")))</f>
        <v>Vigente</v>
      </c>
      <c r="AF174" s="35" t="str">
        <f aca="false">IF(AND(AG174&gt;=1),"Contrato Finalizado","Contrato En Curso")</f>
        <v>Contrato En Curso</v>
      </c>
      <c r="AG174" s="22"/>
      <c r="AH174" s="36" t="s">
        <v>248</v>
      </c>
    </row>
    <row r="175" s="5" customFormat="true" ht="32.25" hidden="true" customHeight="true" outlineLevel="0" collapsed="false">
      <c r="A175" s="21" t="s">
        <v>37</v>
      </c>
      <c r="B175" s="22" t="s">
        <v>38</v>
      </c>
      <c r="C175" s="22" t="s">
        <v>39</v>
      </c>
      <c r="D175" s="22" t="s">
        <v>54</v>
      </c>
      <c r="E175" s="43" t="s">
        <v>959</v>
      </c>
      <c r="F175" s="22"/>
      <c r="G175" s="46" t="s">
        <v>960</v>
      </c>
      <c r="H175" s="44" t="s">
        <v>961</v>
      </c>
      <c r="I175" s="22" t="n">
        <v>8</v>
      </c>
      <c r="J175" s="23" t="n">
        <v>43831</v>
      </c>
      <c r="K175" s="23" t="n">
        <v>45350</v>
      </c>
      <c r="L175" s="46" t="s">
        <v>673</v>
      </c>
      <c r="M175" s="43"/>
      <c r="N175" s="43"/>
      <c r="O175" s="43"/>
      <c r="P175" s="62"/>
      <c r="Q175" s="48" t="s">
        <v>140</v>
      </c>
      <c r="R175" s="46"/>
      <c r="S175" s="46"/>
      <c r="T175" s="50" t="n">
        <v>2</v>
      </c>
      <c r="U175" s="50" t="n">
        <v>100</v>
      </c>
      <c r="V175" s="51" t="s">
        <v>49</v>
      </c>
      <c r="W175" s="52"/>
      <c r="X175" s="53" t="n">
        <v>2</v>
      </c>
      <c r="Y175" s="31" t="str">
        <f aca="false">IF(V175="si","Aprobada","En Revisión")</f>
        <v>Aprobada</v>
      </c>
      <c r="Z175" s="122" t="s">
        <v>962</v>
      </c>
      <c r="AA175" s="43" t="s">
        <v>51</v>
      </c>
      <c r="AB175" s="43"/>
      <c r="AC175" s="34" t="n">
        <f aca="true">K175-TODAY()</f>
        <v>100</v>
      </c>
      <c r="AD175" s="34" t="str">
        <f aca="false">IF(X175&gt;1,"Ingresado","En Proceso")</f>
        <v>Ingresado</v>
      </c>
      <c r="AE175" s="35" t="str">
        <f aca="false">IF(AND(AC175&lt;=0),"Vencido",IF(AND(AC175&lt;31),"Realizar Cierre o Extensión de contrato",IF(AND(AC175&gt;30),"Vigente")))</f>
        <v>Vigente</v>
      </c>
      <c r="AF175" s="35" t="str">
        <f aca="false">IF(AND(AG175&gt;=1),"Contrato Finalizado","Contrato En Curso")</f>
        <v>Contrato Finalizado</v>
      </c>
      <c r="AG175" s="42" t="n">
        <v>34346</v>
      </c>
      <c r="AH175" s="48" t="s">
        <v>963</v>
      </c>
    </row>
    <row r="176" customFormat="false" ht="32.25" hidden="true" customHeight="true" outlineLevel="0" collapsed="false">
      <c r="A176" s="21" t="s">
        <v>53</v>
      </c>
      <c r="B176" s="22" t="s">
        <v>38</v>
      </c>
      <c r="C176" s="22" t="s">
        <v>39</v>
      </c>
      <c r="D176" s="22" t="s">
        <v>54</v>
      </c>
      <c r="E176" s="22" t="s">
        <v>964</v>
      </c>
      <c r="F176" s="22"/>
      <c r="G176" s="22" t="s">
        <v>965</v>
      </c>
      <c r="H176" s="24" t="s">
        <v>966</v>
      </c>
      <c r="I176" s="22" t="n">
        <v>21</v>
      </c>
      <c r="J176" s="23" t="n">
        <v>44693</v>
      </c>
      <c r="K176" s="61" t="n">
        <v>45382</v>
      </c>
      <c r="L176" s="23" t="s">
        <v>96</v>
      </c>
      <c r="M176" s="73" t="s">
        <v>183</v>
      </c>
      <c r="N176" s="73" t="s">
        <v>967</v>
      </c>
      <c r="O176" s="73" t="n">
        <v>932642080</v>
      </c>
      <c r="P176" s="25" t="s">
        <v>968</v>
      </c>
      <c r="Q176" s="24" t="s">
        <v>612</v>
      </c>
      <c r="R176" s="23" t="n">
        <v>44655</v>
      </c>
      <c r="S176" s="100" t="n">
        <v>44660</v>
      </c>
      <c r="T176" s="28" t="n">
        <v>3</v>
      </c>
      <c r="U176" s="28" t="n">
        <v>100</v>
      </c>
      <c r="V176" s="29" t="s">
        <v>49</v>
      </c>
      <c r="W176" s="76" t="n">
        <v>44679</v>
      </c>
      <c r="X176" s="73" t="s">
        <v>969</v>
      </c>
      <c r="Y176" s="31" t="str">
        <f aca="false">IF(V176="si","Aprobada","En Revisión")</f>
        <v>Aprobada</v>
      </c>
      <c r="Z176" s="78" t="s">
        <v>970</v>
      </c>
      <c r="AA176" s="22" t="s">
        <v>51</v>
      </c>
      <c r="AB176" s="73" t="s">
        <v>114</v>
      </c>
      <c r="AC176" s="33" t="n">
        <f aca="true">K176-TODAY()</f>
        <v>132</v>
      </c>
      <c r="AD176" s="34" t="str">
        <f aca="false">IF(X176&gt;1,"Ingresado","En Proceso")</f>
        <v>Ingresado</v>
      </c>
      <c r="AE176" s="35" t="str">
        <f aca="false">IF(AND(AC176&lt;=0),"Vencido",IF(AND(AC176&lt;31),"Realizar Cierre o Extensión de contrato",IF(AND(AC176&gt;30),"Vigente")))</f>
        <v>Vigente</v>
      </c>
      <c r="AF176" s="35" t="str">
        <f aca="false">IF(AND(AG176&gt;=1),"Contrato Finalizado","Contrato En Curso")</f>
        <v>Contrato Finalizado</v>
      </c>
      <c r="AG176" s="120" t="n">
        <v>393789</v>
      </c>
      <c r="AH176" s="36" t="s">
        <v>662</v>
      </c>
      <c r="AI176" s="101"/>
    </row>
    <row r="177" s="5" customFormat="true" ht="32.25" hidden="false" customHeight="true" outlineLevel="0" collapsed="false">
      <c r="A177" s="42" t="s">
        <v>53</v>
      </c>
      <c r="B177" s="22" t="s">
        <v>38</v>
      </c>
      <c r="C177" s="43" t="s">
        <v>115</v>
      </c>
      <c r="D177" s="43" t="s">
        <v>54</v>
      </c>
      <c r="E177" s="43" t="s">
        <v>971</v>
      </c>
      <c r="F177" s="43" t="s">
        <v>972</v>
      </c>
      <c r="G177" s="42" t="s">
        <v>973</v>
      </c>
      <c r="H177" s="44" t="s">
        <v>246</v>
      </c>
      <c r="I177" s="43" t="n">
        <v>7</v>
      </c>
      <c r="J177" s="45" t="n">
        <v>45017</v>
      </c>
      <c r="K177" s="61" t="n">
        <v>45382</v>
      </c>
      <c r="L177" s="46" t="s">
        <v>274</v>
      </c>
      <c r="M177" s="43" t="s">
        <v>205</v>
      </c>
      <c r="N177" s="43" t="s">
        <v>195</v>
      </c>
      <c r="O177" s="43"/>
      <c r="P177" s="62"/>
      <c r="Q177" s="48" t="s">
        <v>423</v>
      </c>
      <c r="R177" s="46" t="n">
        <v>45083</v>
      </c>
      <c r="S177" s="46" t="n">
        <v>45083</v>
      </c>
      <c r="T177" s="50" t="n">
        <v>2</v>
      </c>
      <c r="U177" s="50" t="n">
        <v>100</v>
      </c>
      <c r="V177" s="51" t="s">
        <v>361</v>
      </c>
      <c r="W177" s="52" t="n">
        <v>45086</v>
      </c>
      <c r="X177" s="53" t="s">
        <v>974</v>
      </c>
      <c r="Y177" s="31" t="str">
        <f aca="false">IF(V177="si","Aprobada","En Revisión")</f>
        <v>Aprobada</v>
      </c>
      <c r="Z177" s="54" t="s">
        <v>975</v>
      </c>
      <c r="AA177" s="43" t="s">
        <v>51</v>
      </c>
      <c r="AB177" s="43" t="s">
        <v>114</v>
      </c>
      <c r="AC177" s="34" t="n">
        <f aca="true">K177-TODAY()</f>
        <v>132</v>
      </c>
      <c r="AD177" s="34" t="str">
        <f aca="false">IF(X177&gt;1,"Ingresado","En Proceso")</f>
        <v>Ingresado</v>
      </c>
      <c r="AE177" s="35" t="str">
        <f aca="false">IF(AND(AC177&lt;=0),"Vencido",IF(AND(AC177&lt;31),"Realizar Cierre o Extensión de contrato",IF(AND(AC177&gt;30),"Vigente")))</f>
        <v>Vigente</v>
      </c>
      <c r="AF177" s="35" t="str">
        <f aca="false">IF(AND(AG177&gt;=1),"Contrato Finalizado","Contrato En Curso")</f>
        <v>Contrato En Curso</v>
      </c>
      <c r="AG177" s="43"/>
      <c r="AH177" s="48"/>
      <c r="AI177" s="55"/>
    </row>
    <row r="178" customFormat="false" ht="32.25" hidden="true" customHeight="true" outlineLevel="0" collapsed="false">
      <c r="A178" s="21" t="s">
        <v>53</v>
      </c>
      <c r="B178" s="22" t="s">
        <v>38</v>
      </c>
      <c r="C178" s="22" t="s">
        <v>39</v>
      </c>
      <c r="D178" s="22" t="s">
        <v>54</v>
      </c>
      <c r="E178" s="22" t="s">
        <v>330</v>
      </c>
      <c r="F178" s="22"/>
      <c r="G178" s="22" t="s">
        <v>976</v>
      </c>
      <c r="H178" s="24" t="s">
        <v>977</v>
      </c>
      <c r="I178" s="22" t="n">
        <v>4</v>
      </c>
      <c r="J178" s="23" t="n">
        <v>44986</v>
      </c>
      <c r="K178" s="61" t="n">
        <v>45383</v>
      </c>
      <c r="L178" s="23" t="s">
        <v>153</v>
      </c>
      <c r="M178" s="22" t="s">
        <v>45</v>
      </c>
      <c r="N178" s="22" t="s">
        <v>978</v>
      </c>
      <c r="O178" s="22" t="n">
        <v>976037782</v>
      </c>
      <c r="P178" s="25" t="s">
        <v>334</v>
      </c>
      <c r="Q178" s="24" t="s">
        <v>317</v>
      </c>
      <c r="R178" s="26" t="n">
        <v>44999</v>
      </c>
      <c r="S178" s="23" t="n">
        <v>45007</v>
      </c>
      <c r="T178" s="27" t="n">
        <v>4</v>
      </c>
      <c r="U178" s="27" t="n">
        <v>100</v>
      </c>
      <c r="V178" s="29" t="s">
        <v>49</v>
      </c>
      <c r="W178" s="30" t="n">
        <v>45014</v>
      </c>
      <c r="X178" s="21" t="s">
        <v>979</v>
      </c>
      <c r="Y178" s="31" t="str">
        <f aca="false">IF(V178="si","Aprobada","En Revisión")</f>
        <v>Aprobada</v>
      </c>
      <c r="Z178" s="32" t="s">
        <v>980</v>
      </c>
      <c r="AA178" s="22" t="s">
        <v>51</v>
      </c>
      <c r="AB178" s="22" t="s">
        <v>114</v>
      </c>
      <c r="AC178" s="33" t="n">
        <f aca="true">K178-TODAY()</f>
        <v>133</v>
      </c>
      <c r="AD178" s="34" t="str">
        <f aca="false">IF(X178&gt;1,"Ingresado","En Proceso")</f>
        <v>Ingresado</v>
      </c>
      <c r="AE178" s="35" t="str">
        <f aca="false">IF(AND(AC178&lt;=0),"Vencido",IF(AND(AC178&lt;31),"Realizar Cierre o Extensión de contrato",IF(AND(AC178&gt;30),"Vigente")))</f>
        <v>Vigente</v>
      </c>
      <c r="AF178" s="35" t="str">
        <f aca="false">IF(AND(AG178&gt;=1),"Contrato Finalizado","Contrato En Curso")</f>
        <v>Contrato En Curso</v>
      </c>
      <c r="AG178" s="21"/>
      <c r="AH178" s="36"/>
    </row>
    <row r="179" customFormat="false" ht="32.25" hidden="false" customHeight="true" outlineLevel="0" collapsed="false">
      <c r="A179" s="21" t="s">
        <v>53</v>
      </c>
      <c r="B179" s="22" t="s">
        <v>38</v>
      </c>
      <c r="C179" s="22" t="s">
        <v>39</v>
      </c>
      <c r="D179" s="22" t="s">
        <v>54</v>
      </c>
      <c r="E179" s="22" t="s">
        <v>548</v>
      </c>
      <c r="F179" s="22" t="s">
        <v>556</v>
      </c>
      <c r="G179" s="21" t="s">
        <v>981</v>
      </c>
      <c r="H179" s="24" t="s">
        <v>550</v>
      </c>
      <c r="I179" s="22" t="n">
        <v>2</v>
      </c>
      <c r="J179" s="26" t="n">
        <v>45119</v>
      </c>
      <c r="K179" s="26" t="n">
        <v>45455</v>
      </c>
      <c r="L179" s="23" t="s">
        <v>551</v>
      </c>
      <c r="M179" s="22" t="s">
        <v>69</v>
      </c>
      <c r="N179" s="22" t="s">
        <v>241</v>
      </c>
      <c r="O179" s="22"/>
      <c r="P179" s="38"/>
      <c r="Q179" s="36" t="s">
        <v>423</v>
      </c>
      <c r="R179" s="39" t="n">
        <v>45114</v>
      </c>
      <c r="S179" s="39" t="n">
        <v>45116</v>
      </c>
      <c r="T179" s="28" t="n">
        <v>2</v>
      </c>
      <c r="U179" s="28" t="n">
        <v>100</v>
      </c>
      <c r="V179" s="29" t="s">
        <v>49</v>
      </c>
      <c r="W179" s="30" t="n">
        <v>45126</v>
      </c>
      <c r="X179" s="40" t="s">
        <v>982</v>
      </c>
      <c r="Y179" s="31" t="str">
        <f aca="false">IF(V179="si","Aprobada","En Revisión")</f>
        <v>Aprobada</v>
      </c>
      <c r="Z179" s="32" t="s">
        <v>983</v>
      </c>
      <c r="AA179" s="22" t="s">
        <v>51</v>
      </c>
      <c r="AB179" s="22" t="s">
        <v>52</v>
      </c>
      <c r="AC179" s="33" t="n">
        <f aca="true">K179-TODAY()</f>
        <v>205</v>
      </c>
      <c r="AD179" s="34" t="str">
        <f aca="false">IF(X179&gt;1,"Ingresado","En Proceso")</f>
        <v>Ingresado</v>
      </c>
      <c r="AE179" s="35" t="str">
        <f aca="false">IF(AND(AC179&lt;=0),"Vencido",IF(AND(AC179&lt;31),"Realizar Cierre o Extensión de contrato",IF(AND(AC179&gt;30),"Vigente")))</f>
        <v>Vigente</v>
      </c>
      <c r="AF179" s="35" t="str">
        <f aca="false">IF(AND(AG179&gt;=1),"Contrato Finalizado","Contrato En Curso")</f>
        <v>Contrato En Curso</v>
      </c>
      <c r="AG179" s="22"/>
      <c r="AH179" s="36"/>
      <c r="AI179" s="68"/>
    </row>
    <row r="180" customFormat="false" ht="32.25" hidden="true" customHeight="true" outlineLevel="0" collapsed="false">
      <c r="A180" s="21" t="s">
        <v>53</v>
      </c>
      <c r="B180" s="22" t="s">
        <v>38</v>
      </c>
      <c r="C180" s="22" t="s">
        <v>39</v>
      </c>
      <c r="D180" s="22" t="s">
        <v>54</v>
      </c>
      <c r="E180" s="22" t="s">
        <v>548</v>
      </c>
      <c r="F180" s="22"/>
      <c r="G180" s="21" t="s">
        <v>981</v>
      </c>
      <c r="H180" s="24" t="s">
        <v>550</v>
      </c>
      <c r="I180" s="22" t="n">
        <v>28</v>
      </c>
      <c r="J180" s="26" t="n">
        <v>45119</v>
      </c>
      <c r="K180" s="26" t="n">
        <v>45455</v>
      </c>
      <c r="L180" s="23" t="s">
        <v>551</v>
      </c>
      <c r="M180" s="22" t="s">
        <v>69</v>
      </c>
      <c r="N180" s="22" t="s">
        <v>552</v>
      </c>
      <c r="O180" s="22"/>
      <c r="P180" s="38"/>
      <c r="Q180" s="36" t="s">
        <v>423</v>
      </c>
      <c r="R180" s="39" t="n">
        <v>45113</v>
      </c>
      <c r="S180" s="39" t="n">
        <v>45116</v>
      </c>
      <c r="T180" s="28" t="n">
        <v>2</v>
      </c>
      <c r="U180" s="28" t="n">
        <v>100</v>
      </c>
      <c r="V180" s="29" t="s">
        <v>49</v>
      </c>
      <c r="W180" s="30" t="n">
        <v>45126</v>
      </c>
      <c r="X180" s="40" t="s">
        <v>984</v>
      </c>
      <c r="Y180" s="31" t="str">
        <f aca="false">IF(V180="si","Aprobada","En Revisión")</f>
        <v>Aprobada</v>
      </c>
      <c r="Z180" s="32" t="s">
        <v>985</v>
      </c>
      <c r="AA180" s="22" t="s">
        <v>51</v>
      </c>
      <c r="AB180" s="22" t="s">
        <v>52</v>
      </c>
      <c r="AC180" s="33" t="n">
        <f aca="true">K180-TODAY()</f>
        <v>205</v>
      </c>
      <c r="AD180" s="34" t="str">
        <f aca="false">IF(X180&gt;1,"Ingresado","En Proceso")</f>
        <v>Ingresado</v>
      </c>
      <c r="AE180" s="35" t="str">
        <f aca="false">IF(AND(AC180&lt;=0),"Vencido",IF(AND(AC180&lt;31),"Realizar Cierre o Extensión de contrato",IF(AND(AC180&gt;30),"Vigente")))</f>
        <v>Vigente</v>
      </c>
      <c r="AF180" s="35" t="str">
        <f aca="false">IF(AND(AG180&gt;=1),"Contrato Finalizado","Contrato En Curso")</f>
        <v>Contrato En Curso</v>
      </c>
      <c r="AG180" s="22"/>
      <c r="AH180" s="36"/>
      <c r="AI180" s="171"/>
    </row>
    <row r="181" customFormat="false" ht="32.25" hidden="true" customHeight="true" outlineLevel="0" collapsed="false">
      <c r="A181" s="21" t="s">
        <v>53</v>
      </c>
      <c r="B181" s="22" t="s">
        <v>38</v>
      </c>
      <c r="C181" s="22" t="s">
        <v>39</v>
      </c>
      <c r="D181" s="22" t="s">
        <v>54</v>
      </c>
      <c r="E181" s="22" t="s">
        <v>320</v>
      </c>
      <c r="F181" s="22" t="s">
        <v>319</v>
      </c>
      <c r="G181" s="21" t="s">
        <v>986</v>
      </c>
      <c r="H181" s="24" t="s">
        <v>987</v>
      </c>
      <c r="I181" s="22" t="n">
        <v>11</v>
      </c>
      <c r="J181" s="26" t="n">
        <v>45166</v>
      </c>
      <c r="K181" s="26" t="n">
        <v>45524</v>
      </c>
      <c r="L181" s="23" t="s">
        <v>153</v>
      </c>
      <c r="M181" s="22" t="s">
        <v>194</v>
      </c>
      <c r="N181" s="22" t="s">
        <v>415</v>
      </c>
      <c r="O181" s="22"/>
      <c r="P181" s="22"/>
      <c r="Q181" s="36" t="s">
        <v>423</v>
      </c>
      <c r="R181" s="23" t="n">
        <v>45163</v>
      </c>
      <c r="S181" s="100" t="n">
        <v>45165</v>
      </c>
      <c r="T181" s="28" t="n">
        <v>3</v>
      </c>
      <c r="U181" s="28" t="n">
        <v>100</v>
      </c>
      <c r="V181" s="29" t="s">
        <v>49</v>
      </c>
      <c r="W181" s="30" t="n">
        <v>45175</v>
      </c>
      <c r="X181" s="40" t="s">
        <v>988</v>
      </c>
      <c r="Y181" s="31" t="str">
        <f aca="false">IF(V181="si","Aprobada","En Revisión")</f>
        <v>Aprobada</v>
      </c>
      <c r="Z181" s="32" t="s">
        <v>989</v>
      </c>
      <c r="AA181" s="22" t="s">
        <v>51</v>
      </c>
      <c r="AB181" s="22" t="s">
        <v>52</v>
      </c>
      <c r="AC181" s="33" t="n">
        <f aca="true">K181-TODAY()</f>
        <v>274</v>
      </c>
      <c r="AD181" s="34" t="str">
        <f aca="false">IF(X181&gt;1,"Ingresado","En Proceso")</f>
        <v>Ingresado</v>
      </c>
      <c r="AE181" s="35" t="str">
        <f aca="false">IF(AND(AC181&lt;=0),"Vencido",IF(AND(AC181&lt;31),"Realizar Cierre o Extensión de contrato",IF(AND(AC181&gt;30),"Vigente")))</f>
        <v>Vigente</v>
      </c>
      <c r="AF181" s="35" t="str">
        <f aca="false">IF(AND(AG181&gt;=1),"Contrato Finalizado","Contrato En Curso")</f>
        <v>Contrato En Curso</v>
      </c>
      <c r="AG181" s="22"/>
      <c r="AH181" s="36"/>
      <c r="AI181" s="68"/>
    </row>
    <row r="182" s="5" customFormat="true" ht="32.25" hidden="true" customHeight="true" outlineLevel="0" collapsed="false">
      <c r="A182" s="42" t="s">
        <v>53</v>
      </c>
      <c r="B182" s="22" t="s">
        <v>38</v>
      </c>
      <c r="C182" s="22" t="s">
        <v>39</v>
      </c>
      <c r="D182" s="22" t="s">
        <v>54</v>
      </c>
      <c r="E182" s="43" t="s">
        <v>133</v>
      </c>
      <c r="F182" s="43" t="s">
        <v>474</v>
      </c>
      <c r="G182" s="42" t="s">
        <v>134</v>
      </c>
      <c r="H182" s="44" t="s">
        <v>990</v>
      </c>
      <c r="I182" s="43" t="n">
        <v>2</v>
      </c>
      <c r="J182" s="45" t="n">
        <v>44858</v>
      </c>
      <c r="K182" s="45" t="n">
        <v>45657</v>
      </c>
      <c r="L182" s="46" t="s">
        <v>136</v>
      </c>
      <c r="M182" s="43" t="s">
        <v>137</v>
      </c>
      <c r="N182" s="43" t="s">
        <v>991</v>
      </c>
      <c r="O182" s="43" t="n">
        <v>6003600452</v>
      </c>
      <c r="P182" s="47" t="s">
        <v>477</v>
      </c>
      <c r="Q182" s="48" t="s">
        <v>140</v>
      </c>
      <c r="R182" s="46" t="n">
        <v>44444</v>
      </c>
      <c r="S182" s="49" t="n">
        <v>44858</v>
      </c>
      <c r="T182" s="50" t="n">
        <v>3</v>
      </c>
      <c r="U182" s="50" t="n">
        <v>100</v>
      </c>
      <c r="V182" s="51" t="s">
        <v>49</v>
      </c>
      <c r="W182" s="52" t="n">
        <v>44888</v>
      </c>
      <c r="X182" s="53" t="s">
        <v>992</v>
      </c>
      <c r="Y182" s="31" t="str">
        <f aca="false">IF(V182="si","Aprobada","En Revisión")</f>
        <v>Aprobada</v>
      </c>
      <c r="Z182" s="54" t="s">
        <v>993</v>
      </c>
      <c r="AA182" s="43" t="s">
        <v>51</v>
      </c>
      <c r="AB182" s="43" t="s">
        <v>114</v>
      </c>
      <c r="AC182" s="34" t="n">
        <f aca="true">K182-TODAY()</f>
        <v>407</v>
      </c>
      <c r="AD182" s="34" t="str">
        <f aca="false">IF(X182&gt;1,"Ingresado","En Proceso")</f>
        <v>Ingresado</v>
      </c>
      <c r="AE182" s="35" t="str">
        <f aca="false">IF(AND(AC182&lt;=0),"Vencido",IF(AND(AC182&lt;31),"Realizar Cierre o Extensión de contrato",IF(AND(AC182&gt;30),"Vigente")))</f>
        <v>Vigente</v>
      </c>
      <c r="AF182" s="35" t="str">
        <f aca="false">IF(AND(AG182&gt;=1),"Contrato Finalizado","Contrato En Curso")</f>
        <v>Contrato Finalizado</v>
      </c>
      <c r="AG182" s="43" t="n">
        <v>361581</v>
      </c>
      <c r="AH182" s="48" t="s">
        <v>143</v>
      </c>
    </row>
    <row r="183" customFormat="false" ht="32.25" hidden="true" customHeight="true" outlineLevel="0" collapsed="false">
      <c r="A183" s="21" t="s">
        <v>53</v>
      </c>
      <c r="B183" s="22" t="s">
        <v>38</v>
      </c>
      <c r="C183" s="22" t="s">
        <v>39</v>
      </c>
      <c r="D183" s="22" t="s">
        <v>54</v>
      </c>
      <c r="E183" s="22" t="s">
        <v>994</v>
      </c>
      <c r="F183" s="22"/>
      <c r="G183" s="21" t="s">
        <v>995</v>
      </c>
      <c r="H183" s="24" t="s">
        <v>996</v>
      </c>
      <c r="I183" s="22" t="n">
        <v>15</v>
      </c>
      <c r="J183" s="26" t="n">
        <v>45086</v>
      </c>
      <c r="K183" s="26" t="n">
        <v>45768</v>
      </c>
      <c r="L183" s="23" t="s">
        <v>89</v>
      </c>
      <c r="M183" s="22" t="s">
        <v>997</v>
      </c>
      <c r="N183" s="22" t="s">
        <v>998</v>
      </c>
      <c r="O183" s="22"/>
      <c r="P183" s="38" t="s">
        <v>999</v>
      </c>
      <c r="Q183" s="36" t="s">
        <v>423</v>
      </c>
      <c r="R183" s="26" t="n">
        <v>45069</v>
      </c>
      <c r="S183" s="26" t="n">
        <v>45075</v>
      </c>
      <c r="T183" s="28" t="n">
        <v>2</v>
      </c>
      <c r="U183" s="28" t="n">
        <v>100</v>
      </c>
      <c r="V183" s="29" t="s">
        <v>49</v>
      </c>
      <c r="W183" s="30" t="n">
        <v>45080</v>
      </c>
      <c r="X183" s="21" t="s">
        <v>1000</v>
      </c>
      <c r="Y183" s="31" t="str">
        <f aca="false">IF(V183="si","Aprobada","En Revisión")</f>
        <v>Aprobada</v>
      </c>
      <c r="Z183" s="32" t="s">
        <v>1001</v>
      </c>
      <c r="AA183" s="22" t="s">
        <v>51</v>
      </c>
      <c r="AB183" s="22" t="s">
        <v>63</v>
      </c>
      <c r="AC183" s="33" t="n">
        <f aca="true">K183-TODAY()</f>
        <v>518</v>
      </c>
      <c r="AD183" s="34" t="str">
        <f aca="false">IF(X183&gt;1,"Ingresado","En Proceso")</f>
        <v>Ingresado</v>
      </c>
      <c r="AE183" s="35" t="str">
        <f aca="false">IF(AND(AC183&lt;=0),"Vencido",IF(AND(AC183&lt;31),"Realizar Cierre o Extensión de contrato",IF(AND(AC183&gt;30),"Vigente")))</f>
        <v>Vigente</v>
      </c>
      <c r="AF183" s="35" t="str">
        <f aca="false">IF(AND(AG183&gt;=1),"Contrato Finalizado","Contrato En Curso")</f>
        <v>Contrato En Curso</v>
      </c>
      <c r="AG183" s="21"/>
      <c r="AH183" s="36"/>
      <c r="AI183" s="68"/>
    </row>
    <row r="184" customFormat="false" ht="32.25" hidden="true" customHeight="true" outlineLevel="0" collapsed="false">
      <c r="A184" s="21" t="s">
        <v>53</v>
      </c>
      <c r="B184" s="22" t="s">
        <v>38</v>
      </c>
      <c r="C184" s="22" t="s">
        <v>39</v>
      </c>
      <c r="D184" s="22" t="s">
        <v>215</v>
      </c>
      <c r="E184" s="22" t="s">
        <v>638</v>
      </c>
      <c r="F184" s="22"/>
      <c r="G184" s="22" t="s">
        <v>1002</v>
      </c>
      <c r="H184" s="24" t="s">
        <v>1003</v>
      </c>
      <c r="I184" s="22" t="n">
        <v>87</v>
      </c>
      <c r="J184" s="23" t="n">
        <v>45170</v>
      </c>
      <c r="K184" s="61" t="n">
        <v>45857</v>
      </c>
      <c r="L184" s="23" t="s">
        <v>44</v>
      </c>
      <c r="M184" s="22" t="s">
        <v>641</v>
      </c>
      <c r="N184" s="22" t="s">
        <v>1004</v>
      </c>
      <c r="O184" s="22"/>
      <c r="P184" s="25" t="s">
        <v>1005</v>
      </c>
      <c r="Q184" s="24" t="s">
        <v>423</v>
      </c>
      <c r="R184" s="26" t="n">
        <v>45169</v>
      </c>
      <c r="S184" s="26" t="n">
        <v>45169</v>
      </c>
      <c r="T184" s="28" t="n">
        <v>3</v>
      </c>
      <c r="U184" s="28" t="n">
        <v>100</v>
      </c>
      <c r="V184" s="29" t="s">
        <v>49</v>
      </c>
      <c r="W184" s="30" t="n">
        <v>45170</v>
      </c>
      <c r="X184" s="21" t="s">
        <v>1006</v>
      </c>
      <c r="Y184" s="31" t="str">
        <f aca="false">IF(V184="si","Aprobada","En Revisión")</f>
        <v>Aprobada</v>
      </c>
      <c r="Z184" s="125" t="s">
        <v>1007</v>
      </c>
      <c r="AA184" s="22" t="s">
        <v>51</v>
      </c>
      <c r="AB184" s="73" t="s">
        <v>201</v>
      </c>
      <c r="AC184" s="33" t="n">
        <f aca="true">K184-TODAY()</f>
        <v>607</v>
      </c>
      <c r="AD184" s="34" t="str">
        <f aca="false">IF(X184&gt;1,"Ingresado","En Proceso")</f>
        <v>Ingresado</v>
      </c>
      <c r="AE184" s="35" t="str">
        <f aca="false">IF(AND(AC184&lt;=0),"Vencido",IF(AND(AC184&lt;31),"Realizar Cierre o Extensión de contrato",IF(AND(AC184&gt;30),"Vigente")))</f>
        <v>Vigente</v>
      </c>
      <c r="AF184" s="35" t="str">
        <f aca="false">IF(AND(AG184&gt;=1),"Contrato Finalizado","Contrato En Curso")</f>
        <v>Contrato En Curso</v>
      </c>
      <c r="AG184" s="21"/>
      <c r="AH184" s="36"/>
    </row>
    <row r="185" customFormat="false" ht="32.25" hidden="false" customHeight="true" outlineLevel="0" collapsed="false">
      <c r="A185" s="21" t="s">
        <v>53</v>
      </c>
      <c r="B185" s="22" t="s">
        <v>38</v>
      </c>
      <c r="C185" s="22" t="s">
        <v>39</v>
      </c>
      <c r="D185" s="22" t="s">
        <v>215</v>
      </c>
      <c r="E185" s="22" t="s">
        <v>638</v>
      </c>
      <c r="F185" s="22" t="s">
        <v>173</v>
      </c>
      <c r="G185" s="22" t="s">
        <v>1002</v>
      </c>
      <c r="H185" s="24" t="s">
        <v>1008</v>
      </c>
      <c r="I185" s="22" t="n">
        <v>6</v>
      </c>
      <c r="J185" s="23" t="n">
        <v>45170</v>
      </c>
      <c r="K185" s="61" t="n">
        <v>45869</v>
      </c>
      <c r="L185" s="39" t="s">
        <v>44</v>
      </c>
      <c r="M185" s="73" t="s">
        <v>641</v>
      </c>
      <c r="N185" s="73" t="s">
        <v>1009</v>
      </c>
      <c r="O185" s="73"/>
      <c r="P185" s="25" t="s">
        <v>1010</v>
      </c>
      <c r="Q185" s="24" t="s">
        <v>423</v>
      </c>
      <c r="R185" s="26" t="n">
        <v>45169</v>
      </c>
      <c r="S185" s="26" t="n">
        <v>45169</v>
      </c>
      <c r="T185" s="27" t="n">
        <v>3</v>
      </c>
      <c r="U185" s="28" t="n">
        <v>100</v>
      </c>
      <c r="V185" s="29" t="s">
        <v>49</v>
      </c>
      <c r="W185" s="76" t="s">
        <v>1011</v>
      </c>
      <c r="X185" s="120" t="s">
        <v>1012</v>
      </c>
      <c r="Y185" s="31" t="str">
        <f aca="false">IF(V185="si","Aprobada","En Revisión")</f>
        <v>Aprobada</v>
      </c>
      <c r="Z185" s="78" t="s">
        <v>1013</v>
      </c>
      <c r="AA185" s="22" t="s">
        <v>51</v>
      </c>
      <c r="AB185" s="73" t="s">
        <v>201</v>
      </c>
      <c r="AC185" s="33" t="n">
        <f aca="true">K185-TODAY()</f>
        <v>619</v>
      </c>
      <c r="AD185" s="34" t="str">
        <f aca="false">IF(X185&gt;1,"Ingresado","En Proceso")</f>
        <v>Ingresado</v>
      </c>
      <c r="AE185" s="35" t="str">
        <f aca="false">IF(AND(AC185&lt;=0),"Vencido",IF(AND(AC185&lt;31),"Realizar Cierre o Extensión de contrato",IF(AND(AC185&gt;30),"Vigente")))</f>
        <v>Vigente</v>
      </c>
      <c r="AF185" s="35" t="str">
        <f aca="false">IF(AND(AG185&gt;=1),"Contrato Finalizado","Contrato En Curso")</f>
        <v>Contrato En Curso</v>
      </c>
      <c r="AG185" s="120"/>
      <c r="AH185" s="121"/>
    </row>
    <row r="186" customFormat="false" ht="32.25" hidden="true" customHeight="true" outlineLevel="0" collapsed="false">
      <c r="A186" s="21" t="s">
        <v>53</v>
      </c>
      <c r="B186" s="22" t="s">
        <v>38</v>
      </c>
      <c r="C186" s="22" t="s">
        <v>39</v>
      </c>
      <c r="D186" s="22" t="s">
        <v>215</v>
      </c>
      <c r="E186" s="22" t="s">
        <v>504</v>
      </c>
      <c r="F186" s="22"/>
      <c r="G186" s="22" t="s">
        <v>506</v>
      </c>
      <c r="H186" s="24" t="s">
        <v>1014</v>
      </c>
      <c r="I186" s="22" t="n">
        <v>9</v>
      </c>
      <c r="J186" s="23" t="n">
        <v>43891</v>
      </c>
      <c r="K186" s="61" t="n">
        <v>46264</v>
      </c>
      <c r="L186" s="39" t="s">
        <v>673</v>
      </c>
      <c r="M186" s="73" t="s">
        <v>183</v>
      </c>
      <c r="N186" s="73" t="s">
        <v>1015</v>
      </c>
      <c r="O186" s="73" t="n">
        <v>967696601</v>
      </c>
      <c r="P186" s="25" t="s">
        <v>675</v>
      </c>
      <c r="Q186" s="24" t="s">
        <v>612</v>
      </c>
      <c r="R186" s="75"/>
      <c r="S186" s="39"/>
      <c r="T186" s="27" t="n">
        <v>3</v>
      </c>
      <c r="U186" s="27" t="n">
        <v>100</v>
      </c>
      <c r="V186" s="29" t="s">
        <v>49</v>
      </c>
      <c r="W186" s="100" t="n">
        <v>44621</v>
      </c>
      <c r="X186" s="21" t="n">
        <v>260614</v>
      </c>
      <c r="Y186" s="31" t="str">
        <f aca="false">IF(V186="si","Aprobada","En Revisión")</f>
        <v>Aprobada</v>
      </c>
      <c r="Z186" s="119" t="s">
        <v>1016</v>
      </c>
      <c r="AA186" s="22" t="s">
        <v>51</v>
      </c>
      <c r="AB186" s="73" t="s">
        <v>114</v>
      </c>
      <c r="AC186" s="172" t="n">
        <f aca="true">K186-TODAY()</f>
        <v>1014</v>
      </c>
      <c r="AD186" s="34" t="str">
        <f aca="false">IF(X186&gt;1,"Ingresado","En Proceso")</f>
        <v>Ingresado</v>
      </c>
      <c r="AE186" s="35" t="str">
        <f aca="false">IF(AND(AC186&lt;=0),"Vencido",IF(AND(AC186&lt;31),"Realizar Cierre o Extensión de contrato",IF(AND(AC186&gt;30),"Vigente")))</f>
        <v>Vigente</v>
      </c>
      <c r="AF186" s="35" t="str">
        <f aca="false">IF(AND(AG186&gt;=1),"Contrato Finalizado","Contrato En Curso")</f>
        <v>Contrato En Curso</v>
      </c>
      <c r="AG186" s="120"/>
      <c r="AH186" s="121"/>
    </row>
    <row r="187" customFormat="false" ht="32.25" hidden="true" customHeight="true" outlineLevel="0" collapsed="false">
      <c r="A187" s="21" t="s">
        <v>53</v>
      </c>
      <c r="B187" s="22" t="s">
        <v>38</v>
      </c>
      <c r="C187" s="22" t="s">
        <v>39</v>
      </c>
      <c r="D187" s="22" t="s">
        <v>54</v>
      </c>
      <c r="E187" s="22" t="s">
        <v>1017</v>
      </c>
      <c r="F187" s="22"/>
      <c r="G187" s="21" t="s">
        <v>1018</v>
      </c>
      <c r="H187" s="24" t="s">
        <v>1019</v>
      </c>
      <c r="I187" s="22" t="n">
        <v>10</v>
      </c>
      <c r="J187" s="26" t="n">
        <v>44650</v>
      </c>
      <c r="K187" s="61" t="n">
        <v>44834</v>
      </c>
      <c r="L187" s="23" t="s">
        <v>44</v>
      </c>
      <c r="M187" s="22" t="s">
        <v>1020</v>
      </c>
      <c r="N187" s="22" t="s">
        <v>1021</v>
      </c>
      <c r="O187" s="22" t="s">
        <v>1022</v>
      </c>
      <c r="P187" s="38" t="s">
        <v>1023</v>
      </c>
      <c r="Q187" s="24" t="s">
        <v>111</v>
      </c>
      <c r="R187" s="23" t="n">
        <v>44836</v>
      </c>
      <c r="S187" s="39" t="n">
        <v>44837</v>
      </c>
      <c r="T187" s="28" t="n">
        <v>2</v>
      </c>
      <c r="U187" s="28" t="n">
        <v>100</v>
      </c>
      <c r="V187" s="29" t="s">
        <v>49</v>
      </c>
      <c r="W187" s="30" t="n">
        <v>44621</v>
      </c>
      <c r="X187" s="40" t="n">
        <v>309002</v>
      </c>
      <c r="Y187" s="31" t="str">
        <f aca="false">IF(V187="si","Aprobada","En Revisión")</f>
        <v>Aprobada</v>
      </c>
      <c r="Z187" s="32"/>
      <c r="AA187" s="22" t="s">
        <v>51</v>
      </c>
      <c r="AB187" s="22" t="s">
        <v>52</v>
      </c>
      <c r="AC187" s="172" t="n">
        <f aca="true">K187-TODAY()</f>
        <v>-416</v>
      </c>
      <c r="AD187" s="34" t="str">
        <f aca="false">IF(X187&gt;1,"Ingresado","En Proceso")</f>
        <v>Ingresado</v>
      </c>
      <c r="AE187" s="35" t="str">
        <f aca="false">IF(AND(AC187&lt;=0),"Vencido",IF(AND(AC187&lt;31),"Realizar Cierre o Extensión de contrato",IF(AND(AC187&gt;30),"Vigente")))</f>
        <v>Vencido</v>
      </c>
      <c r="AF187" s="35" t="str">
        <f aca="false">IF(AND(AG187&gt;=1),"Contrato Finalizado","Contrato En Curso")</f>
        <v>Contrato En Curso</v>
      </c>
      <c r="AG187" s="22"/>
      <c r="AH187" s="36" t="s">
        <v>248</v>
      </c>
    </row>
    <row r="188" s="5" customFormat="true" ht="32.25" hidden="true" customHeight="true" outlineLevel="0" collapsed="false">
      <c r="A188" s="21" t="s">
        <v>53</v>
      </c>
      <c r="B188" s="22" t="s">
        <v>38</v>
      </c>
      <c r="C188" s="22" t="s">
        <v>115</v>
      </c>
      <c r="D188" s="22" t="s">
        <v>54</v>
      </c>
      <c r="E188" s="22" t="s">
        <v>116</v>
      </c>
      <c r="F188" s="22" t="s">
        <v>1024</v>
      </c>
      <c r="G188" s="22" t="s">
        <v>208</v>
      </c>
      <c r="H188" s="24" t="s">
        <v>1025</v>
      </c>
      <c r="I188" s="43" t="n">
        <v>2</v>
      </c>
      <c r="J188" s="45"/>
      <c r="K188" s="45"/>
      <c r="L188" s="46" t="s">
        <v>204</v>
      </c>
      <c r="M188" s="43" t="s">
        <v>205</v>
      </c>
      <c r="N188" s="43"/>
      <c r="O188" s="43"/>
      <c r="P188" s="43"/>
      <c r="Q188" s="48" t="s">
        <v>423</v>
      </c>
      <c r="R188" s="46" t="n">
        <v>45098</v>
      </c>
      <c r="S188" s="46" t="n">
        <v>45098</v>
      </c>
      <c r="T188" s="50" t="n">
        <v>1</v>
      </c>
      <c r="U188" s="50" t="n">
        <v>57</v>
      </c>
      <c r="V188" s="51"/>
      <c r="W188" s="52"/>
      <c r="X188" s="53"/>
      <c r="Y188" s="31" t="str">
        <f aca="false">IF(V188="si","Aprobada","En Revisión")</f>
        <v>En Revisión</v>
      </c>
      <c r="Z188" s="54"/>
      <c r="AA188" s="43"/>
      <c r="AB188" s="43"/>
      <c r="AC188" s="34" t="n">
        <f aca="true">K188-TODAY()</f>
        <v>-45250</v>
      </c>
      <c r="AD188" s="34" t="str">
        <f aca="false">IF(X188&gt;1,"Ingresado","En Proceso")</f>
        <v>En Proceso</v>
      </c>
      <c r="AE188" s="35" t="str">
        <f aca="false">IF(AND(AC188&lt;=0),"Vencido",IF(AND(AC188&lt;31),"Realizar Cierre o Extensión de contrato",IF(AND(AC188&gt;30),"Vigente")))</f>
        <v>Vencido</v>
      </c>
      <c r="AF188" s="35" t="str">
        <f aca="false">IF(AND(AG188&gt;=1),"Contrato Finalizado","Contrato En Curso")</f>
        <v>Contrato En Curso</v>
      </c>
      <c r="AG188" s="43"/>
      <c r="AH188" s="48"/>
    </row>
    <row r="189" customFormat="false" ht="36" hidden="true" customHeight="true" outlineLevel="0" collapsed="false">
      <c r="A189" s="21" t="s">
        <v>838</v>
      </c>
      <c r="B189" s="22" t="s">
        <v>1026</v>
      </c>
      <c r="C189" s="22" t="s">
        <v>39</v>
      </c>
      <c r="D189" s="22" t="s">
        <v>54</v>
      </c>
      <c r="E189" s="22" t="s">
        <v>1027</v>
      </c>
      <c r="F189" s="22"/>
      <c r="G189" s="21" t="s">
        <v>1028</v>
      </c>
      <c r="H189" s="24" t="s">
        <v>1029</v>
      </c>
      <c r="I189" s="22" t="n">
        <v>2</v>
      </c>
      <c r="J189" s="26" t="n">
        <v>45102</v>
      </c>
      <c r="K189" s="26" t="n">
        <v>45224</v>
      </c>
      <c r="L189" s="23" t="s">
        <v>1030</v>
      </c>
      <c r="M189" s="22" t="s">
        <v>1031</v>
      </c>
      <c r="N189" s="22" t="s">
        <v>1032</v>
      </c>
      <c r="O189" s="22" t="s">
        <v>1033</v>
      </c>
      <c r="P189" s="38" t="s">
        <v>1034</v>
      </c>
      <c r="Q189" s="36" t="s">
        <v>1035</v>
      </c>
      <c r="R189" s="23"/>
      <c r="S189" s="100"/>
      <c r="T189" s="28"/>
      <c r="U189" s="28"/>
      <c r="V189" s="26"/>
      <c r="W189" s="30"/>
      <c r="X189" s="40"/>
      <c r="Y189" s="31" t="str">
        <f aca="false">IF(V189="si","Aprobada","En Revisión")</f>
        <v>En Revisión</v>
      </c>
      <c r="Z189" s="32" t="s">
        <v>1036</v>
      </c>
      <c r="AA189" s="36" t="s">
        <v>51</v>
      </c>
      <c r="AB189" s="22" t="s">
        <v>52</v>
      </c>
      <c r="AC189" s="172" t="n">
        <f aca="true">K189-TODAY()</f>
        <v>-26</v>
      </c>
      <c r="AD189" s="34" t="str">
        <f aca="false">IF(X189&gt;1,"Ingresado","En Proceso")</f>
        <v>En Proceso</v>
      </c>
      <c r="AE189" s="35" t="str">
        <f aca="false">IF(AND(AC189&lt;=0),"Vencido",IF(AND(AC189&lt;31),"Realizar Cierre o Extensión de contrato",IF(AND(AC189&gt;30),"Vigente")))</f>
        <v>Vencido</v>
      </c>
      <c r="AF189" s="35" t="str">
        <f aca="false">IF(AND(AG189&gt;=1),"Contrato Finalizado","Contrato En Curso")</f>
        <v>Contrato En Curso</v>
      </c>
      <c r="AG189" s="22"/>
      <c r="AH189" s="36"/>
    </row>
    <row r="190" customFormat="false" ht="36" hidden="true" customHeight="true" outlineLevel="0" collapsed="false">
      <c r="A190" s="21" t="s">
        <v>53</v>
      </c>
      <c r="B190" s="22" t="s">
        <v>38</v>
      </c>
      <c r="C190" s="22" t="s">
        <v>39</v>
      </c>
      <c r="D190" s="22" t="s">
        <v>54</v>
      </c>
      <c r="E190" s="22" t="s">
        <v>320</v>
      </c>
      <c r="F190" s="22"/>
      <c r="G190" s="21" t="s">
        <v>1037</v>
      </c>
      <c r="H190" s="84" t="s">
        <v>1038</v>
      </c>
      <c r="I190" s="22" t="n">
        <v>8</v>
      </c>
      <c r="J190" s="26" t="n">
        <v>45194</v>
      </c>
      <c r="K190" s="26" t="n">
        <v>45254</v>
      </c>
      <c r="L190" s="23" t="s">
        <v>153</v>
      </c>
      <c r="M190" s="22" t="s">
        <v>853</v>
      </c>
      <c r="N190" s="22" t="s">
        <v>415</v>
      </c>
      <c r="O190" s="22" t="n">
        <v>56962061545</v>
      </c>
      <c r="P190" s="38" t="s">
        <v>1039</v>
      </c>
      <c r="Q190" s="36" t="s">
        <v>1040</v>
      </c>
      <c r="R190" s="23" t="n">
        <v>45148</v>
      </c>
      <c r="S190" s="100" t="n">
        <v>45148</v>
      </c>
      <c r="T190" s="28" t="n">
        <v>4</v>
      </c>
      <c r="U190" s="28" t="n">
        <v>100</v>
      </c>
      <c r="V190" s="26" t="s">
        <v>1041</v>
      </c>
      <c r="W190" s="30"/>
      <c r="X190" s="40"/>
      <c r="Y190" s="31" t="str">
        <f aca="false">IF(V190="si","Aprobada","En Revisión")</f>
        <v>En Revisión</v>
      </c>
      <c r="Z190" s="32" t="s">
        <v>1042</v>
      </c>
      <c r="AA190" s="36" t="s">
        <v>51</v>
      </c>
      <c r="AB190" s="22"/>
      <c r="AC190" s="172" t="n">
        <f aca="true">K190-TODAY()</f>
        <v>4</v>
      </c>
      <c r="AD190" s="34" t="str">
        <f aca="false">IF(X190&gt;1,"Ingresado","En Proceso")</f>
        <v>En Proceso</v>
      </c>
      <c r="AE190" s="35" t="str">
        <f aca="false">IF(AND(AC190&lt;=0),"Vencido",IF(AND(AC190&lt;31),"Realizar Cierre o Extensión de contrato",IF(AND(AC190&gt;30),"Vigente")))</f>
        <v>Realizar Cierre o Extensión de contrato</v>
      </c>
      <c r="AF190" s="35" t="str">
        <f aca="false">IF(AND(AG190&gt;=1),"Contrato Finalizado","Contrato En Curso")</f>
        <v>Contrato En Curso</v>
      </c>
      <c r="AG190" s="22"/>
      <c r="AH190" s="36"/>
    </row>
    <row r="191" customFormat="false" ht="37.5" hidden="false" customHeight="true" outlineLevel="0" collapsed="false">
      <c r="A191" s="21" t="s">
        <v>53</v>
      </c>
      <c r="B191" s="22" t="s">
        <v>38</v>
      </c>
      <c r="C191" s="22" t="s">
        <v>39</v>
      </c>
      <c r="D191" s="22" t="s">
        <v>54</v>
      </c>
      <c r="E191" s="22" t="s">
        <v>320</v>
      </c>
      <c r="F191" s="22" t="s">
        <v>239</v>
      </c>
      <c r="G191" s="21" t="s">
        <v>986</v>
      </c>
      <c r="H191" s="173" t="s">
        <v>1043</v>
      </c>
      <c r="I191" s="22" t="n">
        <v>1</v>
      </c>
      <c r="J191" s="26" t="n">
        <v>45203</v>
      </c>
      <c r="K191" s="26" t="n">
        <v>45524</v>
      </c>
      <c r="L191" s="23" t="s">
        <v>153</v>
      </c>
      <c r="M191" s="22" t="s">
        <v>194</v>
      </c>
      <c r="N191" s="22" t="s">
        <v>241</v>
      </c>
      <c r="O191" s="22" t="n">
        <v>992955684</v>
      </c>
      <c r="P191" s="38"/>
      <c r="Q191" s="36" t="s">
        <v>1044</v>
      </c>
      <c r="R191" s="23" t="s">
        <v>1045</v>
      </c>
      <c r="S191" s="100" t="n">
        <v>45203</v>
      </c>
      <c r="T191" s="28" t="n">
        <v>4</v>
      </c>
      <c r="U191" s="28" t="n">
        <v>100</v>
      </c>
      <c r="V191" s="26" t="s">
        <v>49</v>
      </c>
      <c r="W191" s="30" t="n">
        <v>45175</v>
      </c>
      <c r="X191" s="40" t="s">
        <v>1046</v>
      </c>
      <c r="Y191" s="31" t="str">
        <f aca="false">IF(V191="si","Aprobada","En Revisión")</f>
        <v>Aprobada</v>
      </c>
      <c r="Z191" s="32"/>
      <c r="AA191" s="36" t="s">
        <v>51</v>
      </c>
      <c r="AB191" s="22" t="s">
        <v>52</v>
      </c>
      <c r="AC191" s="172" t="n">
        <f aca="true">K191-TODAY()</f>
        <v>274</v>
      </c>
      <c r="AD191" s="34" t="str">
        <f aca="false">IF(X191&gt;1,"Ingresado","En Proceso")</f>
        <v>Ingresado</v>
      </c>
      <c r="AE191" s="35" t="str">
        <f aca="false">IF(AND(AC191&lt;=0),"Vencido",IF(AND(AC191&lt;31),"Realizar Cierre o Extensión de contrato",IF(AND(AC191&gt;30),"Vigente")))</f>
        <v>Vigente</v>
      </c>
      <c r="AF191" s="35" t="str">
        <f aca="false">IF(AND(AG191&gt;=1),"Contrato Finalizado","Contrato En Curso")</f>
        <v>Contrato En Curso</v>
      </c>
      <c r="AG191" s="22"/>
      <c r="AH191" s="36"/>
    </row>
    <row r="192" customFormat="false" ht="32.25" hidden="true" customHeight="true" outlineLevel="0" collapsed="false">
      <c r="A192" s="21" t="s">
        <v>53</v>
      </c>
      <c r="B192" s="22" t="s">
        <v>38</v>
      </c>
      <c r="C192" s="22" t="s">
        <v>39</v>
      </c>
      <c r="D192" s="22" t="s">
        <v>54</v>
      </c>
      <c r="E192" s="22" t="s">
        <v>190</v>
      </c>
      <c r="F192" s="22"/>
      <c r="G192" s="21" t="s">
        <v>1047</v>
      </c>
      <c r="H192" s="24" t="s">
        <v>1048</v>
      </c>
      <c r="I192" s="22" t="n">
        <v>8</v>
      </c>
      <c r="J192" s="26" t="n">
        <v>44968</v>
      </c>
      <c r="K192" s="26" t="n">
        <v>45277</v>
      </c>
      <c r="L192" s="23" t="s">
        <v>954</v>
      </c>
      <c r="M192" s="22"/>
      <c r="N192" s="22" t="s">
        <v>1049</v>
      </c>
      <c r="O192" s="22" t="s">
        <v>1050</v>
      </c>
      <c r="P192" s="38"/>
      <c r="Q192" s="36" t="s">
        <v>1051</v>
      </c>
      <c r="R192" s="23" t="n">
        <v>45026</v>
      </c>
      <c r="S192" s="23" t="n">
        <v>45209</v>
      </c>
      <c r="T192" s="28" t="n">
        <v>2</v>
      </c>
      <c r="U192" s="28" t="n">
        <v>80</v>
      </c>
      <c r="V192" s="26" t="s">
        <v>1041</v>
      </c>
      <c r="W192" s="30"/>
      <c r="X192" s="40"/>
      <c r="Y192" s="31" t="str">
        <f aca="false">IF(V192="si","Aprobada","En Revisión")</f>
        <v>En Revisión</v>
      </c>
      <c r="Z192" s="32" t="s">
        <v>1052</v>
      </c>
      <c r="AA192" s="36" t="s">
        <v>51</v>
      </c>
      <c r="AB192" s="22" t="s">
        <v>52</v>
      </c>
      <c r="AC192" s="172" t="n">
        <f aca="true">K192-TODAY()</f>
        <v>27</v>
      </c>
      <c r="AD192" s="34" t="str">
        <f aca="false">IF(X192&gt;1,"Ingresado","En Proceso")</f>
        <v>En Proceso</v>
      </c>
      <c r="AE192" s="35" t="str">
        <f aca="false">IF(AND(AC192&lt;=0),"Vencido",IF(AND(AC192&lt;31),"Realizar Cierre o Extensión de contrato",IF(AND(AC192&gt;30),"Vigente")))</f>
        <v>Realizar Cierre o Extensión de contrato</v>
      </c>
      <c r="AF192" s="35" t="str">
        <f aca="false">IF(AND(AG192&gt;=1),"Contrato Finalizado","Contrato En Curso")</f>
        <v>Contrato En Curso</v>
      </c>
      <c r="AG192" s="22"/>
      <c r="AH192" s="36" t="s">
        <v>1053</v>
      </c>
    </row>
    <row r="193" customFormat="false" ht="32.25" hidden="false" customHeight="true" outlineLevel="0" collapsed="false">
      <c r="A193" s="21" t="s">
        <v>53</v>
      </c>
      <c r="B193" s="22" t="s">
        <v>38</v>
      </c>
      <c r="C193" s="22" t="s">
        <v>39</v>
      </c>
      <c r="D193" s="22" t="s">
        <v>54</v>
      </c>
      <c r="E193" s="22" t="s">
        <v>150</v>
      </c>
      <c r="F193" s="22" t="s">
        <v>1054</v>
      </c>
      <c r="G193" s="21" t="s">
        <v>851</v>
      </c>
      <c r="H193" s="1" t="s">
        <v>1055</v>
      </c>
      <c r="I193" s="22" t="n">
        <v>4</v>
      </c>
      <c r="J193" s="26" t="n">
        <v>45214</v>
      </c>
      <c r="K193" s="26" t="n">
        <v>45229</v>
      </c>
      <c r="L193" s="23" t="s">
        <v>954</v>
      </c>
      <c r="M193" s="22"/>
      <c r="N193" s="22"/>
      <c r="O193" s="22"/>
      <c r="P193" s="38"/>
      <c r="Q193" s="36" t="s">
        <v>1056</v>
      </c>
      <c r="R193" s="23" t="n">
        <v>45179</v>
      </c>
      <c r="S193" s="23" t="n">
        <v>45179</v>
      </c>
      <c r="T193" s="28" t="n">
        <v>1</v>
      </c>
      <c r="U193" s="28" t="n">
        <v>100</v>
      </c>
      <c r="V193" s="26" t="s">
        <v>49</v>
      </c>
      <c r="W193" s="30" t="n">
        <v>45209</v>
      </c>
      <c r="X193" s="40" t="s">
        <v>1057</v>
      </c>
      <c r="Y193" s="31" t="str">
        <f aca="false">IF(V193="si","Aprobada","En Revisión")</f>
        <v>Aprobada</v>
      </c>
      <c r="Z193" s="32"/>
      <c r="AA193" s="36" t="s">
        <v>51</v>
      </c>
      <c r="AB193" s="22"/>
      <c r="AC193" s="172" t="n">
        <f aca="true">K193-TODAY()</f>
        <v>-21</v>
      </c>
      <c r="AD193" s="34" t="str">
        <f aca="false">IF(X193&gt;1,"Ingresado","En Proceso")</f>
        <v>Ingresado</v>
      </c>
      <c r="AE193" s="35" t="str">
        <f aca="false">IF(AND(AC193&lt;=0),"Vencido",IF(AND(AC193&lt;31),"Realizar Cierre o Extensión de contrato",IF(AND(AC193&gt;30),"Vigente")))</f>
        <v>Vencido</v>
      </c>
      <c r="AF193" s="35" t="str">
        <f aca="false">IF(AND(AG193&gt;=1),"Contrato Finalizado","Contrato En Curso")</f>
        <v>Contrato En Curso</v>
      </c>
      <c r="AG193" s="22"/>
      <c r="AH193" s="36"/>
    </row>
    <row r="194" customFormat="false" ht="21" hidden="false" customHeight="true" outlineLevel="0" collapsed="false">
      <c r="A194" s="21" t="s">
        <v>53</v>
      </c>
      <c r="B194" s="22" t="s">
        <v>1026</v>
      </c>
      <c r="C194" s="22" t="s">
        <v>1058</v>
      </c>
      <c r="D194" s="22" t="s">
        <v>54</v>
      </c>
      <c r="E194" s="22" t="s">
        <v>150</v>
      </c>
      <c r="F194" s="22" t="s">
        <v>1059</v>
      </c>
      <c r="G194" s="21" t="s">
        <v>834</v>
      </c>
      <c r="H194" s="24" t="s">
        <v>83</v>
      </c>
      <c r="I194" s="22" t="n">
        <v>2</v>
      </c>
      <c r="J194" s="26" t="n">
        <v>45199</v>
      </c>
      <c r="K194" s="26" t="n">
        <v>45245</v>
      </c>
      <c r="L194" s="165" t="s">
        <v>836</v>
      </c>
      <c r="M194" s="22" t="s">
        <v>568</v>
      </c>
      <c r="N194" s="22" t="s">
        <v>1009</v>
      </c>
      <c r="O194" s="97" t="s">
        <v>1060</v>
      </c>
      <c r="P194" s="161" t="s">
        <v>340</v>
      </c>
      <c r="Q194" s="36"/>
      <c r="R194" s="23"/>
      <c r="S194" s="100" t="s">
        <v>1061</v>
      </c>
      <c r="T194" s="28" t="n">
        <v>1</v>
      </c>
      <c r="U194" s="28" t="n">
        <v>100</v>
      </c>
      <c r="V194" s="26" t="s">
        <v>49</v>
      </c>
      <c r="W194" s="30" t="n">
        <v>45209</v>
      </c>
      <c r="X194" s="40" t="s">
        <v>1062</v>
      </c>
      <c r="Y194" s="172" t="str">
        <f aca="false">IF(U194=100,"Aprobada","En Revisión")</f>
        <v>Aprobada</v>
      </c>
      <c r="Z194" s="32" t="s">
        <v>1063</v>
      </c>
      <c r="AA194" s="22" t="s">
        <v>51</v>
      </c>
      <c r="AB194" s="22" t="s">
        <v>114</v>
      </c>
      <c r="AC194" s="172" t="n">
        <f aca="true">K194-TODAY()</f>
        <v>-5</v>
      </c>
      <c r="AD194" s="34" t="str">
        <f aca="false">IF(X194&gt;1,"Ingresado","En Proceso")</f>
        <v>Ingresado</v>
      </c>
      <c r="AE194" s="35" t="str">
        <f aca="false">IF(AND(AC194&lt;=0),"Vencido",IF(AND(AC194&lt;31),"Realizar Cierre o Extensión de contrato",IF(AND(AC194&gt;30),"Vigente")))</f>
        <v>Vencido</v>
      </c>
      <c r="AF194" s="35" t="str">
        <f aca="false">IF(AND(AG194&gt;=1),"Contrato Finalizado","Contrato En Curso")</f>
        <v>Contrato En Curso</v>
      </c>
      <c r="AG194" s="174"/>
      <c r="AH194" s="36"/>
    </row>
    <row r="195" customFormat="false" ht="48.75" hidden="true" customHeight="true" outlineLevel="0" collapsed="false">
      <c r="A195" s="21" t="s">
        <v>53</v>
      </c>
      <c r="B195" s="22" t="s">
        <v>38</v>
      </c>
      <c r="C195" s="22" t="s">
        <v>39</v>
      </c>
      <c r="D195" s="22" t="s">
        <v>54</v>
      </c>
      <c r="E195" s="22" t="s">
        <v>150</v>
      </c>
      <c r="F195" s="22" t="s">
        <v>239</v>
      </c>
      <c r="G195" s="21" t="s">
        <v>851</v>
      </c>
      <c r="H195" s="1" t="s">
        <v>1064</v>
      </c>
      <c r="I195" s="22" t="n">
        <v>2</v>
      </c>
      <c r="J195" s="26" t="n">
        <v>45024</v>
      </c>
      <c r="K195" s="26" t="n">
        <v>45229</v>
      </c>
      <c r="L195" s="23" t="s">
        <v>954</v>
      </c>
      <c r="M195" s="22"/>
      <c r="N195" s="22"/>
      <c r="O195" s="22"/>
      <c r="P195" s="38"/>
      <c r="Q195" s="36" t="s">
        <v>1065</v>
      </c>
      <c r="R195" s="23" t="n">
        <v>44967</v>
      </c>
      <c r="S195" s="23" t="n">
        <v>44967</v>
      </c>
      <c r="T195" s="28" t="n">
        <v>3</v>
      </c>
      <c r="U195" s="28" t="n">
        <v>100</v>
      </c>
      <c r="V195" s="26" t="s">
        <v>1041</v>
      </c>
      <c r="W195" s="30"/>
      <c r="X195" s="40"/>
      <c r="Y195" s="172" t="str">
        <f aca="false">IF(V195="si","Aprobada","En Revisión")</f>
        <v>En Revisión</v>
      </c>
      <c r="Z195" s="32" t="s">
        <v>1066</v>
      </c>
      <c r="AA195" s="36" t="s">
        <v>51</v>
      </c>
      <c r="AB195" s="22"/>
      <c r="AC195" s="172" t="n">
        <f aca="true">K195-TODAY()</f>
        <v>-21</v>
      </c>
      <c r="AD195" s="34" t="str">
        <f aca="false">IF(X195&gt;1,"Ingresado","En Proceso")</f>
        <v>En Proceso</v>
      </c>
      <c r="AE195" s="35" t="str">
        <f aca="false">IF(AND(AC195&lt;=0),"Vencido",IF(AND(AC195&lt;31),"Realizar Cierre o Extensión de contrato",IF(AND(AC195&gt;30),"Vigente")))</f>
        <v>Vencido</v>
      </c>
      <c r="AF195" s="35" t="str">
        <f aca="false">IF(AND(AG195&gt;=1),"Contrato Finalizado","Contrato En Curso")</f>
        <v>Contrato En Curso</v>
      </c>
      <c r="AG195" s="22"/>
      <c r="AH195" s="36"/>
    </row>
    <row r="196" customFormat="false" ht="28.5" hidden="false" customHeight="true" outlineLevel="0" collapsed="false"/>
    <row r="205" customFormat="false" ht="13.5" hidden="false" customHeight="false" outlineLevel="0" collapsed="false">
      <c r="AC205" s="175" t="n">
        <v>45212</v>
      </c>
    </row>
    <row r="213" customFormat="false" ht="13.5" hidden="false" customHeight="false" outlineLevel="0" collapsed="false">
      <c r="H213" s="3" t="s">
        <v>319</v>
      </c>
    </row>
  </sheetData>
  <autoFilter ref="A1:AH195"/>
  <mergeCells count="3">
    <mergeCell ref="A1:P1"/>
    <mergeCell ref="Q1:Z1"/>
    <mergeCell ref="AA1:AH1"/>
  </mergeCells>
  <conditionalFormatting sqref="I11:I12 I137">
    <cfRule type="cellIs" priority="2" operator="equal" aboveAverage="0" equalAverage="0" bottom="0" percent="0" rank="0" text="" dxfId="17">
      <formula>"VENCIDO"</formula>
    </cfRule>
    <cfRule type="cellIs" priority="3" operator="equal" aboveAverage="0" equalAverage="0" bottom="0" percent="0" rank="0" text="" dxfId="18">
      <formula>"VIGENTE"</formula>
    </cfRule>
  </conditionalFormatting>
  <conditionalFormatting sqref="I33 I35">
    <cfRule type="cellIs" priority="4" operator="equal" aboveAverage="0" equalAverage="0" bottom="0" percent="0" rank="0" text="" dxfId="19">
      <formula>"VIGENTE"</formula>
    </cfRule>
  </conditionalFormatting>
  <conditionalFormatting sqref="I33 I35:I39">
    <cfRule type="cellIs" priority="5" operator="equal" aboveAverage="0" equalAverage="0" bottom="0" percent="0" rank="0" text="" dxfId="20">
      <formula>"VENCIDO"</formula>
    </cfRule>
  </conditionalFormatting>
  <conditionalFormatting sqref="I38:I39">
    <cfRule type="cellIs" priority="6" operator="equal" aboveAverage="0" equalAverage="0" bottom="0" percent="0" rank="0" text="" dxfId="21">
      <formula>"VIGENTE"</formula>
    </cfRule>
  </conditionalFormatting>
  <conditionalFormatting sqref="I139:I141">
    <cfRule type="cellIs" priority="7" operator="equal" aboveAverage="0" equalAverage="0" bottom="0" percent="0" rank="0" text="" dxfId="22">
      <formula>"VENCIDO"</formula>
    </cfRule>
    <cfRule type="cellIs" priority="8" operator="equal" aboveAverage="0" equalAverage="0" bottom="0" percent="0" rank="0" text="" dxfId="23">
      <formula>"VIGENTE"</formula>
    </cfRule>
  </conditionalFormatting>
  <conditionalFormatting sqref="I145">
    <cfRule type="cellIs" priority="9" operator="equal" aboveAverage="0" equalAverage="0" bottom="0" percent="0" rank="0" text="" dxfId="24">
      <formula>"VENCIDO"</formula>
    </cfRule>
    <cfRule type="cellIs" priority="10" operator="equal" aboveAverage="0" equalAverage="0" bottom="0" percent="0" rank="0" text="" dxfId="25">
      <formula>"VIGENTE"</formula>
    </cfRule>
  </conditionalFormatting>
  <conditionalFormatting sqref="I169">
    <cfRule type="cellIs" priority="11" operator="equal" aboveAverage="0" equalAverage="0" bottom="0" percent="0" rank="0" text="" dxfId="26">
      <formula>"VENCIDO"</formula>
    </cfRule>
    <cfRule type="cellIs" priority="12" operator="equal" aboveAverage="0" equalAverage="0" bottom="0" percent="0" rank="0" text="" dxfId="27">
      <formula>"VIGENTE"</formula>
    </cfRule>
  </conditionalFormatting>
  <conditionalFormatting sqref="I180">
    <cfRule type="cellIs" priority="13" operator="equal" aboveAverage="0" equalAverage="0" bottom="0" percent="0" rank="0" text="" dxfId="28">
      <formula>"VENCIDO"</formula>
    </cfRule>
    <cfRule type="cellIs" priority="14" operator="equal" aboveAverage="0" equalAverage="0" bottom="0" percent="0" rank="0" text="" dxfId="29">
      <formula>"VIGENTE"</formula>
    </cfRule>
  </conditionalFormatting>
  <conditionalFormatting sqref="T196:U252">
    <cfRule type="iconSet" priority="15">
      <iconSet iconSet="3TrafficLights1">
        <cfvo type="percent" val="0"/>
        <cfvo type="num" val="70"/>
        <cfvo type="num" val="100"/>
      </iconSet>
    </cfRule>
  </conditionalFormatting>
  <conditionalFormatting sqref="U3">
    <cfRule type="iconSet" priority="16">
      <iconSet iconSet="3TrafficLights1">
        <cfvo type="percent" val="0"/>
        <cfvo type="num" val="70"/>
        <cfvo type="num" val="100"/>
      </iconSet>
    </cfRule>
  </conditionalFormatting>
  <conditionalFormatting sqref="U6">
    <cfRule type="iconSet" priority="17">
      <iconSet iconSet="3TrafficLights1">
        <cfvo type="percent" val="0"/>
        <cfvo type="num" val="70"/>
        <cfvo type="num" val="100"/>
      </iconSet>
    </cfRule>
  </conditionalFormatting>
  <conditionalFormatting sqref="U8">
    <cfRule type="iconSet" priority="18">
      <iconSet iconSet="3TrafficLights1">
        <cfvo type="percent" val="0"/>
        <cfvo type="num" val="70"/>
        <cfvo type="num" val="100"/>
      </iconSet>
    </cfRule>
  </conditionalFormatting>
  <conditionalFormatting sqref="U9">
    <cfRule type="iconSet" priority="19">
      <iconSet iconSet="3TrafficLights1">
        <cfvo type="percent" val="0"/>
        <cfvo type="num" val="70"/>
        <cfvo type="num" val="100"/>
      </iconSet>
    </cfRule>
  </conditionalFormatting>
  <conditionalFormatting sqref="U11:U12">
    <cfRule type="iconSet" priority="20">
      <iconSet iconSet="3TrafficLights1">
        <cfvo type="percent" val="0"/>
        <cfvo type="num" val="70"/>
        <cfvo type="num" val="100"/>
      </iconSet>
    </cfRule>
  </conditionalFormatting>
  <conditionalFormatting sqref="U33">
    <cfRule type="iconSet" priority="21">
      <iconSet iconSet="3TrafficLights1">
        <cfvo type="percent" val="0"/>
        <cfvo type="num" val="70"/>
        <cfvo type="num" val="100"/>
      </iconSet>
    </cfRule>
  </conditionalFormatting>
  <conditionalFormatting sqref="U34">
    <cfRule type="iconSet" priority="22">
      <iconSet iconSet="3TrafficLights1">
        <cfvo type="percent" val="0"/>
        <cfvo type="num" val="70"/>
        <cfvo type="num" val="100"/>
      </iconSet>
    </cfRule>
  </conditionalFormatting>
  <conditionalFormatting sqref="U35">
    <cfRule type="iconSet" priority="23">
      <iconSet iconSet="3TrafficLights1">
        <cfvo type="percent" val="0"/>
        <cfvo type="num" val="70"/>
        <cfvo type="num" val="100"/>
      </iconSet>
    </cfRule>
  </conditionalFormatting>
  <conditionalFormatting sqref="U36:U37">
    <cfRule type="iconSet" priority="24">
      <iconSet iconSet="3TrafficLights1">
        <cfvo type="percent" val="0"/>
        <cfvo type="num" val="70"/>
        <cfvo type="num" val="100"/>
      </iconSet>
    </cfRule>
  </conditionalFormatting>
  <conditionalFormatting sqref="U38">
    <cfRule type="iconSet" priority="25">
      <iconSet iconSet="3TrafficLights1">
        <cfvo type="percent" val="0"/>
        <cfvo type="num" val="70"/>
        <cfvo type="num" val="100"/>
      </iconSet>
    </cfRule>
  </conditionalFormatting>
  <conditionalFormatting sqref="U39">
    <cfRule type="iconSet" priority="26">
      <iconSet iconSet="3TrafficLights1">
        <cfvo type="percent" val="0"/>
        <cfvo type="num" val="70"/>
        <cfvo type="num" val="100"/>
      </iconSet>
    </cfRule>
  </conditionalFormatting>
  <conditionalFormatting sqref="U41:U47 U49:U50 U53:U56">
    <cfRule type="iconSet" priority="27">
      <iconSet iconSet="3TrafficLights1">
        <cfvo type="percent" val="0"/>
        <cfvo type="num" val="70"/>
        <cfvo type="num" val="100"/>
      </iconSet>
    </cfRule>
  </conditionalFormatting>
  <conditionalFormatting sqref="U48">
    <cfRule type="iconSet" priority="28">
      <iconSet iconSet="3TrafficLights1">
        <cfvo type="percent" val="0"/>
        <cfvo type="num" val="70"/>
        <cfvo type="num" val="100"/>
      </iconSet>
    </cfRule>
  </conditionalFormatting>
  <conditionalFormatting sqref="U52">
    <cfRule type="iconSet" priority="29">
      <iconSet iconSet="3TrafficLights1">
        <cfvo type="percent" val="0"/>
        <cfvo type="num" val="70"/>
        <cfvo type="num" val="100"/>
      </iconSet>
    </cfRule>
  </conditionalFormatting>
  <conditionalFormatting sqref="U57:U60 U31:U32 U40 U51 U63">
    <cfRule type="iconSet" priority="30">
      <iconSet iconSet="3TrafficLights1">
        <cfvo type="percent" val="0"/>
        <cfvo type="num" val="70"/>
        <cfvo type="num" val="100"/>
      </iconSet>
    </cfRule>
  </conditionalFormatting>
  <conditionalFormatting sqref="U61:U62">
    <cfRule type="iconSet" priority="31">
      <iconSet iconSet="3TrafficLights1">
        <cfvo type="percent" val="0"/>
        <cfvo type="num" val="70"/>
        <cfvo type="num" val="100"/>
      </iconSet>
    </cfRule>
  </conditionalFormatting>
  <conditionalFormatting sqref="U65">
    <cfRule type="iconSet" priority="32">
      <iconSet iconSet="3TrafficLights1">
        <cfvo type="percent" val="0"/>
        <cfvo type="num" val="70"/>
        <cfvo type="num" val="100"/>
      </iconSet>
    </cfRule>
  </conditionalFormatting>
  <conditionalFormatting sqref="U85">
    <cfRule type="iconSet" priority="33">
      <iconSet iconSet="3TrafficLights1">
        <cfvo type="percent" val="0"/>
        <cfvo type="num" val="70"/>
        <cfvo type="num" val="100"/>
      </iconSet>
    </cfRule>
  </conditionalFormatting>
  <conditionalFormatting sqref="U119">
    <cfRule type="iconSet" priority="34">
      <iconSet iconSet="3TrafficLights1">
        <cfvo type="percent" val="0"/>
        <cfvo type="num" val="70"/>
        <cfvo type="num" val="100"/>
      </iconSet>
    </cfRule>
  </conditionalFormatting>
  <conditionalFormatting sqref="U121">
    <cfRule type="iconSet" priority="35">
      <iconSet iconSet="3TrafficLights1">
        <cfvo type="percent" val="0"/>
        <cfvo type="num" val="70"/>
        <cfvo type="num" val="100"/>
      </iconSet>
    </cfRule>
  </conditionalFormatting>
  <conditionalFormatting sqref="U129">
    <cfRule type="iconSet" priority="36">
      <iconSet iconSet="3TrafficLights1">
        <cfvo type="percent" val="0"/>
        <cfvo type="num" val="70"/>
        <cfvo type="num" val="100"/>
      </iconSet>
    </cfRule>
  </conditionalFormatting>
  <conditionalFormatting sqref="U132:U134 U155">
    <cfRule type="iconSet" priority="37">
      <iconSet iconSet="3TrafficLights1">
        <cfvo type="percent" val="0"/>
        <cfvo type="num" val="70"/>
        <cfvo type="num" val="100"/>
      </iconSet>
    </cfRule>
  </conditionalFormatting>
  <conditionalFormatting sqref="U137">
    <cfRule type="iconSet" priority="38">
      <iconSet iconSet="3TrafficLights1">
        <cfvo type="percent" val="0"/>
        <cfvo type="num" val="70"/>
        <cfvo type="num" val="100"/>
      </iconSet>
    </cfRule>
  </conditionalFormatting>
  <conditionalFormatting sqref="U138">
    <cfRule type="iconSet" priority="39">
      <iconSet iconSet="3TrafficLights1">
        <cfvo type="percent" val="0"/>
        <cfvo type="num" val="70"/>
        <cfvo type="num" val="100"/>
      </iconSet>
    </cfRule>
  </conditionalFormatting>
  <conditionalFormatting sqref="U139:U141">
    <cfRule type="iconSet" priority="40">
      <iconSet iconSet="3TrafficLights1">
        <cfvo type="percent" val="0"/>
        <cfvo type="num" val="70"/>
        <cfvo type="num" val="100"/>
      </iconSet>
    </cfRule>
  </conditionalFormatting>
  <conditionalFormatting sqref="U142">
    <cfRule type="iconSet" priority="41">
      <iconSet iconSet="3TrafficLights1">
        <cfvo type="percent" val="0"/>
        <cfvo type="num" val="70"/>
        <cfvo type="num" val="100"/>
      </iconSet>
    </cfRule>
  </conditionalFormatting>
  <conditionalFormatting sqref="U143:U144">
    <cfRule type="iconSet" priority="42">
      <iconSet iconSet="3TrafficLights1">
        <cfvo type="percent" val="0"/>
        <cfvo type="num" val="70"/>
        <cfvo type="num" val="100"/>
      </iconSet>
    </cfRule>
  </conditionalFormatting>
  <conditionalFormatting sqref="U145">
    <cfRule type="iconSet" priority="43">
      <iconSet iconSet="3TrafficLights1">
        <cfvo type="percent" val="0"/>
        <cfvo type="num" val="70"/>
        <cfvo type="num" val="100"/>
      </iconSet>
    </cfRule>
  </conditionalFormatting>
  <conditionalFormatting sqref="U146:U147">
    <cfRule type="iconSet" priority="44">
      <iconSet iconSet="3TrafficLights1">
        <cfvo type="percent" val="0"/>
        <cfvo type="num" val="70"/>
        <cfvo type="num" val="100"/>
      </iconSet>
    </cfRule>
  </conditionalFormatting>
  <conditionalFormatting sqref="U159">
    <cfRule type="iconSet" priority="45">
      <iconSet iconSet="3TrafficLights1">
        <cfvo type="percent" val="0"/>
        <cfvo type="num" val="70"/>
        <cfvo type="num" val="100"/>
      </iconSet>
    </cfRule>
  </conditionalFormatting>
  <conditionalFormatting sqref="U161">
    <cfRule type="iconSet" priority="46">
      <iconSet iconSet="3TrafficLights1">
        <cfvo type="percent" val="0"/>
        <cfvo type="num" val="70"/>
        <cfvo type="num" val="100"/>
      </iconSet>
    </cfRule>
  </conditionalFormatting>
  <conditionalFormatting sqref="U162">
    <cfRule type="iconSet" priority="47">
      <iconSet iconSet="3TrafficLights1">
        <cfvo type="percent" val="0"/>
        <cfvo type="num" val="70"/>
        <cfvo type="num" val="100"/>
      </iconSet>
    </cfRule>
  </conditionalFormatting>
  <conditionalFormatting sqref="U163:U164">
    <cfRule type="iconSet" priority="48">
      <iconSet iconSet="3TrafficLights1">
        <cfvo type="percent" val="0"/>
        <cfvo type="num" val="70"/>
        <cfvo type="num" val="100"/>
      </iconSet>
    </cfRule>
  </conditionalFormatting>
  <conditionalFormatting sqref="U165:U168">
    <cfRule type="iconSet" priority="49">
      <iconSet iconSet="3TrafficLights1">
        <cfvo type="percent" val="0"/>
        <cfvo type="num" val="70"/>
        <cfvo type="num" val="100"/>
      </iconSet>
    </cfRule>
  </conditionalFormatting>
  <conditionalFormatting sqref="U169">
    <cfRule type="iconSet" priority="50">
      <iconSet iconSet="3TrafficLights1">
        <cfvo type="percent" val="0"/>
        <cfvo type="num" val="70"/>
        <cfvo type="num" val="100"/>
      </iconSet>
    </cfRule>
  </conditionalFormatting>
  <conditionalFormatting sqref="U170:U171">
    <cfRule type="iconSet" priority="51">
      <iconSet iconSet="3TrafficLights1">
        <cfvo type="percent" val="0"/>
        <cfvo type="num" val="70"/>
        <cfvo type="num" val="100"/>
      </iconSet>
    </cfRule>
  </conditionalFormatting>
  <conditionalFormatting sqref="U177">
    <cfRule type="iconSet" priority="52">
      <iconSet iconSet="3TrafficLights1">
        <cfvo type="percent" val="0"/>
        <cfvo type="num" val="70"/>
        <cfvo type="num" val="100"/>
      </iconSet>
    </cfRule>
  </conditionalFormatting>
  <conditionalFormatting sqref="U178">
    <cfRule type="iconSet" priority="53">
      <iconSet iconSet="3TrafficLights1">
        <cfvo type="percent" val="0"/>
        <cfvo type="num" val="70"/>
        <cfvo type="num" val="100"/>
      </iconSet>
    </cfRule>
  </conditionalFormatting>
  <conditionalFormatting sqref="U179">
    <cfRule type="iconSet" priority="54">
      <iconSet iconSet="3TrafficLights1">
        <cfvo type="percent" val="0"/>
        <cfvo type="num" val="70"/>
        <cfvo type="num" val="100"/>
      </iconSet>
    </cfRule>
  </conditionalFormatting>
  <conditionalFormatting sqref="U180">
    <cfRule type="iconSet" priority="55">
      <iconSet iconSet="3TrafficLights1">
        <cfvo type="percent" val="0"/>
        <cfvo type="num" val="70"/>
        <cfvo type="num" val="100"/>
      </iconSet>
    </cfRule>
  </conditionalFormatting>
  <conditionalFormatting sqref="U181">
    <cfRule type="iconSet" priority="56">
      <iconSet iconSet="3TrafficLights1">
        <cfvo type="percent" val="0"/>
        <cfvo type="num" val="70"/>
        <cfvo type="num" val="100"/>
      </iconSet>
    </cfRule>
  </conditionalFormatting>
  <conditionalFormatting sqref="U182">
    <cfRule type="iconSet" priority="57">
      <iconSet iconSet="3TrafficLights1">
        <cfvo type="percent" val="0"/>
        <cfvo type="num" val="70"/>
        <cfvo type="num" val="100"/>
      </iconSet>
    </cfRule>
  </conditionalFormatting>
  <conditionalFormatting sqref="U183">
    <cfRule type="iconSet" priority="58">
      <iconSet iconSet="3TrafficLights1">
        <cfvo type="percent" val="0"/>
        <cfvo type="num" val="70"/>
        <cfvo type="num" val="100"/>
      </iconSet>
    </cfRule>
  </conditionalFormatting>
  <conditionalFormatting sqref="U184">
    <cfRule type="iconSet" priority="59">
      <iconSet iconSet="3TrafficLights1">
        <cfvo type="percent" val="0"/>
        <cfvo type="num" val="70"/>
        <cfvo type="num" val="100"/>
      </iconSet>
    </cfRule>
  </conditionalFormatting>
  <conditionalFormatting sqref="U185">
    <cfRule type="iconSet" priority="60">
      <iconSet iconSet="3TrafficLights1">
        <cfvo type="percent" val="0"/>
        <cfvo type="num" val="70"/>
        <cfvo type="num" val="100"/>
      </iconSet>
    </cfRule>
  </conditionalFormatting>
  <conditionalFormatting sqref="U186:U193 U122:U128 U4:U5 U7 U10 U13:U30 U64 U66:U84 U135:U136 U148:U154 U160 U172:U176 U120 U130:U131 U86:U118">
    <cfRule type="iconSet" priority="61">
      <iconSet iconSet="3TrafficLights1">
        <cfvo type="percent" val="0"/>
        <cfvo type="num" val="70"/>
        <cfvo type="num" val="100"/>
      </iconSet>
    </cfRule>
  </conditionalFormatting>
  <conditionalFormatting sqref="U194 U156:U158">
    <cfRule type="iconSet" priority="62">
      <iconSet iconSet="3TrafficLights1">
        <cfvo type="percent" val="0"/>
        <cfvo type="num" val="70"/>
        <cfvo type="num" val="100"/>
      </iconSet>
    </cfRule>
  </conditionalFormatting>
  <conditionalFormatting sqref="U195">
    <cfRule type="iconSet" priority="63">
      <iconSet iconSet="3TrafficLights1">
        <cfvo type="percent" val="0"/>
        <cfvo type="num" val="70"/>
        <cfvo type="num" val="100"/>
      </iconSet>
    </cfRule>
  </conditionalFormatting>
  <conditionalFormatting sqref="V3:V195">
    <cfRule type="expression" priority="64" aboveAverage="0" equalAverage="0" bottom="0" percent="0" rank="0" text="" dxfId="30">
      <formula>LEN(TRIM(V3))&gt;0</formula>
    </cfRule>
  </conditionalFormatting>
  <conditionalFormatting sqref="Y3:Y195">
    <cfRule type="cellIs" priority="65" operator="equal" aboveAverage="0" equalAverage="0" bottom="0" percent="0" rank="0" text="" dxfId="31">
      <formula>"Aprobada"</formula>
    </cfRule>
    <cfRule type="cellIs" priority="66" operator="equal" aboveAverage="0" equalAverage="0" bottom="0" percent="0" rank="0" text="" dxfId="32">
      <formula>"En Revisión"</formula>
    </cfRule>
  </conditionalFormatting>
  <conditionalFormatting sqref="Z40">
    <cfRule type="iconSet" priority="67">
      <iconSet iconSet="3TrafficLights1">
        <cfvo type="percent" val="0"/>
        <cfvo type="num" val="70"/>
        <cfvo type="num" val="100"/>
      </iconSet>
    </cfRule>
  </conditionalFormatting>
  <conditionalFormatting sqref="Z170:Z171">
    <cfRule type="iconSet" priority="68">
      <iconSet iconSet="3TrafficLights1">
        <cfvo type="percent" val="0"/>
        <cfvo type="num" val="70"/>
        <cfvo type="num" val="100"/>
      </iconSet>
    </cfRule>
  </conditionalFormatting>
  <conditionalFormatting sqref="Z175">
    <cfRule type="iconSet" priority="69">
      <iconSet iconSet="3TrafficLights1">
        <cfvo type="percent" val="0"/>
        <cfvo type="num" val="70"/>
        <cfvo type="num" val="100"/>
      </iconSet>
    </cfRule>
  </conditionalFormatting>
  <conditionalFormatting sqref="Z179">
    <cfRule type="iconSet" priority="70">
      <iconSet iconSet="3TrafficLights1">
        <cfvo type="percent" val="0"/>
        <cfvo type="num" val="70"/>
        <cfvo type="num" val="100"/>
      </iconSet>
    </cfRule>
  </conditionalFormatting>
  <conditionalFormatting sqref="Z183">
    <cfRule type="iconSet" priority="71">
      <iconSet iconSet="3TrafficLights1">
        <cfvo type="percent" val="0"/>
        <cfvo type="num" val="70"/>
        <cfvo type="num" val="100"/>
      </iconSet>
    </cfRule>
  </conditionalFormatting>
  <conditionalFormatting sqref="AD3:AF195">
    <cfRule type="cellIs" priority="72" operator="equal" aboveAverage="0" equalAverage="0" bottom="0" percent="0" rank="0" text="" dxfId="33">
      <formula>"Ingresado"</formula>
    </cfRule>
    <cfRule type="cellIs" priority="73" operator="equal" aboveAverage="0" equalAverage="0" bottom="0" percent="0" rank="0" text="" dxfId="34">
      <formula>"En Proceso"</formula>
    </cfRule>
  </conditionalFormatting>
  <conditionalFormatting sqref="AE3:AF195">
    <cfRule type="cellIs" priority="74" operator="equal" aboveAverage="0" equalAverage="0" bottom="0" percent="0" rank="0" text="" dxfId="35">
      <formula>"Realizar Cierre o Extensión del Ctto u OS"</formula>
    </cfRule>
    <cfRule type="cellIs" priority="75" operator="equal" aboveAverage="0" equalAverage="0" bottom="0" percent="0" rank="0" text="" dxfId="36">
      <formula>"Realizar Cierre o Extensión de Contrato"</formula>
    </cfRule>
    <cfRule type="cellIs" priority="76" operator="equal" aboveAverage="0" equalAverage="0" bottom="0" percent="0" rank="0" text="" dxfId="37">
      <formula>"Vencido"</formula>
    </cfRule>
    <cfRule type="cellIs" priority="77" operator="equal" aboveAverage="0" equalAverage="0" bottom="0" percent="0" rank="0" text="" dxfId="38">
      <formula>"Vigente"</formula>
    </cfRule>
  </conditionalFormatting>
  <conditionalFormatting sqref="AF160">
    <cfRule type="cellIs" priority="78" operator="equal" aboveAverage="0" equalAverage="0" bottom="0" percent="0" rank="0" text="" dxfId="39">
      <formula>"Ingresado"</formula>
    </cfRule>
    <cfRule type="cellIs" priority="79" operator="equal" aboveAverage="0" equalAverage="0" bottom="0" percent="0" rank="0" text="" dxfId="40">
      <formula>"En Proceso"</formula>
    </cfRule>
  </conditionalFormatting>
  <conditionalFormatting sqref="AG3:AG60 AI3:AI128 AG63:AG65 AI130:AI147">
    <cfRule type="containsText" priority="80" operator="containsText" aboveAverage="0" equalAverage="0" bottom="0" percent="0" rank="0" text="Contrato Cerrado" dxfId="41">
      <formula>NOT(ISERROR(SEARCH("Contrato Cerrado",AG3)))</formula>
    </cfRule>
  </conditionalFormatting>
  <conditionalFormatting sqref="AG61:AG62">
    <cfRule type="cellIs" priority="81" operator="equal" aboveAverage="0" equalAverage="0" bottom="0" percent="0" rank="0" text="" dxfId="42">
      <formula>"Realizar Cierre o Extensión del Ctto u OS"</formula>
    </cfRule>
    <cfRule type="cellIs" priority="82" operator="equal" aboveAverage="0" equalAverage="0" bottom="0" percent="0" rank="0" text="" dxfId="43">
      <formula>"Realizar Cierre o Extensión de Contrato"</formula>
    </cfRule>
    <cfRule type="cellIs" priority="83" operator="equal" aboveAverage="0" equalAverage="0" bottom="0" percent="0" rank="0" text="" dxfId="44">
      <formula>"Vencido"</formula>
    </cfRule>
    <cfRule type="cellIs" priority="84" operator="equal" aboveAverage="0" equalAverage="0" bottom="0" percent="0" rank="0" text="" dxfId="45">
      <formula>"Vigente"</formula>
    </cfRule>
    <cfRule type="cellIs" priority="85" operator="equal" aboveAverage="0" equalAverage="0" bottom="0" percent="0" rank="0" text="" dxfId="46">
      <formula>"Ingresado"</formula>
    </cfRule>
    <cfRule type="cellIs" priority="86" operator="equal" aboveAverage="0" equalAverage="0" bottom="0" percent="0" rank="0" text="" dxfId="47">
      <formula>"En Proceso"</formula>
    </cfRule>
  </conditionalFormatting>
  <conditionalFormatting sqref="AG132">
    <cfRule type="containsText" priority="87" operator="containsText" aboveAverage="0" equalAverage="0" bottom="0" percent="0" rank="0" text="Contrato Cerrado" dxfId="48">
      <formula>NOT(ISERROR(SEARCH("Contrato Cerrado",AG132)))</formula>
    </cfRule>
  </conditionalFormatting>
  <conditionalFormatting sqref="AG145">
    <cfRule type="containsText" priority="88" operator="containsText" aboveAverage="0" equalAverage="0" bottom="0" percent="0" rank="0" text="Contrato Cerrado" dxfId="49">
      <formula>NOT(ISERROR(SEARCH("Contrato Cerrado",AG145)))</formula>
    </cfRule>
  </conditionalFormatting>
  <conditionalFormatting sqref="AG169:AG171 AG173:AG180">
    <cfRule type="containsText" priority="89" operator="containsText" aboveAverage="0" equalAverage="0" bottom="0" percent="0" rank="0" text="Contrato Cerrado" dxfId="50">
      <formula>NOT(ISERROR(SEARCH("Contrato Cerrado",AG169)))</formula>
    </cfRule>
  </conditionalFormatting>
  <conditionalFormatting sqref="AG183">
    <cfRule type="containsText" priority="90" operator="containsText" aboveAverage="0" equalAverage="0" bottom="0" percent="0" rank="0" text="Contrato Cerrado" dxfId="51">
      <formula>NOT(ISERROR(SEARCH("Contrato Cerrado",AG183)))</formula>
    </cfRule>
  </conditionalFormatting>
  <conditionalFormatting sqref="AI159">
    <cfRule type="containsText" priority="91" operator="containsText" aboveAverage="0" equalAverage="0" bottom="0" percent="0" rank="0" text="Contrato Cerrado" dxfId="52">
      <formula>NOT(ISERROR(SEARCH("Contrato Cerrado",AI159)))</formula>
    </cfRule>
  </conditionalFormatting>
  <conditionalFormatting sqref="AI170:AI171">
    <cfRule type="containsText" priority="92" operator="containsText" aboveAverage="0" equalAverage="0" bottom="0" percent="0" rank="0" text="Contrato Cerrado" dxfId="53">
      <formula>NOT(ISERROR(SEARCH("Contrato Cerrado",AI170)))</formula>
    </cfRule>
  </conditionalFormatting>
  <dataValidations count="3">
    <dataValidation allowBlank="true" errorStyle="stop" operator="between" showDropDown="false" showErrorMessage="true" showInputMessage="true" sqref="AI31:AI58 AI145:AI147 AI170:AI171" type="list">
      <formula1>Vigencia</formula1>
      <formula2>0</formula2>
    </dataValidation>
    <dataValidation allowBlank="false" errorStyle="stop" operator="between" showDropDown="false" showErrorMessage="true" showInputMessage="true" sqref="A3:A195" type="list">
      <formula1>TipoESED</formula1>
      <formula2>0</formula2>
    </dataValidation>
    <dataValidation allowBlank="true" errorStyle="stop" operator="between" showDropDown="false" showErrorMessage="true" showInputMessage="true" sqref="B3:B195" type="list">
      <formula1>VP</formula1>
      <formula2>0</formula2>
    </dataValidation>
  </dataValidations>
  <hyperlinks>
    <hyperlink ref="P3" r:id="rId2" display="patricio.munoz.a@cl.abb.com"/>
    <hyperlink ref="P9" r:id="rId3" display="cesar.faundez@busescruzerochile.cl"/>
    <hyperlink ref="P12" r:id="rId4" display="RRHH@TRANSPORTESSANANTONIO.CL"/>
    <hyperlink ref="P13" r:id="rId5" display="chile@morkengroup.com"/>
    <hyperlink ref="P15" r:id="rId6" display="cortega@conicbf.cl"/>
    <hyperlink ref="P16" r:id="rId7" display="maedo@eltoqui.cl"/>
    <hyperlink ref="P17" r:id="rId8" display="c.ig.gaalleguillos@transcgal.cl"/>
    <hyperlink ref="P18" r:id="rId9" display="mario@hintek.cl"/>
    <hyperlink ref="P19" r:id="rId10" display="Carlos@hintek.cl"/>
    <hyperlink ref="P20" r:id="rId11" display="S/I"/>
    <hyperlink ref="P23" r:id="rId12" display="mpoblete@mcnltda.cl"/>
    <hyperlink ref="P24" r:id="rId13" display="dynco@pulmayuris.cl"/>
    <hyperlink ref="P26" r:id="rId14" display="pedro.sanhueza@nortelab.cl"/>
    <hyperlink ref="P28" r:id="rId15" display="vsandoval@mcnltda.cl"/>
    <hyperlink ref="L33" r:id="rId16" display="PAARAYA@COLLAHUASI.CL"/>
    <hyperlink ref="P34" r:id="rId17" display="juan.naveas@eleccon.cl"/>
    <hyperlink ref="P35" r:id="rId18" display="jmiranda@hintek.cl"/>
    <hyperlink ref="P36" r:id="rId19" display="mario@hintek.cl"/>
    <hyperlink ref="L37" r:id="rId20" display="PAARAYA@COLLAHUASI.CL"/>
    <hyperlink ref="P38" r:id="rId21" display="maedo@eltoqui.cl"/>
    <hyperlink ref="L40" r:id="rId22" display="KHSCHLEC@collahuasi.cl"/>
    <hyperlink ref="L41" r:id="rId23" display="PAARAYA@COLLAHUASI.CL"/>
    <hyperlink ref="L42" r:id="rId24" display="KHSCHLEC@collahuasi.cl"/>
    <hyperlink ref="L43" r:id="rId25" display="PAARAYA@COLLAHUASI.CL"/>
    <hyperlink ref="P43" r:id="rId26" display="bsantacruz@bsqc.cl"/>
    <hyperlink ref="L44" r:id="rId27" display="PAARAYA@COLLAHUASI.CL"/>
    <hyperlink ref="P46" r:id="rId28" display="contacto@isaver.cl"/>
    <hyperlink ref="P47" r:id="rId29" display="ivon.lara@seleb.cl"/>
    <hyperlink ref="P50" r:id="rId30" display="mario@hintek.cl"/>
    <hyperlink ref="P51" r:id="rId31" display="mario@hintek.cl"/>
    <hyperlink ref="P53" r:id="rId32" display="alfredoandonaegui@ava.cl"/>
    <hyperlink ref="P54" r:id="rId33" display="scastillo@pullmanyuris.cl"/>
    <hyperlink ref="P55" r:id="rId34" display="mpoblete@mcnltda.cl"/>
    <hyperlink ref="P57" r:id="rId35" display="mpoblete@mcnltda.cl"/>
    <hyperlink ref="P58" r:id="rId36" display="vroa@mcnltda.cl"/>
    <hyperlink ref="P59" r:id="rId37" display="mpoblete@mcnltda.cl"/>
    <hyperlink ref="P60" r:id="rId38" display="alfredoandonaegui@ava.cl"/>
    <hyperlink ref="P64" r:id="rId39" display="marcelo.gonzalez@eleccon.cl"/>
    <hyperlink ref="P65" r:id="rId40" display="DYNKO@PULLMANYURIS.CL"/>
    <hyperlink ref="P66" r:id="rId41" display="contacto@eleccon.cl"/>
    <hyperlink ref="P67" r:id="rId42" display="mario@hintek.cl"/>
    <hyperlink ref="P68" r:id="rId43" display="maedo@eltoqui.cl"/>
    <hyperlink ref="P69" r:id="rId44" display="marcelo.gonzalez@eleccon.cl"/>
    <hyperlink ref="P70" r:id="rId45" display="alfredoandonaegui@ava.cl"/>
    <hyperlink ref="P72" r:id="rId46" display="Carlos@hintek.cl"/>
    <hyperlink ref="P78" r:id="rId47" display="caraya@emin.cl "/>
    <hyperlink ref="P82" r:id="rId48" display="rconejeros@hintek.cl"/>
    <hyperlink ref="P87" r:id="rId49" display="m.briones@gruasvargas.cl"/>
    <hyperlink ref="P88" r:id="rId50" display="Iesteban@isaver.cl"/>
    <hyperlink ref="P90" r:id="rId51" display="jose.soriano@flesan.cl"/>
    <hyperlink ref="P91" r:id="rId52" display="jose.soriano@flesan.cl"/>
    <hyperlink ref="P92" r:id="rId53" display="Carlos@hintek.cl"/>
    <hyperlink ref="P96" r:id="rId54" display="mpoblete@mcnltda.cl"/>
    <hyperlink ref="P97" r:id="rId55" display="mpoblete@mcnltda.cl"/>
    <hyperlink ref="P98" r:id="rId56" display="vsandoval@mcnltda.cl"/>
    <hyperlink ref="P99" r:id="rId57" display="serviciosmineroslyj@gmail.com"/>
    <hyperlink ref="P105" r:id="rId58" display="vsandoval@mcnltda.cl"/>
    <hyperlink ref="P108" r:id="rId59" display="csepulveda@ryq.cl"/>
    <hyperlink ref="P111" r:id="rId60" display="iquique@transportesbello.com"/>
    <hyperlink ref="P113" r:id="rId61" display="vroa@mcnltda.cl"/>
    <hyperlink ref="P121" r:id="rId62" display="maedo@eltoqui.cl"/>
    <hyperlink ref="P123" r:id="rId63" display="transportes@oxa.cl"/>
    <hyperlink ref="P124" r:id="rId64" display="maedo@eltoqui.cl"/>
    <hyperlink ref="P127" r:id="rId65" display="mpoblete@mcnltda.cl"/>
    <hyperlink ref="P128" r:id="rId66" display="Carlos@hintek.cl"/>
    <hyperlink ref="P132" r:id="rId67" display="jorgeortiz@ava.cl"/>
    <hyperlink ref="P136" r:id="rId68" display="wmaureira@ferromining.com"/>
    <hyperlink ref="P137" r:id="rId69" display="contacto@eleccon.cl"/>
    <hyperlink ref="P141" r:id="rId70" display="mario@hintek.cl"/>
    <hyperlink ref="P144" r:id="rId71" display="mbauza@atcosabinco.com"/>
    <hyperlink ref="P146" r:id="rId72" display="vroa@mcnltda.cl"/>
    <hyperlink ref="P152" r:id="rId73" display="jmiranda@hintek,cl"/>
    <hyperlink ref="P153" r:id="rId74" display="jmiranda@hintek.cl"/>
    <hyperlink ref="P154" r:id="rId75" display="Carlos@hintek.cl"/>
    <hyperlink ref="P156" r:id="rId76" display="cguerrero@tecnofast.cl"/>
    <hyperlink ref="P163" r:id="rId77" display="contacto@eleccon.cl"/>
    <hyperlink ref="P174" r:id="rId78" display="hramirez@horpat.cl"/>
    <hyperlink ref="P176" r:id="rId79" display="rcarreno@scsltda.cl"/>
    <hyperlink ref="P178" r:id="rId80" display="ivon.lara@seleb.cl"/>
    <hyperlink ref="P182" r:id="rId81" display="eduardo.vila@vilasmortor.cl"/>
    <hyperlink ref="P183" r:id="rId82" display="vvalderrama@ccti.cl"/>
    <hyperlink ref="P184" r:id="rId83" display="rodrigo.yañez@ryq.cl"/>
    <hyperlink ref="P185" r:id="rId84" display="gabriel.marin@ryq.cl"/>
    <hyperlink ref="P186" r:id="rId85" display="francisco.ruiz@melonhormigones.cl"/>
    <hyperlink ref="P187" r:id="rId86" display="varavena@mutualasesorias.cl"/>
    <hyperlink ref="P189" r:id="rId87" display="jdonoso@techint.com"/>
    <hyperlink ref="P190" r:id="rId88" display="wfigueroa@ingsal.cl"/>
    <hyperlink ref="P194" r:id="rId89" display="gerencia@pullmansanluis.c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90"/>
  <legacyDrawing r:id="rId9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J56"/>
  <sheetViews>
    <sheetView showFormulas="false" showGridLines="true" showRowColHeaders="true" showZeros="true" rightToLeft="false" tabSelected="false" showOutlineSymbols="true" defaultGridColor="true" view="normal" topLeftCell="B40" colorId="64" zoomScale="110" zoomScaleNormal="110" zoomScalePageLayoutView="100" workbookViewId="0">
      <selection pane="topLeft" activeCell="C46" activeCellId="0" sqref="C46"/>
    </sheetView>
  </sheetViews>
  <sheetFormatPr defaultColWidth="10.60546875" defaultRowHeight="14.25" zeroHeight="false" outlineLevelRow="0" outlineLevelCol="0"/>
  <cols>
    <col collapsed="false" customWidth="true" hidden="false" outlineLevel="0" max="1" min="1" style="0" width="48.33"/>
    <col collapsed="false" customWidth="true" hidden="false" outlineLevel="0" max="2" min="2" style="0" width="19.89"/>
    <col collapsed="false" customWidth="true" hidden="false" outlineLevel="0" max="3" min="3" style="0" width="48.33"/>
    <col collapsed="false" customWidth="true" hidden="false" outlineLevel="0" max="4" min="4" style="0" width="2.44"/>
    <col collapsed="false" customWidth="true" hidden="false" outlineLevel="0" max="5" min="5" style="0" width="2.67"/>
    <col collapsed="false" customWidth="true" hidden="false" outlineLevel="0" max="6" min="6" style="0" width="3"/>
    <col collapsed="false" customWidth="true" hidden="false" outlineLevel="0" max="7" min="7" style="0" width="3.33"/>
    <col collapsed="false" customWidth="true" hidden="false" outlineLevel="0" max="8" min="8" style="0" width="48.33"/>
    <col collapsed="false" customWidth="true" hidden="false" outlineLevel="0" max="9" min="9" style="0" width="19.89"/>
    <col collapsed="false" customWidth="true" hidden="false" outlineLevel="0" max="10" min="10" style="0" width="21.22"/>
    <col collapsed="false" customWidth="true" hidden="false" outlineLevel="0" max="29" min="11" style="0" width="3"/>
    <col collapsed="false" customWidth="true" hidden="false" outlineLevel="0" max="33" min="30" style="0" width="4"/>
    <col collapsed="false" customWidth="true" hidden="false" outlineLevel="0" max="35" min="34" style="0" width="5"/>
    <col collapsed="false" customWidth="true" hidden="false" outlineLevel="0" max="36" min="36" style="0" width="12.22"/>
  </cols>
  <sheetData>
    <row r="3" customFormat="false" ht="14.25" hidden="false" customHeight="false" outlineLevel="0" collapsed="false">
      <c r="A3" s="176" t="s">
        <v>1067</v>
      </c>
    </row>
    <row r="4" customFormat="false" ht="14.25" hidden="false" customHeight="false" outlineLevel="0" collapsed="false">
      <c r="A4" s="177" t="n">
        <v>4577</v>
      </c>
    </row>
    <row r="6" customFormat="false" ht="14.25" hidden="false" customHeight="false" outlineLevel="0" collapsed="false">
      <c r="A6" s="176" t="s">
        <v>1068</v>
      </c>
    </row>
    <row r="7" customFormat="false" ht="14.25" hidden="false" customHeight="false" outlineLevel="0" collapsed="false">
      <c r="A7" s="177" t="n">
        <v>193</v>
      </c>
    </row>
    <row r="10" customFormat="false" ht="14.25" hidden="false" customHeight="false" outlineLevel="0" collapsed="false">
      <c r="A10" s="178" t="s">
        <v>8</v>
      </c>
      <c r="B10" s="179" t="s">
        <v>1069</v>
      </c>
      <c r="C10" s="0" t="s">
        <v>1070</v>
      </c>
      <c r="H10" s="178" t="s">
        <v>8</v>
      </c>
      <c r="I10" s="179" t="s">
        <v>1069</v>
      </c>
      <c r="J10" s="0" t="s">
        <v>1071</v>
      </c>
    </row>
    <row r="12" customFormat="false" ht="14.25" hidden="false" customHeight="false" outlineLevel="0" collapsed="false">
      <c r="A12" s="180" t="s">
        <v>1072</v>
      </c>
      <c r="B12" s="181"/>
      <c r="H12" s="180" t="s">
        <v>1072</v>
      </c>
      <c r="I12" s="181"/>
    </row>
    <row r="13" customFormat="false" ht="14.25" hidden="false" customHeight="false" outlineLevel="0" collapsed="false">
      <c r="A13" s="182" t="s">
        <v>1068</v>
      </c>
      <c r="B13" s="183" t="s">
        <v>1067</v>
      </c>
      <c r="H13" s="182" t="s">
        <v>1068</v>
      </c>
      <c r="I13" s="183" t="s">
        <v>1067</v>
      </c>
    </row>
    <row r="14" customFormat="false" ht="14.25" hidden="false" customHeight="false" outlineLevel="0" collapsed="false">
      <c r="A14" s="184" t="n">
        <v>87</v>
      </c>
      <c r="B14" s="185" t="n">
        <v>4051</v>
      </c>
      <c r="H14" s="184" t="n">
        <v>106</v>
      </c>
      <c r="I14" s="185" t="n">
        <v>526</v>
      </c>
    </row>
    <row r="15" customFormat="false" ht="14.25" hidden="false" customHeight="false" outlineLevel="0" collapsed="false">
      <c r="A15" s="178" t="s">
        <v>3</v>
      </c>
      <c r="B15" s="179" t="s">
        <v>53</v>
      </c>
      <c r="H15" s="178" t="s">
        <v>3</v>
      </c>
      <c r="I15" s="179" t="s">
        <v>53</v>
      </c>
    </row>
    <row r="16" customFormat="false" ht="14.25" hidden="false" customHeight="false" outlineLevel="0" collapsed="false">
      <c r="A16" s="178" t="s">
        <v>8</v>
      </c>
      <c r="B16" s="179" t="s">
        <v>1069</v>
      </c>
      <c r="H16" s="178" t="s">
        <v>8</v>
      </c>
      <c r="I16" s="179" t="s">
        <v>1069</v>
      </c>
    </row>
    <row r="18" customFormat="false" ht="14.25" hidden="false" customHeight="false" outlineLevel="0" collapsed="false">
      <c r="A18" s="180" t="s">
        <v>1072</v>
      </c>
      <c r="B18" s="181"/>
      <c r="H18" s="180" t="s">
        <v>1072</v>
      </c>
      <c r="I18" s="181"/>
    </row>
    <row r="19" customFormat="false" ht="14.25" hidden="false" customHeight="false" outlineLevel="0" collapsed="false">
      <c r="A19" s="182" t="s">
        <v>1068</v>
      </c>
      <c r="B19" s="183" t="s">
        <v>1067</v>
      </c>
      <c r="H19" s="182" t="s">
        <v>1068</v>
      </c>
      <c r="I19" s="183" t="s">
        <v>1067</v>
      </c>
    </row>
    <row r="20" customFormat="false" ht="14.25" hidden="false" customHeight="false" outlineLevel="0" collapsed="false">
      <c r="A20" s="184" t="n">
        <v>81</v>
      </c>
      <c r="B20" s="185" t="n">
        <v>4012</v>
      </c>
      <c r="H20" s="184" t="n">
        <v>105</v>
      </c>
      <c r="I20" s="185" t="n">
        <v>523</v>
      </c>
    </row>
    <row r="21" customFormat="false" ht="14.25" hidden="false" customHeight="false" outlineLevel="0" collapsed="false">
      <c r="A21" s="178" t="s">
        <v>3</v>
      </c>
      <c r="B21" s="179" t="s">
        <v>53</v>
      </c>
      <c r="H21" s="178" t="s">
        <v>3</v>
      </c>
      <c r="I21" s="179" t="s">
        <v>53</v>
      </c>
    </row>
    <row r="22" customFormat="false" ht="14.25" hidden="false" customHeight="false" outlineLevel="0" collapsed="false">
      <c r="A22" s="178" t="s">
        <v>8</v>
      </c>
      <c r="B22" s="179" t="s">
        <v>1069</v>
      </c>
      <c r="H22" s="178" t="s">
        <v>8</v>
      </c>
      <c r="I22" s="179" t="s">
        <v>1069</v>
      </c>
    </row>
    <row r="23" customFormat="false" ht="14.25" hidden="false" customHeight="false" outlineLevel="0" collapsed="false">
      <c r="A23" s="178" t="s">
        <v>32</v>
      </c>
      <c r="B23" s="179" t="s">
        <v>1073</v>
      </c>
      <c r="C23" s="0" t="s">
        <v>1074</v>
      </c>
      <c r="H23" s="178" t="s">
        <v>32</v>
      </c>
      <c r="I23" s="179" t="s">
        <v>1073</v>
      </c>
      <c r="J23" s="0" t="s">
        <v>1074</v>
      </c>
    </row>
    <row r="25" customFormat="false" ht="14.25" hidden="false" customHeight="false" outlineLevel="0" collapsed="false">
      <c r="A25" s="180" t="s">
        <v>1072</v>
      </c>
      <c r="B25" s="181"/>
      <c r="H25" s="180" t="s">
        <v>1072</v>
      </c>
      <c r="I25" s="181"/>
    </row>
    <row r="26" customFormat="false" ht="14.25" hidden="false" customHeight="false" outlineLevel="0" collapsed="false">
      <c r="A26" s="182" t="s">
        <v>1068</v>
      </c>
      <c r="B26" s="183" t="s">
        <v>1067</v>
      </c>
      <c r="H26" s="182" t="s">
        <v>1075</v>
      </c>
      <c r="I26" s="183" t="s">
        <v>1067</v>
      </c>
    </row>
    <row r="27" customFormat="false" ht="14.25" hidden="false" customHeight="false" outlineLevel="0" collapsed="false">
      <c r="A27" s="184" t="n">
        <v>4</v>
      </c>
      <c r="B27" s="185" t="n">
        <v>46</v>
      </c>
      <c r="H27" s="184" t="n">
        <v>12</v>
      </c>
      <c r="I27" s="185" t="n">
        <v>27</v>
      </c>
    </row>
    <row r="28" customFormat="false" ht="14.25" hidden="false" customHeight="false" outlineLevel="0" collapsed="false">
      <c r="A28" s="178" t="s">
        <v>3</v>
      </c>
      <c r="B28" s="179" t="s">
        <v>53</v>
      </c>
      <c r="H28" s="178" t="s">
        <v>3</v>
      </c>
      <c r="I28" s="179" t="s">
        <v>53</v>
      </c>
    </row>
    <row r="29" customFormat="false" ht="14.25" hidden="false" customHeight="false" outlineLevel="0" collapsed="false">
      <c r="A29" s="178" t="s">
        <v>8</v>
      </c>
      <c r="B29" s="179" t="s">
        <v>1069</v>
      </c>
      <c r="H29" s="178" t="s">
        <v>8</v>
      </c>
      <c r="I29" s="179" t="s">
        <v>1069</v>
      </c>
    </row>
    <row r="30" customFormat="false" ht="14.25" hidden="false" customHeight="false" outlineLevel="0" collapsed="false">
      <c r="A30" s="178" t="s">
        <v>32</v>
      </c>
      <c r="B30" s="179" t="s">
        <v>1076</v>
      </c>
      <c r="H30" s="178" t="s">
        <v>32</v>
      </c>
      <c r="I30" s="179" t="s">
        <v>1076</v>
      </c>
    </row>
    <row r="31" customFormat="false" ht="14.25" hidden="false" customHeight="false" outlineLevel="0" collapsed="false">
      <c r="A31" s="178" t="s">
        <v>33</v>
      </c>
      <c r="B31" s="179" t="s">
        <v>1077</v>
      </c>
      <c r="C31" s="0" t="s">
        <v>1078</v>
      </c>
      <c r="H31" s="178" t="s">
        <v>33</v>
      </c>
      <c r="I31" s="179" t="s">
        <v>1077</v>
      </c>
      <c r="J31" s="0" t="s">
        <v>1078</v>
      </c>
    </row>
    <row r="32" customFormat="false" ht="14.25" hidden="false" customHeight="false" outlineLevel="0" collapsed="false">
      <c r="A32" s="178" t="s">
        <v>34</v>
      </c>
      <c r="B32" s="179" t="s">
        <v>1079</v>
      </c>
      <c r="H32" s="178" t="s">
        <v>34</v>
      </c>
      <c r="I32" s="179" t="s">
        <v>1079</v>
      </c>
    </row>
    <row r="34" customFormat="false" ht="14.25" hidden="false" customHeight="false" outlineLevel="0" collapsed="false">
      <c r="A34" s="180" t="s">
        <v>1072</v>
      </c>
      <c r="B34" s="181"/>
      <c r="H34" s="180" t="s">
        <v>1072</v>
      </c>
      <c r="I34" s="181"/>
    </row>
    <row r="35" customFormat="false" ht="14.25" hidden="false" customHeight="false" outlineLevel="0" collapsed="false">
      <c r="A35" s="182" t="s">
        <v>1068</v>
      </c>
      <c r="B35" s="183" t="s">
        <v>1067</v>
      </c>
      <c r="H35" s="182" t="s">
        <v>1068</v>
      </c>
      <c r="I35" s="183" t="s">
        <v>1067</v>
      </c>
    </row>
    <row r="36" customFormat="false" ht="14.25" hidden="false" customHeight="false" outlineLevel="0" collapsed="false">
      <c r="A36" s="184" t="n">
        <v>19</v>
      </c>
      <c r="B36" s="185" t="n">
        <v>1821</v>
      </c>
      <c r="H36" s="184" t="n">
        <v>35</v>
      </c>
      <c r="I36" s="185" t="n">
        <v>105</v>
      </c>
    </row>
    <row r="38" customFormat="false" ht="14.25" hidden="false" customHeight="false" outlineLevel="0" collapsed="false">
      <c r="A38" s="178" t="s">
        <v>3</v>
      </c>
      <c r="B38" s="179" t="s">
        <v>53</v>
      </c>
      <c r="H38" s="178" t="s">
        <v>3</v>
      </c>
      <c r="I38" s="179" t="s">
        <v>53</v>
      </c>
    </row>
    <row r="39" customFormat="false" ht="14.25" hidden="false" customHeight="false" outlineLevel="0" collapsed="false">
      <c r="A39" s="178" t="s">
        <v>8</v>
      </c>
      <c r="B39" s="179" t="s">
        <v>1069</v>
      </c>
      <c r="H39" s="178" t="s">
        <v>8</v>
      </c>
      <c r="I39" s="179" t="s">
        <v>1069</v>
      </c>
    </row>
    <row r="40" customFormat="false" ht="14.25" hidden="false" customHeight="false" outlineLevel="0" collapsed="false">
      <c r="A40" s="178" t="s">
        <v>32</v>
      </c>
      <c r="B40" s="179" t="s">
        <v>1076</v>
      </c>
      <c r="H40" s="178" t="s">
        <v>32</v>
      </c>
      <c r="I40" s="179" t="s">
        <v>1076</v>
      </c>
    </row>
    <row r="41" customFormat="false" ht="14.25" hidden="false" customHeight="false" outlineLevel="0" collapsed="false">
      <c r="A41" s="178" t="s">
        <v>33</v>
      </c>
      <c r="B41" s="179" t="s">
        <v>1069</v>
      </c>
      <c r="C41" s="0" t="s">
        <v>1080</v>
      </c>
      <c r="H41" s="178" t="s">
        <v>33</v>
      </c>
      <c r="I41" s="179" t="s">
        <v>1069</v>
      </c>
      <c r="J41" s="0" t="s">
        <v>1080</v>
      </c>
    </row>
    <row r="42" customFormat="false" ht="14.25" hidden="false" customHeight="false" outlineLevel="0" collapsed="false">
      <c r="A42" s="178" t="s">
        <v>34</v>
      </c>
      <c r="B42" s="179" t="s">
        <v>1079</v>
      </c>
      <c r="H42" s="178" t="s">
        <v>34</v>
      </c>
      <c r="I42" s="179" t="s">
        <v>1079</v>
      </c>
    </row>
    <row r="44" customFormat="false" ht="14.25" hidden="false" customHeight="false" outlineLevel="0" collapsed="false">
      <c r="A44" s="180" t="s">
        <v>1072</v>
      </c>
      <c r="B44" s="181"/>
      <c r="H44" s="180" t="s">
        <v>1072</v>
      </c>
      <c r="I44" s="181"/>
    </row>
    <row r="45" customFormat="false" ht="14.25" hidden="false" customHeight="false" outlineLevel="0" collapsed="false">
      <c r="A45" s="182" t="s">
        <v>1068</v>
      </c>
      <c r="B45" s="183" t="s">
        <v>1067</v>
      </c>
      <c r="H45" s="182" t="s">
        <v>1068</v>
      </c>
      <c r="I45" s="183" t="s">
        <v>1067</v>
      </c>
    </row>
    <row r="46" customFormat="false" ht="14.25" hidden="false" customHeight="false" outlineLevel="0" collapsed="false">
      <c r="A46" s="184" t="n">
        <v>21</v>
      </c>
      <c r="B46" s="185" t="n">
        <v>1392</v>
      </c>
      <c r="H46" s="184" t="n">
        <v>30</v>
      </c>
      <c r="I46" s="185" t="n">
        <v>314</v>
      </c>
    </row>
    <row r="48" customFormat="false" ht="14.25" hidden="false" customHeight="false" outlineLevel="0" collapsed="false">
      <c r="A48" s="178" t="s">
        <v>3</v>
      </c>
      <c r="B48" s="179" t="s">
        <v>53</v>
      </c>
      <c r="H48" s="178" t="s">
        <v>3</v>
      </c>
      <c r="I48" s="179" t="s">
        <v>53</v>
      </c>
    </row>
    <row r="49" customFormat="false" ht="14.25" hidden="false" customHeight="false" outlineLevel="0" collapsed="false">
      <c r="A49" s="178" t="s">
        <v>8</v>
      </c>
      <c r="B49" s="179" t="s">
        <v>1069</v>
      </c>
      <c r="H49" s="178" t="s">
        <v>8</v>
      </c>
      <c r="I49" s="179" t="s">
        <v>1069</v>
      </c>
    </row>
    <row r="50" customFormat="false" ht="14.25" hidden="false" customHeight="false" outlineLevel="0" collapsed="false">
      <c r="A50" s="178" t="s">
        <v>32</v>
      </c>
      <c r="B50" s="179" t="s">
        <v>1081</v>
      </c>
      <c r="H50" s="178" t="s">
        <v>32</v>
      </c>
      <c r="I50" s="179" t="s">
        <v>1081</v>
      </c>
    </row>
    <row r="51" customFormat="false" ht="14.25" hidden="false" customHeight="false" outlineLevel="0" collapsed="false">
      <c r="A51" s="178" t="s">
        <v>33</v>
      </c>
      <c r="B51" s="179" t="s">
        <v>1081</v>
      </c>
      <c r="H51" s="178" t="s">
        <v>33</v>
      </c>
      <c r="I51" s="179" t="s">
        <v>1081</v>
      </c>
    </row>
    <row r="52" customFormat="false" ht="14.25" hidden="false" customHeight="false" outlineLevel="0" collapsed="false">
      <c r="A52" s="178" t="s">
        <v>34</v>
      </c>
      <c r="B52" s="179" t="s">
        <v>1082</v>
      </c>
      <c r="C52" s="0" t="s">
        <v>1083</v>
      </c>
      <c r="H52" s="178" t="s">
        <v>34</v>
      </c>
      <c r="I52" s="179" t="s">
        <v>1082</v>
      </c>
      <c r="J52" s="0" t="s">
        <v>1083</v>
      </c>
    </row>
    <row r="54" customFormat="false" ht="14.25" hidden="false" customHeight="false" outlineLevel="0" collapsed="false">
      <c r="A54" s="180" t="s">
        <v>1072</v>
      </c>
      <c r="B54" s="181"/>
      <c r="H54" s="180" t="s">
        <v>1072</v>
      </c>
      <c r="I54" s="181"/>
    </row>
    <row r="55" customFormat="false" ht="14.25" hidden="false" customHeight="false" outlineLevel="0" collapsed="false">
      <c r="A55" s="182" t="s">
        <v>1068</v>
      </c>
      <c r="B55" s="183" t="s">
        <v>1067</v>
      </c>
      <c r="H55" s="182" t="s">
        <v>1068</v>
      </c>
      <c r="I55" s="183" t="s">
        <v>1067</v>
      </c>
    </row>
    <row r="56" customFormat="false" ht="14.25" hidden="false" customHeight="false" outlineLevel="0" collapsed="false">
      <c r="A56" s="184" t="n">
        <v>37</v>
      </c>
      <c r="B56" s="185" t="n">
        <v>753</v>
      </c>
      <c r="H56" s="184" t="n">
        <v>32</v>
      </c>
      <c r="I56" s="185" t="n">
        <v>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453125" defaultRowHeight="14.25" zeroHeight="false" outlineLevelRow="0" outlineLevelCol="0"/>
  <cols>
    <col collapsed="false" customWidth="true" hidden="false" outlineLevel="0" max="2" min="2" style="0" width="13"/>
  </cols>
  <sheetData>
    <row r="1" customFormat="false" ht="14.25" hidden="false" customHeight="false" outlineLevel="0" collapsed="false">
      <c r="A1" s="0" t="s">
        <v>1084</v>
      </c>
    </row>
    <row r="2" customFormat="false" ht="14.25" hidden="false" customHeight="false" outlineLevel="0" collapsed="false">
      <c r="A2" s="0" t="s">
        <v>1085</v>
      </c>
      <c r="C2" s="0" t="s">
        <v>838</v>
      </c>
    </row>
    <row r="3" customFormat="false" ht="14.25" hidden="false" customHeight="false" outlineLevel="0" collapsed="false">
      <c r="C3" s="0" t="s">
        <v>53</v>
      </c>
    </row>
    <row r="4" customFormat="false" ht="14.25" hidden="false" customHeight="false" outlineLevel="0" collapsed="false">
      <c r="A4" s="0" t="s">
        <v>1076</v>
      </c>
    </row>
    <row r="5" customFormat="false" ht="14.25" hidden="false" customHeight="false" outlineLevel="0" collapsed="false">
      <c r="A5" s="0" t="s">
        <v>1073</v>
      </c>
    </row>
    <row r="7" customFormat="false" ht="14.25" hidden="false" customHeight="false" outlineLevel="0" collapsed="false">
      <c r="A7" s="0" t="s">
        <v>1086</v>
      </c>
    </row>
    <row r="8" customFormat="false" ht="14.25" hidden="false" customHeight="false" outlineLevel="0" collapsed="false">
      <c r="A8" s="0" t="s">
        <v>1087</v>
      </c>
    </row>
    <row r="9" customFormat="false" ht="14.25" hidden="false" customHeight="false" outlineLevel="0" collapsed="false">
      <c r="A9" s="0" t="s">
        <v>1088</v>
      </c>
    </row>
    <row r="10" customFormat="false" ht="14.25" hidden="false" customHeight="false" outlineLevel="0" collapsed="false">
      <c r="A10" s="0" t="s">
        <v>1089</v>
      </c>
    </row>
    <row r="11" customFormat="false" ht="14.25" hidden="false" customHeight="false" outlineLevel="0" collapsed="false">
      <c r="A11" s="0" t="s">
        <v>1026</v>
      </c>
    </row>
    <row r="12" customFormat="false" ht="14.25" hidden="false" customHeight="false" outlineLevel="0" collapsed="false">
      <c r="A12" s="0" t="s">
        <v>1090</v>
      </c>
    </row>
    <row r="13" customFormat="false" ht="14.25" hidden="false" customHeight="false" outlineLevel="0" collapsed="false">
      <c r="A13" s="0" t="s">
        <v>1091</v>
      </c>
    </row>
    <row r="16" customFormat="false" ht="14.25" hidden="false" customHeight="false" outlineLevel="0" collapsed="false">
      <c r="A16" s="0" t="s">
        <v>1092</v>
      </c>
    </row>
    <row r="17" customFormat="false" ht="14.25" hidden="false" customHeight="false" outlineLevel="0" collapsed="false">
      <c r="A17" s="0" t="s">
        <v>1093</v>
      </c>
    </row>
    <row r="18" customFormat="false" ht="14.25" hidden="false" customHeight="false" outlineLevel="0" collapsed="false">
      <c r="A18" s="0" t="s">
        <v>1094</v>
      </c>
    </row>
    <row r="19" customFormat="false" ht="14.25" hidden="false" customHeight="false" outlineLevel="0" collapsed="false">
      <c r="A19" s="0" t="s">
        <v>1095</v>
      </c>
    </row>
    <row r="20" customFormat="false" ht="14.25" hidden="false" customHeight="false" outlineLevel="0" collapsed="false">
      <c r="A20" s="0" t="s">
        <v>1093</v>
      </c>
    </row>
    <row r="23" customFormat="false" ht="14.25" hidden="false" customHeight="false" outlineLevel="0" collapsed="false">
      <c r="A23" s="0" t="s">
        <v>1096</v>
      </c>
    </row>
    <row r="24" customFormat="false" ht="14.25" hidden="false" customHeight="false" outlineLevel="0" collapsed="false">
      <c r="A24" s="0" t="s">
        <v>1097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2017-11-11T15:39:48Z</dcterms:created>
  <dc:creator>Malebran Figueroa Mauricio J.</dc:creator>
  <dc:description/>
  <dc:language>en-US</dc:language>
  <cp:lastModifiedBy/>
  <cp:lastPrinted>2022-06-27T00:14:19Z</cp:lastPrinted>
  <dcterms:modified xsi:type="dcterms:W3CDTF">2023-11-20T11:42:48Z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