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LoKI/loki_TDmarch2024/Code/Input/Oxygen/"/>
    </mc:Choice>
  </mc:AlternateContent>
  <xr:revisionPtr revIDLastSave="154" documentId="13_ncr:1_{531D2474-D861-1041-9822-0F1CA33C0C0B}" xr6:coauthVersionLast="47" xr6:coauthVersionMax="47" xr10:uidLastSave="{C3914B97-DFEF-48E5-B1CD-0704BF4C4FF1}"/>
  <bookViews>
    <workbookView xWindow="-96" yWindow="-96" windowWidth="23232" windowHeight="13872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J11" i="1"/>
  <c r="J12" i="1"/>
  <c r="J13" i="1"/>
  <c r="J14" i="1"/>
  <c r="J15" i="1"/>
  <c r="J16" i="1"/>
  <c r="J17" i="1"/>
  <c r="J18" i="1"/>
  <c r="I10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J5" i="1"/>
  <c r="J6" i="1"/>
  <c r="J7" i="1"/>
  <c r="J8" i="1"/>
  <c r="J9" i="1"/>
  <c r="I9" i="1"/>
  <c r="K9" i="1" s="1"/>
  <c r="I8" i="1"/>
  <c r="K8" i="1" s="1"/>
  <c r="I7" i="1"/>
  <c r="K7" i="1" s="1"/>
  <c r="I6" i="1"/>
  <c r="K6" i="1" s="1"/>
  <c r="I5" i="1"/>
  <c r="K5" i="1" s="1"/>
  <c r="J3" i="1"/>
  <c r="J4" i="1"/>
  <c r="I4" i="1"/>
  <c r="K4" i="1" s="1"/>
  <c r="I3" i="1"/>
  <c r="K3" i="1" s="1"/>
  <c r="J2" i="1"/>
  <c r="I2" i="1"/>
  <c r="K2" i="1"/>
  <c r="F4" i="1"/>
  <c r="F6" i="1"/>
  <c r="F8" i="1"/>
  <c r="F10" i="1"/>
  <c r="F12" i="1"/>
  <c r="F14" i="1"/>
  <c r="F16" i="1"/>
  <c r="F18" i="1"/>
  <c r="F2" i="1"/>
</calcChain>
</file>

<file path=xl/sharedStrings.xml><?xml version="1.0" encoding="utf-8"?>
<sst xmlns="http://schemas.openxmlformats.org/spreadsheetml/2006/main" count="16" uniqueCount="16">
  <si>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</si>
  <si>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</si>
  <si>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</si>
  <si>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</si>
  <si>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</si>
  <si>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</si>
  <si>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</si>
  <si>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</si>
  <si>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</si>
  <si>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OmeanExp</t>
  </si>
  <si>
    <t>recProbExp</t>
  </si>
  <si>
    <t>Tgas_before</t>
  </si>
  <si>
    <t>E/N</t>
  </si>
  <si>
    <t>ENest(Td)</t>
  </si>
  <si>
    <t>Tgashelp</t>
  </si>
  <si>
    <t>p_help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</si>
</sst>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K2" sqref="K2"/>
    </sheetView>
  </sheetViews>
  <sheetFormatPr defaultColWidth="8.68359375" defaultRowHeight="14.4" x14ac:dyDescent="0.55000000000000004"/>
  <cols>
    <col min="1" max="1" width="12.1015625" bestFit="1" customWidth="1"/>
    <col min="2" max="2" width="10.89453125" bestFit="1" customWidth="1"/>
    <col min="3" max="3" width="10.1015625" bestFit="1" customWidth="1"/>
    <col min="4" max="4" width="5.3125" bestFit="1" customWidth="1"/>
    <col min="5" max="5" width="7.68359375" bestFit="1" customWidth="1"/>
    <col min="6" max="6" width="6.5234375" bestFit="1" customWidth="1"/>
    <col min="7" max="7" width="10.5234375" bestFit="1" customWidth="1"/>
    <col min="8" max="8" width="10.20703125" bestFit="1" customWidth="1"/>
    <col min="9" max="11" width="9.41796875" bestFit="1" customWidth="1"/>
    <col min="12" max="12" width="9.7890625" bestFit="1" customWidth="1"/>
    <col min="18" max="18" width="10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13</v>
      </c>
      <c r="K1" t="s">
        <v>8</v>
      </c>
      <c r="L1" t="s">
        <v>9</v>
      </c>
      <c r="N1" t="s">
        <v>15</v>
      </c>
      <c r="O1" t="s">
        <v>14</v>
      </c>
      <c r="P1" t="s">
        <v>12</v>
      </c>
      <c r="R1" t="s">
        <v>11</v>
      </c>
    </row>
    <row r="2" spans="1:18" x14ac:dyDescent="0.55000000000000004">
      <c r="A2">
        <v>0.4</v>
      </c>
      <c r="B2">
        <v>20</v>
      </c>
      <c r="C2">
        <v>7.7910000000000004</v>
      </c>
      <c r="D2">
        <v>50</v>
      </c>
      <c r="E2">
        <v>0</v>
      </c>
      <c r="F2">
        <f>1-E2</f>
        <v>1</v>
      </c>
      <c r="G2" s="1">
        <v>26.1587734063</v>
      </c>
      <c r="H2" s="1">
        <v>7.9304531228586192E-4</v>
      </c>
      <c r="I2" s="1">
        <f t="shared" ref="I2:J4" si="0">O3+($A2-$N3)*(O4-O3)/($N4-$N3)</f>
        <v>338.94198262609552</v>
      </c>
      <c r="J2" s="1">
        <f t="shared" si="0"/>
        <v>71.140808941181049</v>
      </c>
      <c r="K2" s="1">
        <f t="shared" ref="K2:K18" si="1">D2+273.15+0.28*(I2-D2-273.15)</f>
        <v>327.57175513530672</v>
      </c>
      <c r="L2" s="1">
        <v>1220640072063260</v>
      </c>
      <c r="N2">
        <v>0.2</v>
      </c>
      <c r="O2" s="2">
        <v>331.29598189020902</v>
      </c>
      <c r="P2" s="2">
        <v>84.121919032829098</v>
      </c>
      <c r="R2" s="1">
        <v>338.796105958</v>
      </c>
    </row>
    <row r="3" spans="1:18" x14ac:dyDescent="0.55000000000000004">
      <c r="A3">
        <v>0.6</v>
      </c>
      <c r="B3">
        <v>20</v>
      </c>
      <c r="C3">
        <v>7.7910000000000004</v>
      </c>
      <c r="D3">
        <v>50</v>
      </c>
      <c r="E3">
        <v>0</v>
      </c>
      <c r="F3">
        <v>1</v>
      </c>
      <c r="G3" s="1">
        <v>19.0833434332</v>
      </c>
      <c r="H3" s="1">
        <v>5.7161055148569496E-4</v>
      </c>
      <c r="I3" s="1">
        <f t="shared" si="0"/>
        <v>346.61042514723999</v>
      </c>
      <c r="J3" s="1">
        <f t="shared" si="0"/>
        <v>65.604231131467515</v>
      </c>
      <c r="K3" s="1">
        <f t="shared" si="1"/>
        <v>329.7189190412272</v>
      </c>
      <c r="L3" s="1">
        <v>2320289585330090</v>
      </c>
      <c r="N3">
        <v>0.3</v>
      </c>
      <c r="O3" s="2">
        <v>335.95076400679102</v>
      </c>
      <c r="P3" s="2">
        <v>74.351715094530903</v>
      </c>
      <c r="R3" s="1">
        <v>349.11744650999998</v>
      </c>
    </row>
    <row r="4" spans="1:18" x14ac:dyDescent="0.55000000000000004">
      <c r="A4">
        <v>0.8</v>
      </c>
      <c r="B4">
        <v>20</v>
      </c>
      <c r="C4">
        <v>7.7910000000000004</v>
      </c>
      <c r="D4">
        <v>50</v>
      </c>
      <c r="E4">
        <v>0</v>
      </c>
      <c r="F4">
        <f t="shared" ref="F4" si="2">1-E4</f>
        <v>1</v>
      </c>
      <c r="G4" s="1">
        <v>17.1048392173</v>
      </c>
      <c r="H4" s="1">
        <v>5.0446665658929527E-4</v>
      </c>
      <c r="I4" s="1">
        <f t="shared" si="0"/>
        <v>354.98609240000002</v>
      </c>
      <c r="J4" s="1">
        <f t="shared" si="0"/>
        <v>61.54979114129182</v>
      </c>
      <c r="K4" s="1">
        <f t="shared" si="1"/>
        <v>332.06410587199997</v>
      </c>
      <c r="L4" s="1">
        <v>3408466217288640</v>
      </c>
      <c r="N4">
        <v>0.5</v>
      </c>
      <c r="O4" s="2">
        <v>341.93320124540003</v>
      </c>
      <c r="P4" s="2">
        <v>67.929902787831196</v>
      </c>
      <c r="R4" s="1">
        <v>358.73714686699998</v>
      </c>
    </row>
    <row r="5" spans="1:18" x14ac:dyDescent="0.55000000000000004">
      <c r="A5">
        <v>1</v>
      </c>
      <c r="B5">
        <v>20</v>
      </c>
      <c r="C5">
        <v>7.7910000000000004</v>
      </c>
      <c r="D5">
        <v>50</v>
      </c>
      <c r="E5">
        <v>0</v>
      </c>
      <c r="F5">
        <v>1</v>
      </c>
      <c r="G5" s="1">
        <v>17.835529174000001</v>
      </c>
      <c r="H5" s="1">
        <v>5.1865924610568757E-4</v>
      </c>
      <c r="I5" s="1">
        <f t="shared" ref="I5:J8" si="3">O6</f>
        <v>360.42541799999998</v>
      </c>
      <c r="J5" s="1">
        <f t="shared" si="3"/>
        <v>59.286061118771102</v>
      </c>
      <c r="K5" s="1">
        <f t="shared" si="1"/>
        <v>333.58711703999995</v>
      </c>
      <c r="L5" s="1">
        <v>4306966471087070</v>
      </c>
      <c r="N5">
        <v>0.75</v>
      </c>
      <c r="O5" s="2">
        <v>353.626261</v>
      </c>
      <c r="P5" s="2">
        <v>62.115723646922</v>
      </c>
      <c r="R5" s="1">
        <v>367.69063310000001</v>
      </c>
    </row>
    <row r="6" spans="1:18" x14ac:dyDescent="0.55000000000000004">
      <c r="A6">
        <v>1.5</v>
      </c>
      <c r="B6">
        <v>20</v>
      </c>
      <c r="C6">
        <v>7.7910000000000004</v>
      </c>
      <c r="D6">
        <v>50</v>
      </c>
      <c r="E6">
        <v>0</v>
      </c>
      <c r="F6">
        <f t="shared" ref="F6" si="4">1-E6</f>
        <v>1</v>
      </c>
      <c r="G6" s="1">
        <v>20.7965656354</v>
      </c>
      <c r="H6" s="1">
        <v>5.8570933853795061E-4</v>
      </c>
      <c r="I6" s="1">
        <f t="shared" si="3"/>
        <v>372.96807899999999</v>
      </c>
      <c r="J6" s="1">
        <f t="shared" si="3"/>
        <v>53.963315983577402</v>
      </c>
      <c r="K6" s="1">
        <f t="shared" si="1"/>
        <v>337.09906211999999</v>
      </c>
      <c r="L6" s="1">
        <v>6103084201586190</v>
      </c>
      <c r="N6">
        <v>1</v>
      </c>
      <c r="O6" s="2">
        <v>360.42541799999998</v>
      </c>
      <c r="P6" s="2">
        <v>59.286061118771102</v>
      </c>
      <c r="R6" s="1">
        <v>387.39214546199997</v>
      </c>
    </row>
    <row r="7" spans="1:18" x14ac:dyDescent="0.55000000000000004">
      <c r="A7">
        <v>2</v>
      </c>
      <c r="B7">
        <v>20</v>
      </c>
      <c r="C7">
        <v>7.7910000000000004</v>
      </c>
      <c r="D7">
        <v>50</v>
      </c>
      <c r="E7">
        <v>0</v>
      </c>
      <c r="F7">
        <v>1</v>
      </c>
      <c r="G7" s="1">
        <v>23.464523275200001</v>
      </c>
      <c r="H7" s="1">
        <v>6.4280059046077187E-4</v>
      </c>
      <c r="I7" s="1">
        <f t="shared" si="3"/>
        <v>389.05357299999997</v>
      </c>
      <c r="J7" s="1">
        <f t="shared" si="3"/>
        <v>51.823835908184698</v>
      </c>
      <c r="K7" s="1">
        <f t="shared" si="1"/>
        <v>341.60300043999996</v>
      </c>
      <c r="L7" s="1">
        <v>7272537590556860</v>
      </c>
      <c r="N7">
        <v>1.5</v>
      </c>
      <c r="O7" s="2">
        <v>372.96807899999999</v>
      </c>
      <c r="P7" s="2">
        <v>53.963315983577402</v>
      </c>
      <c r="R7" s="1">
        <v>403.70476480000002</v>
      </c>
    </row>
    <row r="8" spans="1:18" x14ac:dyDescent="0.55000000000000004">
      <c r="A8">
        <v>3</v>
      </c>
      <c r="B8">
        <v>20</v>
      </c>
      <c r="C8">
        <v>7.7910000000000004</v>
      </c>
      <c r="D8">
        <v>50</v>
      </c>
      <c r="E8">
        <v>0</v>
      </c>
      <c r="F8">
        <f t="shared" ref="F8" si="5">1-E8</f>
        <v>1</v>
      </c>
      <c r="G8" s="1">
        <v>25.482020371200001</v>
      </c>
      <c r="H8" s="1">
        <v>6.6148738521526549E-4</v>
      </c>
      <c r="I8" s="1">
        <f t="shared" si="3"/>
        <v>405.41488800000002</v>
      </c>
      <c r="J8" s="1">
        <f t="shared" si="3"/>
        <v>47.675206301602501</v>
      </c>
      <c r="K8" s="1">
        <f t="shared" si="1"/>
        <v>346.18416864</v>
      </c>
      <c r="L8" s="1">
        <v>8388613975167280</v>
      </c>
      <c r="N8">
        <v>2</v>
      </c>
      <c r="O8" s="2">
        <v>389.05357299999997</v>
      </c>
      <c r="P8" s="2">
        <v>51.823835908184698</v>
      </c>
      <c r="R8" s="1">
        <v>428.37745369999999</v>
      </c>
    </row>
    <row r="9" spans="1:18" x14ac:dyDescent="0.55000000000000004">
      <c r="A9">
        <v>5</v>
      </c>
      <c r="B9">
        <v>20</v>
      </c>
      <c r="C9">
        <v>7.7910000000000004</v>
      </c>
      <c r="D9">
        <v>50</v>
      </c>
      <c r="E9">
        <v>0</v>
      </c>
      <c r="F9">
        <v>1</v>
      </c>
      <c r="G9" s="1">
        <v>26.816070752400002</v>
      </c>
      <c r="H9" s="1">
        <v>6.4891888739840168E-4</v>
      </c>
      <c r="I9" s="1">
        <f>O10+($A9-$N10)*(O11-O10)/($N11-$N10)</f>
        <v>436.39200099999999</v>
      </c>
      <c r="J9" s="1">
        <f>P10+($A9-$N10)*(P11-P10)/($N11-$N10)</f>
        <v>42.78983897661665</v>
      </c>
      <c r="K9" s="1">
        <f t="shared" si="1"/>
        <v>354.85776027999998</v>
      </c>
      <c r="L9" s="1">
        <v>7842303756337620</v>
      </c>
      <c r="N9">
        <v>3</v>
      </c>
      <c r="O9" s="2">
        <v>405.41488800000002</v>
      </c>
      <c r="P9" s="2">
        <v>47.675206301602501</v>
      </c>
      <c r="R9" s="1">
        <v>461.41153750000001</v>
      </c>
    </row>
    <row r="10" spans="1:18" x14ac:dyDescent="0.55000000000000004">
      <c r="A10">
        <v>0.4</v>
      </c>
      <c r="B10">
        <v>40</v>
      </c>
      <c r="C10">
        <v>7.7910000000000004</v>
      </c>
      <c r="D10">
        <v>50</v>
      </c>
      <c r="E10">
        <v>0</v>
      </c>
      <c r="F10">
        <f t="shared" ref="F10" si="6">1-E10</f>
        <v>1</v>
      </c>
      <c r="G10" s="1">
        <v>55.058290439499999</v>
      </c>
      <c r="H10" s="1">
        <v>1.6563596480559393E-3</v>
      </c>
      <c r="I10" s="1">
        <f>O13+($A10-$N13)*(O14-O13)/($N14-$N13)</f>
        <v>345.10185395649415</v>
      </c>
      <c r="J10" s="1">
        <f>P13+($A10-$N13)*(P14-P13)/($N14-$N13)</f>
        <v>68.477628528191147</v>
      </c>
      <c r="K10" s="1">
        <f>D10+273.15+0.28*(I10-D10-273.15)</f>
        <v>329.29651910781837</v>
      </c>
      <c r="L10" s="1">
        <v>1349339213935900</v>
      </c>
      <c r="N10">
        <v>4</v>
      </c>
      <c r="O10" s="2">
        <v>421.20609999999999</v>
      </c>
      <c r="P10" s="2">
        <v>44.677402005483401</v>
      </c>
      <c r="R10" s="1">
        <v>360.56003215700002</v>
      </c>
    </row>
    <row r="11" spans="1:18" x14ac:dyDescent="0.55000000000000004">
      <c r="A11">
        <v>0.6</v>
      </c>
      <c r="B11">
        <v>40</v>
      </c>
      <c r="C11">
        <v>7.7910000000000004</v>
      </c>
      <c r="D11">
        <v>50</v>
      </c>
      <c r="E11">
        <v>0</v>
      </c>
      <c r="F11">
        <v>1</v>
      </c>
      <c r="G11" s="1">
        <v>34.748683275200001</v>
      </c>
      <c r="H11" s="1">
        <v>1.0354540013685406E-3</v>
      </c>
      <c r="I11" s="1">
        <f>O13+($A11-$N13)*(O14-O13)/($N14-$N13)</f>
        <v>362.2552484770078</v>
      </c>
      <c r="J11" s="1">
        <f>P13+($A11-$N13)*(P14-P13)/($N14-$N13)</f>
        <v>63.940276805477865</v>
      </c>
      <c r="K11" s="1">
        <f t="shared" si="1"/>
        <v>334.09946957356215</v>
      </c>
      <c r="L11" s="1">
        <v>2608147961436060</v>
      </c>
      <c r="N11">
        <v>6</v>
      </c>
      <c r="O11" s="2">
        <v>451.57790199999999</v>
      </c>
      <c r="P11" s="2">
        <v>40.902275947749899</v>
      </c>
      <c r="R11" s="1">
        <v>372.73368405100001</v>
      </c>
    </row>
    <row r="12" spans="1:18" x14ac:dyDescent="0.55000000000000004">
      <c r="A12">
        <v>0.8</v>
      </c>
      <c r="B12">
        <v>40</v>
      </c>
      <c r="C12">
        <v>7.7910000000000004</v>
      </c>
      <c r="D12">
        <v>50</v>
      </c>
      <c r="E12">
        <v>0</v>
      </c>
      <c r="F12">
        <f t="shared" ref="F12" si="7">1-E12</f>
        <v>1</v>
      </c>
      <c r="G12" s="1">
        <v>30.512759574099999</v>
      </c>
      <c r="H12" s="1">
        <v>8.9895474993260558E-4</v>
      </c>
      <c r="I12" s="1">
        <f>O14+($A12-$N14)*(O15-O14)/($N15-$N14)</f>
        <v>377.83421669391441</v>
      </c>
      <c r="J12" s="1">
        <f>P14+($A12-$N14)*(P15-P14)/($N15-$N14)</f>
        <v>59.88173999459692</v>
      </c>
      <c r="K12" s="1">
        <f t="shared" si="1"/>
        <v>338.46158067429604</v>
      </c>
      <c r="L12" s="1">
        <v>3849264203818180</v>
      </c>
      <c r="R12" s="1">
        <v>384.63056621999999</v>
      </c>
    </row>
    <row r="13" spans="1:18" x14ac:dyDescent="0.55000000000000004">
      <c r="A13">
        <v>1</v>
      </c>
      <c r="B13">
        <v>40</v>
      </c>
      <c r="C13">
        <v>7.7910000000000004</v>
      </c>
      <c r="D13">
        <v>50</v>
      </c>
      <c r="E13">
        <v>0</v>
      </c>
      <c r="F13">
        <v>1</v>
      </c>
      <c r="G13" s="1">
        <v>30.501256142399999</v>
      </c>
      <c r="H13" s="1">
        <v>8.8808491276136077E-4</v>
      </c>
      <c r="I13" s="1">
        <f t="shared" ref="I13:J16" si="8">O15</f>
        <v>388.68990600000001</v>
      </c>
      <c r="J13" s="1">
        <f t="shared" si="8"/>
        <v>57.259647919213002</v>
      </c>
      <c r="K13" s="1">
        <f t="shared" si="1"/>
        <v>341.50117367999997</v>
      </c>
      <c r="L13" s="1">
        <v>5106386675873050</v>
      </c>
      <c r="N13">
        <v>0.5</v>
      </c>
      <c r="O13" s="2">
        <v>353.67855121675098</v>
      </c>
      <c r="P13" s="2">
        <v>66.208952666834506</v>
      </c>
      <c r="R13" s="1">
        <v>396.25210845999999</v>
      </c>
    </row>
    <row r="14" spans="1:18" x14ac:dyDescent="0.55000000000000004">
      <c r="A14">
        <v>1.5</v>
      </c>
      <c r="B14">
        <v>40</v>
      </c>
      <c r="C14">
        <v>7.7910000000000004</v>
      </c>
      <c r="D14">
        <v>50</v>
      </c>
      <c r="E14">
        <v>0</v>
      </c>
      <c r="F14">
        <f t="shared" ref="F14" si="9">1-E14</f>
        <v>1</v>
      </c>
      <c r="G14" s="1">
        <v>33.777515422199997</v>
      </c>
      <c r="H14" s="1">
        <v>9.5872613108054813E-4</v>
      </c>
      <c r="I14" s="1">
        <f t="shared" si="8"/>
        <v>406.23515900000001</v>
      </c>
      <c r="J14" s="1">
        <f t="shared" si="8"/>
        <v>51.891208292593802</v>
      </c>
      <c r="K14" s="1">
        <f t="shared" si="1"/>
        <v>346.41384452</v>
      </c>
      <c r="L14" s="1">
        <v>7008195461282040</v>
      </c>
      <c r="N14">
        <v>0.75</v>
      </c>
      <c r="O14" s="2">
        <v>375.120294367393</v>
      </c>
      <c r="P14" s="2">
        <v>60.537263013442903</v>
      </c>
      <c r="R14" s="1">
        <v>424.110734928</v>
      </c>
    </row>
    <row r="15" spans="1:18" x14ac:dyDescent="0.55000000000000004">
      <c r="A15">
        <v>2</v>
      </c>
      <c r="B15">
        <v>40</v>
      </c>
      <c r="C15">
        <v>7.7910000000000004</v>
      </c>
      <c r="D15">
        <v>50</v>
      </c>
      <c r="E15">
        <v>0</v>
      </c>
      <c r="F15">
        <v>1</v>
      </c>
      <c r="G15" s="1">
        <v>36.213940753400003</v>
      </c>
      <c r="H15" s="1">
        <v>1.003758645822136E-3</v>
      </c>
      <c r="I15" s="1">
        <f t="shared" si="8"/>
        <v>426.98527999999999</v>
      </c>
      <c r="J15" s="1">
        <f t="shared" si="8"/>
        <v>49.452543429157203</v>
      </c>
      <c r="K15" s="1">
        <f t="shared" si="1"/>
        <v>352.22387839999999</v>
      </c>
      <c r="L15" s="1">
        <v>8284903213344930</v>
      </c>
      <c r="N15">
        <v>1</v>
      </c>
      <c r="O15" s="2">
        <v>388.68990600000001</v>
      </c>
      <c r="P15" s="2">
        <v>57.259647919213002</v>
      </c>
      <c r="R15" s="1">
        <v>450.27976367999997</v>
      </c>
    </row>
    <row r="16" spans="1:18" x14ac:dyDescent="0.55000000000000004">
      <c r="A16">
        <v>3</v>
      </c>
      <c r="B16">
        <v>40</v>
      </c>
      <c r="C16">
        <v>7.7910000000000004</v>
      </c>
      <c r="D16">
        <v>50</v>
      </c>
      <c r="E16">
        <v>0</v>
      </c>
      <c r="F16">
        <f t="shared" ref="F16" si="10">1-E16</f>
        <v>1</v>
      </c>
      <c r="G16" s="1">
        <v>43.347678243899999</v>
      </c>
      <c r="H16" s="1">
        <v>1.1600266333505796E-3</v>
      </c>
      <c r="I16" s="1">
        <f t="shared" si="8"/>
        <v>455.759977356354</v>
      </c>
      <c r="J16" s="1">
        <f t="shared" si="8"/>
        <v>45.5931434631689</v>
      </c>
      <c r="K16" s="1">
        <f t="shared" si="1"/>
        <v>360.28079365977908</v>
      </c>
      <c r="L16" s="1">
        <v>9743116972818000</v>
      </c>
      <c r="N16">
        <v>1.5</v>
      </c>
      <c r="O16" s="2">
        <v>406.23515900000001</v>
      </c>
      <c r="P16" s="2">
        <v>51.891208292593802</v>
      </c>
      <c r="R16" s="1">
        <v>497.63839042000001</v>
      </c>
    </row>
    <row r="17" spans="1:18" x14ac:dyDescent="0.55000000000000004">
      <c r="A17">
        <v>5</v>
      </c>
      <c r="B17">
        <v>40</v>
      </c>
      <c r="C17">
        <v>7.7910000000000004</v>
      </c>
      <c r="D17">
        <v>50</v>
      </c>
      <c r="E17">
        <v>0</v>
      </c>
      <c r="F17">
        <v>1</v>
      </c>
      <c r="G17" s="1">
        <v>53.324865127899997</v>
      </c>
      <c r="H17" s="1">
        <v>1.357433668654253E-3</v>
      </c>
      <c r="I17" s="1">
        <f>O19+($A17-$N19)*(O20-O19)/($N20-$N19)</f>
        <v>502.42003962638</v>
      </c>
      <c r="J17" s="1">
        <f>P19+($A17-$N19)*(P20-P19)/($N20-$N19)</f>
        <v>42.11176990340055</v>
      </c>
      <c r="K17" s="1">
        <f t="shared" si="1"/>
        <v>373.3456110953864</v>
      </c>
      <c r="L17" s="1">
        <v>1.09042204654276E+16</v>
      </c>
      <c r="N17">
        <v>2</v>
      </c>
      <c r="O17" s="2">
        <v>426.98527999999999</v>
      </c>
      <c r="P17" s="2">
        <v>49.452543429157203</v>
      </c>
      <c r="R17" s="1">
        <v>573.06345750000003</v>
      </c>
    </row>
    <row r="18" spans="1:18" x14ac:dyDescent="0.55000000000000004">
      <c r="A18">
        <v>7.5</v>
      </c>
      <c r="B18">
        <v>40</v>
      </c>
      <c r="C18">
        <v>7.7910000000000004</v>
      </c>
      <c r="D18">
        <v>50</v>
      </c>
      <c r="E18">
        <v>0</v>
      </c>
      <c r="F18">
        <f t="shared" ref="F18" si="11">1-E18</f>
        <v>1</v>
      </c>
      <c r="G18" s="1">
        <v>60.2387642789</v>
      </c>
      <c r="H18" s="1">
        <v>1.4912960981354753E-3</v>
      </c>
      <c r="I18" s="1">
        <f>O20+($A18-$N20)*(O21-O20)/($N21-$N20)</f>
        <v>544.49830172657767</v>
      </c>
      <c r="J18" s="1">
        <f>P20+($A18-$N20)*(P21-P20)/($N21-$N20)</f>
        <v>38.55457188745595</v>
      </c>
      <c r="K18" s="1">
        <f t="shared" si="1"/>
        <v>385.12752448344173</v>
      </c>
      <c r="L18" s="1">
        <v>9500750822102000</v>
      </c>
      <c r="N18">
        <v>3</v>
      </c>
      <c r="O18" s="2">
        <v>455.759977356354</v>
      </c>
      <c r="P18" s="2">
        <v>45.5931434631689</v>
      </c>
      <c r="R18" s="1">
        <v>633.01504093799997</v>
      </c>
    </row>
    <row r="19" spans="1:18" x14ac:dyDescent="0.55000000000000004">
      <c r="N19">
        <v>4</v>
      </c>
      <c r="O19" s="2">
        <v>482.111519954713</v>
      </c>
      <c r="P19" s="2">
        <v>43.643794927741297</v>
      </c>
    </row>
    <row r="20" spans="1:18" x14ac:dyDescent="0.55000000000000004">
      <c r="N20">
        <v>6</v>
      </c>
      <c r="O20" s="2">
        <v>522.728559298047</v>
      </c>
      <c r="P20" s="2">
        <v>40.579744879059803</v>
      </c>
    </row>
    <row r="21" spans="1:18" x14ac:dyDescent="0.55000000000000004">
      <c r="N21">
        <v>8</v>
      </c>
      <c r="O21" s="2">
        <v>551.75488253608796</v>
      </c>
      <c r="P21" s="2">
        <v>37.879514223587996</v>
      </c>
    </row>
    <row r="22" spans="1:18" x14ac:dyDescent="0.55000000000000004">
      <c r="N22" s="3">
        <v>10</v>
      </c>
      <c r="O22" s="2">
        <v>582.16812906877999</v>
      </c>
      <c r="P22" s="2">
        <v>36.571408951872499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Pedro Viegas</cp:lastModifiedBy>
  <dcterms:created xsi:type="dcterms:W3CDTF">2015-06-05T18:19:34Z</dcterms:created>
  <dcterms:modified xsi:type="dcterms:W3CDTF">2024-10-18T15:57:38Z</dcterms:modified>
</cp:coreProperties>
</file>