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CHLOSSER\Desktop\"/>
    </mc:Choice>
  </mc:AlternateContent>
  <bookViews>
    <workbookView xWindow="0" yWindow="0" windowWidth="28800" windowHeight="12435" activeTab="1"/>
  </bookViews>
  <sheets>
    <sheet name="Page 1" sheetId="1" r:id="rId1"/>
    <sheet name="Page 2" sheetId="2" r:id="rId2"/>
  </sheets>
  <definedNames>
    <definedName name="_xlnm.Print_Area" localSheetId="0">'Page 1'!$A$1:$M$54</definedName>
    <definedName name="_xlnm.Print_Area" localSheetId="1">'Page 2'!$A$1:$M$55</definedName>
    <definedName name="TitleRegion1.a2.m12.1">'Page 1'!$A$2</definedName>
    <definedName name="TitleRegion1.a2.m12.2">'Page 2'!$A$2</definedName>
    <definedName name="TitleRegion2.a14.m24.1">'Page 1'!$A$14</definedName>
    <definedName name="TitleRegion2.a14.m24.2">'Page 2'!$A$14</definedName>
    <definedName name="TitleRegion3.a26.m36.1">'Page 1'!$A$26</definedName>
    <definedName name="TitleRegion3.a26.m36.2">'Page 2'!$A$26</definedName>
    <definedName name="TitleRegion4.a38.c49.2">'Page 2'!$A$38</definedName>
    <definedName name="TitleRegion4.a38.m48.1">'Page 1'!$A$38</definedName>
  </definedNames>
  <calcPr calcId="152511"/>
</workbook>
</file>

<file path=xl/calcChain.xml><?xml version="1.0" encoding="utf-8"?>
<calcChain xmlns="http://schemas.openxmlformats.org/spreadsheetml/2006/main">
  <c r="D10" i="2" l="1"/>
  <c r="B10" i="2"/>
  <c r="D9" i="2"/>
  <c r="E8" i="2" s="1"/>
  <c r="B9" i="2"/>
  <c r="L46" i="1"/>
  <c r="L45" i="1"/>
  <c r="M41" i="1" s="1"/>
  <c r="J46" i="1"/>
  <c r="J45" i="1"/>
  <c r="K40" i="1" s="1"/>
  <c r="H46" i="1"/>
  <c r="H45" i="1"/>
  <c r="I40" i="1" s="1"/>
  <c r="F46" i="1"/>
  <c r="F45" i="1"/>
  <c r="G43" i="1" s="1"/>
  <c r="D46" i="1"/>
  <c r="D45" i="1"/>
  <c r="E40" i="1" s="1"/>
  <c r="B46" i="1"/>
  <c r="B45" i="1"/>
  <c r="C42" i="1" s="1"/>
  <c r="L34" i="1"/>
  <c r="L33" i="1"/>
  <c r="M29" i="1" s="1"/>
  <c r="J34" i="1"/>
  <c r="J33" i="1"/>
  <c r="K29" i="1" s="1"/>
  <c r="H34" i="1"/>
  <c r="H33" i="1"/>
  <c r="I28" i="1" s="1"/>
  <c r="F34" i="1"/>
  <c r="F33" i="1"/>
  <c r="G28" i="1" s="1"/>
  <c r="D34" i="1"/>
  <c r="D33" i="1"/>
  <c r="E32" i="1" s="1"/>
  <c r="B34" i="1"/>
  <c r="B33" i="1"/>
  <c r="C32" i="1" s="1"/>
  <c r="L22" i="1"/>
  <c r="L21" i="1"/>
  <c r="M18" i="1" s="1"/>
  <c r="J22" i="1"/>
  <c r="J21" i="1"/>
  <c r="K18" i="1" s="1"/>
  <c r="H22" i="1"/>
  <c r="H21" i="1"/>
  <c r="I20" i="1" s="1"/>
  <c r="F22" i="1"/>
  <c r="F21" i="1"/>
  <c r="G19" i="1" s="1"/>
  <c r="D22" i="1"/>
  <c r="D21" i="1"/>
  <c r="E20" i="1" s="1"/>
  <c r="B22" i="1"/>
  <c r="B21" i="1"/>
  <c r="C20" i="1" s="1"/>
  <c r="L10" i="1"/>
  <c r="L9" i="1"/>
  <c r="M6" i="1" s="1"/>
  <c r="J10" i="1"/>
  <c r="K7" i="1"/>
  <c r="H10" i="1"/>
  <c r="I7" i="1"/>
  <c r="F10" i="1"/>
  <c r="F9" i="1"/>
  <c r="G8" i="1" s="1"/>
  <c r="D10" i="1"/>
  <c r="D9" i="1"/>
  <c r="E8" i="1" s="1"/>
  <c r="B10" i="1"/>
  <c r="B9" i="1"/>
  <c r="C5" i="1" s="1"/>
  <c r="B47" i="2"/>
  <c r="B46" i="2"/>
  <c r="C44" i="2" s="1"/>
  <c r="L34" i="2"/>
  <c r="L33" i="2"/>
  <c r="M28" i="2" s="1"/>
  <c r="J34" i="2"/>
  <c r="K34" i="2" s="1"/>
  <c r="J33" i="2"/>
  <c r="K29" i="2" s="1"/>
  <c r="H34" i="2"/>
  <c r="H33" i="2"/>
  <c r="I28" i="2" s="1"/>
  <c r="F34" i="2"/>
  <c r="F33" i="2"/>
  <c r="G28" i="2" s="1"/>
  <c r="D34" i="2"/>
  <c r="D33" i="2"/>
  <c r="E32" i="2" s="1"/>
  <c r="B34" i="2"/>
  <c r="C34" i="2" s="1"/>
  <c r="B33" i="2"/>
  <c r="C29" i="2" s="1"/>
  <c r="L22" i="2"/>
  <c r="L21" i="2"/>
  <c r="M18" i="2" s="1"/>
  <c r="J22" i="2"/>
  <c r="K22" i="2" s="1"/>
  <c r="J21" i="2"/>
  <c r="K17" i="2" s="1"/>
  <c r="H22" i="2"/>
  <c r="H21" i="2"/>
  <c r="I20" i="2" s="1"/>
  <c r="F22" i="2"/>
  <c r="F21" i="2"/>
  <c r="G19" i="2" s="1"/>
  <c r="F10" i="2"/>
  <c r="F9" i="2"/>
  <c r="G5" i="2" s="1"/>
  <c r="H10" i="2"/>
  <c r="I4" i="2"/>
  <c r="J10" i="2"/>
  <c r="K8" i="2"/>
  <c r="L10" i="2"/>
  <c r="M8" i="2"/>
  <c r="B22" i="2"/>
  <c r="B21" i="2"/>
  <c r="C16" i="2" s="1"/>
  <c r="D22" i="2"/>
  <c r="D21" i="2"/>
  <c r="E17" i="2" s="1"/>
  <c r="G42" i="1" l="1"/>
  <c r="E10" i="2"/>
  <c r="E7" i="2"/>
  <c r="E5" i="2"/>
  <c r="K20" i="2"/>
  <c r="I31" i="2"/>
  <c r="K16" i="2"/>
  <c r="C43" i="2"/>
  <c r="M7" i="2"/>
  <c r="I7" i="2"/>
  <c r="E4" i="2"/>
  <c r="E20" i="2"/>
  <c r="K32" i="2"/>
  <c r="G31" i="2"/>
  <c r="C42" i="2"/>
  <c r="K18" i="2"/>
  <c r="M6" i="2"/>
  <c r="E6" i="2"/>
  <c r="K28" i="2"/>
  <c r="I22" i="2"/>
  <c r="C10" i="2"/>
  <c r="G4" i="2"/>
  <c r="I16" i="2"/>
  <c r="M30" i="2"/>
  <c r="I17" i="2"/>
  <c r="K5" i="2"/>
  <c r="M4" i="2"/>
  <c r="M29" i="2"/>
  <c r="I10" i="2"/>
  <c r="E22" i="2"/>
  <c r="G22" i="2"/>
  <c r="C4" i="2"/>
  <c r="K6" i="2"/>
  <c r="I19" i="2"/>
  <c r="M22" i="2"/>
  <c r="M34" i="2"/>
  <c r="C19" i="2"/>
  <c r="C20" i="2"/>
  <c r="M20" i="2"/>
  <c r="M31" i="2"/>
  <c r="C17" i="2"/>
  <c r="M5" i="2"/>
  <c r="M32" i="2"/>
  <c r="C18" i="2"/>
  <c r="C5" i="2"/>
  <c r="C40" i="2"/>
  <c r="I18" i="2"/>
  <c r="C22" i="2"/>
  <c r="C41" i="2"/>
  <c r="I34" i="2"/>
  <c r="I8" i="2"/>
  <c r="K7" i="2"/>
  <c r="K4" i="2"/>
  <c r="G34" i="2"/>
  <c r="E31" i="2"/>
  <c r="E30" i="2"/>
  <c r="G30" i="2"/>
  <c r="G17" i="2"/>
  <c r="I6" i="2"/>
  <c r="E29" i="2"/>
  <c r="K10" i="2"/>
  <c r="E34" i="2"/>
  <c r="E28" i="2"/>
  <c r="G32" i="2"/>
  <c r="I5" i="2"/>
  <c r="G16" i="2"/>
  <c r="G18" i="2"/>
  <c r="M10" i="2"/>
  <c r="G29" i="2"/>
  <c r="M19" i="2"/>
  <c r="G10" i="2"/>
  <c r="G8" i="2"/>
  <c r="M16" i="2"/>
  <c r="I29" i="2"/>
  <c r="C8" i="2"/>
  <c r="M17" i="2"/>
  <c r="G7" i="2"/>
  <c r="C6" i="2"/>
  <c r="K19" i="2"/>
  <c r="I32" i="2"/>
  <c r="E18" i="2"/>
  <c r="E16" i="2"/>
  <c r="E19" i="2"/>
  <c r="G20" i="2"/>
  <c r="C47" i="2"/>
  <c r="K30" i="2"/>
  <c r="C32" i="2"/>
  <c r="K31" i="2"/>
  <c r="C7" i="2"/>
  <c r="G6" i="2"/>
  <c r="I30" i="2"/>
  <c r="C30" i="2"/>
  <c r="C31" i="2"/>
  <c r="C28" i="2"/>
  <c r="C41" i="1"/>
  <c r="G4" i="1"/>
  <c r="G5" i="1"/>
  <c r="I16" i="1"/>
  <c r="K5" i="1"/>
  <c r="G44" i="1"/>
  <c r="K4" i="1"/>
  <c r="G7" i="1"/>
  <c r="G46" i="1"/>
  <c r="M17" i="1"/>
  <c r="K8" i="1"/>
  <c r="I31" i="1"/>
  <c r="C18" i="1"/>
  <c r="K44" i="1"/>
  <c r="M8" i="1"/>
  <c r="I29" i="1"/>
  <c r="M16" i="1"/>
  <c r="E29" i="1"/>
  <c r="E5" i="1"/>
  <c r="K6" i="1"/>
  <c r="K31" i="1"/>
  <c r="I8" i="1"/>
  <c r="C30" i="1"/>
  <c r="K43" i="1"/>
  <c r="G6" i="1"/>
  <c r="E28" i="1"/>
  <c r="E10" i="1"/>
  <c r="I22" i="1"/>
  <c r="M22" i="1"/>
  <c r="E34" i="1"/>
  <c r="I34" i="1"/>
  <c r="M34" i="1"/>
  <c r="I46" i="1"/>
  <c r="I17" i="1"/>
  <c r="I5" i="1"/>
  <c r="C6" i="1"/>
  <c r="I19" i="1"/>
  <c r="G18" i="1"/>
  <c r="E30" i="1"/>
  <c r="C10" i="1"/>
  <c r="M30" i="1"/>
  <c r="I43" i="1"/>
  <c r="G10" i="1"/>
  <c r="G22" i="1"/>
  <c r="C34" i="1"/>
  <c r="I18" i="1"/>
  <c r="E31" i="1"/>
  <c r="I30" i="1"/>
  <c r="I41" i="1"/>
  <c r="K28" i="1"/>
  <c r="M5" i="1"/>
  <c r="M10" i="1"/>
  <c r="M4" i="1"/>
  <c r="E19" i="1"/>
  <c r="K32" i="1"/>
  <c r="K17" i="1"/>
  <c r="C31" i="1"/>
  <c r="G20" i="1"/>
  <c r="M31" i="1"/>
  <c r="E41" i="1"/>
  <c r="I44" i="1"/>
  <c r="E6" i="1"/>
  <c r="K10" i="1"/>
  <c r="M28" i="1"/>
  <c r="C46" i="1"/>
  <c r="M7" i="1"/>
  <c r="K30" i="1"/>
  <c r="G30" i="1"/>
  <c r="E16" i="1"/>
  <c r="K34" i="1"/>
  <c r="C28" i="1"/>
  <c r="C29" i="1"/>
  <c r="M32" i="1"/>
  <c r="I42" i="1"/>
  <c r="E22" i="1"/>
  <c r="C40" i="1"/>
  <c r="K42" i="1"/>
  <c r="C22" i="1"/>
  <c r="G32" i="1"/>
  <c r="C8" i="1"/>
  <c r="I6" i="1"/>
  <c r="E44" i="1"/>
  <c r="C43" i="1"/>
  <c r="E18" i="1"/>
  <c r="M43" i="1"/>
  <c r="C7" i="1"/>
  <c r="M19" i="1"/>
  <c r="M46" i="1"/>
  <c r="E4" i="1"/>
  <c r="G17" i="1"/>
  <c r="E17" i="1"/>
  <c r="M42" i="1"/>
  <c r="C4" i="1"/>
  <c r="I10" i="1"/>
  <c r="M20" i="1"/>
  <c r="I32" i="1"/>
  <c r="K41" i="1"/>
  <c r="E7" i="1"/>
  <c r="C17" i="1"/>
  <c r="K22" i="1"/>
  <c r="G29" i="1"/>
  <c r="E42" i="1"/>
  <c r="G41" i="1"/>
  <c r="K46" i="1"/>
  <c r="M44" i="1"/>
  <c r="G40" i="1"/>
  <c r="C16" i="1"/>
  <c r="C44" i="1"/>
  <c r="I4" i="1"/>
  <c r="K16" i="1"/>
  <c r="K20" i="1"/>
  <c r="G34" i="1"/>
  <c r="E43" i="1"/>
  <c r="C19" i="1"/>
  <c r="K19" i="1"/>
  <c r="G31" i="1"/>
  <c r="M40" i="1"/>
  <c r="G16" i="1"/>
  <c r="E46" i="1"/>
</calcChain>
</file>

<file path=xl/sharedStrings.xml><?xml version="1.0" encoding="utf-8"?>
<sst xmlns="http://schemas.openxmlformats.org/spreadsheetml/2006/main" count="321" uniqueCount="59">
  <si>
    <t>Calculus AB</t>
  </si>
  <si>
    <t>Calculus BC</t>
  </si>
  <si>
    <t>% At</t>
  </si>
  <si>
    <t>N</t>
  </si>
  <si>
    <t>Standard Deviation</t>
  </si>
  <si>
    <t>Chemistry</t>
  </si>
  <si>
    <t>Computer Science A</t>
  </si>
  <si>
    <t>Environmental Science</t>
  </si>
  <si>
    <t>European History</t>
  </si>
  <si>
    <t>Music Theory</t>
  </si>
  <si>
    <t>Physics B</t>
  </si>
  <si>
    <t>Psychology</t>
  </si>
  <si>
    <t>Statistics</t>
  </si>
  <si>
    <t>United States History</t>
  </si>
  <si>
    <t>Human Geography</t>
  </si>
  <si>
    <t>Number of Students</t>
  </si>
  <si>
    <t>World History</t>
  </si>
  <si>
    <t>Physics C Mechanics</t>
  </si>
  <si>
    <t>Studio Art Drawing</t>
  </si>
  <si>
    <t>Studio Art 2-D Design</t>
  </si>
  <si>
    <t>Studio Art 3-D Design</t>
  </si>
  <si>
    <t>Spanish Language   (Total Group)</t>
  </si>
  <si>
    <t>Spanish Language (Standard Group)**</t>
  </si>
  <si>
    <t>3 or Higher / %</t>
  </si>
  <si>
    <t>Government &amp; Politics  United States</t>
  </si>
  <si>
    <t>Physics C E&amp;M</t>
  </si>
  <si>
    <t>Government &amp; Politics  Comparative</t>
  </si>
  <si>
    <t xml:space="preserve">    in a country where the language is spoken.</t>
  </si>
  <si>
    <t>Chinese Language (Standard Group)**</t>
  </si>
  <si>
    <t>Chinese Language   (Total Group)</t>
  </si>
  <si>
    <t>Economics - Macro</t>
  </si>
  <si>
    <t>Economics - Micro</t>
  </si>
  <si>
    <t>English Language</t>
  </si>
  <si>
    <t>English Literature</t>
  </si>
  <si>
    <t>Japanese Language (Standard Group)**</t>
  </si>
  <si>
    <t>French Language (Standard Group)**</t>
  </si>
  <si>
    <t>German Language (Standard Group)**</t>
  </si>
  <si>
    <t xml:space="preserve">** Standard students generally receive most of their foreign language training in U.S. schools.  They did not indicate on their answer  </t>
  </si>
  <si>
    <t xml:space="preserve">** Standard students generally receive most of their foreign language training in U.S. schools.  They did not indicate on their answer   </t>
  </si>
  <si>
    <t>German Language (Total Group)</t>
  </si>
  <si>
    <t>French Language  (Total Group)</t>
  </si>
  <si>
    <t>Japanese Language (Total Group)</t>
  </si>
  <si>
    <t xml:space="preserve">Art History </t>
  </si>
  <si>
    <t xml:space="preserve">Biology </t>
  </si>
  <si>
    <t>Mean Score</t>
  </si>
  <si>
    <t>Calculus BC            Calculus AB Subscore</t>
  </si>
  <si>
    <t>Exam Score</t>
  </si>
  <si>
    <t xml:space="preserve">    sheet that they regularly speak or hear the foreign language of the exam, or that they have lived for one month or more  </t>
  </si>
  <si>
    <t>Italian Language (Standard Group)**</t>
  </si>
  <si>
    <t>Italian Language   (Total Group)</t>
  </si>
  <si>
    <t>Spanish Literature   (Total Group)</t>
  </si>
  <si>
    <t xml:space="preserve">Latin </t>
  </si>
  <si>
    <r>
      <t xml:space="preserve"> * This table reflects 4,176,200 AP Exams taken by 2,342,528 students from 19,493</t>
    </r>
    <r>
      <rPr>
        <sz val="7"/>
        <color indexed="10"/>
        <rFont val="Univers LT Std 45 Light"/>
        <family val="2"/>
      </rPr>
      <t xml:space="preserve"> </t>
    </r>
    <r>
      <rPr>
        <sz val="7"/>
        <rFont val="Univers LT Std 45 Light"/>
        <family val="2"/>
      </rPr>
      <t>secondary schools.</t>
    </r>
  </si>
  <si>
    <t>Music Theory     Nonaural Subscore</t>
  </si>
  <si>
    <t>Music Theory         Aural Subscore</t>
  </si>
  <si>
    <t>End of worksheet</t>
  </si>
  <si>
    <t>no data</t>
  </si>
  <si>
    <r>
      <t xml:space="preserve">STUDENT SCORE DISTRIBUTIONS* 
</t>
    </r>
    <r>
      <rPr>
        <b/>
        <sz val="14"/>
        <rFont val="Serifa Std 45 Light"/>
        <family val="1"/>
      </rPr>
      <t>AP Exams - May 2014 (continued)</t>
    </r>
  </si>
  <si>
    <r>
      <t xml:space="preserve">STUDENT SCORE DISTRIBUTIONS* 
</t>
    </r>
    <r>
      <rPr>
        <b/>
        <sz val="14"/>
        <rFont val="Serifa Std 45 Light"/>
        <family val="1"/>
      </rPr>
      <t>AP Exams - May 2014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</si>
</sst>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</font>
    <font>
      <sz val="7"/>
      <name val="Arial"/>
      <family val="2"/>
    </font>
    <font>
      <sz val="7"/>
      <name val="Serifa Std 45 Light"/>
      <family val="1"/>
    </font>
    <font>
      <b/>
      <sz val="16"/>
      <name val="Serifa Std 45 Light"/>
      <family val="1"/>
    </font>
    <font>
      <b/>
      <sz val="14"/>
      <name val="Serifa Std 45 Light"/>
      <family val="1"/>
    </font>
    <font>
      <sz val="7"/>
      <name val="Univers LT Std 45 Light"/>
      <family val="2"/>
    </font>
    <font>
      <sz val="7"/>
      <color indexed="10"/>
      <name val="Univers LT Std 45 Light"/>
      <family val="2"/>
    </font>
    <font>
      <sz val="7"/>
      <color theme="0"/>
      <name val="Univers LT Std 45 Light"/>
      <family val="2"/>
    </font>
    <font>
      <sz val="7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2" fillId="0" borderId="0" xfId="0" applyFont="1"/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Continuous" wrapText="1"/>
    </xf>
    <xf numFmtId="0" fontId="5" fillId="0" borderId="1" xfId="0" applyFont="1" applyBorder="1" applyAlignment="1">
      <alignment horizontal="centerContinuous" wrapText="1"/>
    </xf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3" fontId="5" fillId="0" borderId="7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8" xfId="0" applyFont="1" applyBorder="1"/>
    <xf numFmtId="0" fontId="5" fillId="0" borderId="0" xfId="0" applyFont="1" applyBorder="1" applyAlignment="1">
      <alignment horizontal="right"/>
    </xf>
    <xf numFmtId="0" fontId="5" fillId="0" borderId="4" xfId="0" applyFont="1" applyBorder="1"/>
    <xf numFmtId="0" fontId="5" fillId="0" borderId="5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 wrapText="1"/>
    </xf>
    <xf numFmtId="0" fontId="5" fillId="0" borderId="9" xfId="0" applyFont="1" applyBorder="1" applyAlignment="1">
      <alignment horizontal="centerContinuous" wrapText="1"/>
    </xf>
    <xf numFmtId="2" fontId="5" fillId="0" borderId="7" xfId="0" quotePrefix="1" applyNumberFormat="1" applyFont="1" applyBorder="1" applyAlignment="1">
      <alignment horizontal="right"/>
    </xf>
    <xf numFmtId="0" fontId="5" fillId="0" borderId="3" xfId="0" applyFont="1" applyBorder="1"/>
    <xf numFmtId="0" fontId="5" fillId="0" borderId="5" xfId="0" applyFont="1" applyFill="1" applyBorder="1" applyAlignment="1">
      <alignment horizontal="right"/>
    </xf>
    <xf numFmtId="0" fontId="5" fillId="0" borderId="0" xfId="0" applyFont="1"/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/>
    </xf>
    <xf numFmtId="3" fontId="5" fillId="0" borderId="7" xfId="0" applyNumberFormat="1" applyFont="1" applyBorder="1"/>
    <xf numFmtId="0" fontId="5" fillId="0" borderId="7" xfId="0" applyFont="1" applyBorder="1"/>
    <xf numFmtId="2" fontId="5" fillId="0" borderId="7" xfId="0" applyNumberFormat="1" applyFont="1" applyBorder="1"/>
    <xf numFmtId="0" fontId="5" fillId="0" borderId="1" xfId="0" applyFont="1" applyBorder="1"/>
    <xf numFmtId="0" fontId="5" fillId="0" borderId="1" xfId="0" applyFont="1" applyFill="1" applyBorder="1" applyAlignment="1">
      <alignment horizontal="centerContinuous" wrapText="1"/>
    </xf>
    <xf numFmtId="0" fontId="5" fillId="0" borderId="4" xfId="0" applyFont="1" applyFill="1" applyBorder="1" applyAlignment="1">
      <alignment horizontal="centerContinuous" wrapText="1"/>
    </xf>
    <xf numFmtId="0" fontId="5" fillId="0" borderId="3" xfId="0" applyFont="1" applyFill="1" applyBorder="1" applyAlignment="1">
      <alignment horizontal="centerContinuous" wrapText="1"/>
    </xf>
    <xf numFmtId="3" fontId="5" fillId="0" borderId="7" xfId="0" applyNumberFormat="1" applyFont="1" applyFill="1" applyBorder="1"/>
    <xf numFmtId="0" fontId="5" fillId="0" borderId="0" xfId="0" applyFont="1" applyFill="1"/>
    <xf numFmtId="0" fontId="5" fillId="0" borderId="7" xfId="0" applyFont="1" applyFill="1" applyBorder="1"/>
    <xf numFmtId="2" fontId="5" fillId="0" borderId="7" xfId="0" quotePrefix="1" applyNumberFormat="1" applyFont="1" applyFill="1" applyBorder="1" applyAlignment="1">
      <alignment horizontal="right"/>
    </xf>
    <xf numFmtId="0" fontId="5" fillId="0" borderId="3" xfId="0" applyFont="1" applyFill="1" applyBorder="1"/>
    <xf numFmtId="0" fontId="5" fillId="0" borderId="1" xfId="0" applyFont="1" applyFill="1" applyBorder="1"/>
    <xf numFmtId="0" fontId="5" fillId="0" borderId="0" xfId="0" applyFont="1" applyBorder="1"/>
    <xf numFmtId="3" fontId="5" fillId="0" borderId="0" xfId="0" applyNumberFormat="1" applyFont="1" applyBorder="1" applyAlignment="1">
      <alignment horizontal="right"/>
    </xf>
    <xf numFmtId="3" fontId="5" fillId="0" borderId="0" xfId="0" applyNumberFormat="1" applyFont="1" applyBorder="1"/>
    <xf numFmtId="2" fontId="5" fillId="0" borderId="0" xfId="0" applyNumberFormat="1" applyFont="1" applyBorder="1"/>
    <xf numFmtId="0" fontId="5" fillId="0" borderId="4" xfId="0" applyFont="1" applyFill="1" applyBorder="1"/>
    <xf numFmtId="3" fontId="5" fillId="0" borderId="7" xfId="0" applyNumberFormat="1" applyFont="1" applyFill="1" applyBorder="1" applyAlignment="1">
      <alignment horizontal="right"/>
    </xf>
    <xf numFmtId="2" fontId="5" fillId="0" borderId="7" xfId="0" applyNumberFormat="1" applyFont="1" applyFill="1" applyBorder="1"/>
    <xf numFmtId="0" fontId="5" fillId="0" borderId="7" xfId="0" applyFont="1" applyBorder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Border="1"/>
    <xf numFmtId="0" fontId="1" fillId="0" borderId="0" xfId="0" applyFont="1" applyFill="1"/>
    <xf numFmtId="0" fontId="5" fillId="0" borderId="4" xfId="0" applyFont="1" applyFill="1" applyBorder="1" applyAlignment="1">
      <alignment horizontal="right"/>
    </xf>
    <xf numFmtId="0" fontId="5" fillId="0" borderId="6" xfId="0" applyFont="1" applyFill="1" applyBorder="1" applyAlignment="1">
      <alignment horizontal="centerContinuous" wrapText="1"/>
    </xf>
    <xf numFmtId="0" fontId="5" fillId="0" borderId="7" xfId="0" applyFont="1" applyFill="1" applyBorder="1" applyAlignment="1">
      <alignment horizontal="right"/>
    </xf>
    <xf numFmtId="2" fontId="5" fillId="0" borderId="7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right"/>
    </xf>
    <xf numFmtId="0" fontId="5" fillId="0" borderId="7" xfId="0" quotePrefix="1" applyFont="1" applyFill="1" applyBorder="1" applyAlignment="1">
      <alignment horizontal="right"/>
    </xf>
    <xf numFmtId="0" fontId="2" fillId="0" borderId="0" xfId="0" applyFont="1" applyAlignment="1">
      <alignment vertical="top"/>
    </xf>
    <xf numFmtId="0" fontId="5" fillId="0" borderId="5" xfId="0" applyFont="1" applyFill="1" applyBorder="1" applyAlignment="1">
      <alignment horizontal="centerContinuous" wrapText="1"/>
    </xf>
    <xf numFmtId="0" fontId="5" fillId="0" borderId="0" xfId="0" applyFont="1" applyAlignment="1">
      <alignment horizontal="right"/>
    </xf>
    <xf numFmtId="0" fontId="5" fillId="0" borderId="6" xfId="0" applyFont="1" applyBorder="1" applyAlignment="1">
      <alignment horizontal="right" indent="1"/>
    </xf>
    <xf numFmtId="164" fontId="5" fillId="0" borderId="0" xfId="0" applyNumberFormat="1" applyFont="1" applyBorder="1" applyAlignment="1">
      <alignment horizontal="right" indent="1"/>
    </xf>
    <xf numFmtId="0" fontId="5" fillId="0" borderId="6" xfId="0" applyFont="1" applyFill="1" applyBorder="1" applyAlignment="1">
      <alignment horizontal="right" indent="1"/>
    </xf>
    <xf numFmtId="164" fontId="5" fillId="0" borderId="0" xfId="0" applyNumberFormat="1" applyFont="1" applyFill="1" applyBorder="1" applyAlignment="1">
      <alignment horizontal="right" indent="1"/>
    </xf>
    <xf numFmtId="0" fontId="5" fillId="0" borderId="9" xfId="0" applyFont="1" applyBorder="1" applyAlignment="1">
      <alignment horizontal="right" indent="1"/>
    </xf>
    <xf numFmtId="164" fontId="5" fillId="0" borderId="8" xfId="0" applyNumberFormat="1" applyFont="1" applyBorder="1" applyAlignment="1">
      <alignment horizontal="right" indent="1"/>
    </xf>
    <xf numFmtId="0" fontId="5" fillId="0" borderId="9" xfId="0" applyFont="1" applyFill="1" applyBorder="1" applyAlignment="1">
      <alignment horizontal="right" indent="1"/>
    </xf>
    <xf numFmtId="164" fontId="5" fillId="0" borderId="8" xfId="0" applyNumberFormat="1" applyFont="1" applyFill="1" applyBorder="1" applyAlignment="1">
      <alignment horizontal="right" indent="1"/>
    </xf>
    <xf numFmtId="0" fontId="5" fillId="0" borderId="0" xfId="0" applyFont="1" applyAlignment="1">
      <alignment horizontal="left" indent="8"/>
    </xf>
    <xf numFmtId="0" fontId="5" fillId="0" borderId="0" xfId="0" applyFont="1" applyBorder="1" applyAlignment="1">
      <alignment horizontal="centerContinuous"/>
    </xf>
    <xf numFmtId="0" fontId="5" fillId="0" borderId="1" xfId="0" applyFont="1" applyFill="1" applyBorder="1" applyAlignment="1">
      <alignment horizontal="right" indent="1"/>
    </xf>
    <xf numFmtId="0" fontId="5" fillId="0" borderId="1" xfId="0" applyFont="1" applyBorder="1" applyAlignment="1">
      <alignment horizontal="right" indent="1"/>
    </xf>
    <xf numFmtId="0" fontId="5" fillId="0" borderId="4" xfId="0" applyFont="1" applyFill="1" applyBorder="1" applyAlignment="1">
      <alignment horizontal="right" indent="1"/>
    </xf>
    <xf numFmtId="0" fontId="5" fillId="0" borderId="4" xfId="0" applyFont="1" applyBorder="1" applyAlignment="1">
      <alignment horizontal="right" indent="1"/>
    </xf>
    <xf numFmtId="0" fontId="7" fillId="0" borderId="11" xfId="0" applyFont="1" applyBorder="1" applyAlignment="1">
      <alignment horizontal="center"/>
    </xf>
    <xf numFmtId="0" fontId="7" fillId="0" borderId="0" xfId="0" applyFont="1" applyBorder="1" applyAlignment="1">
      <alignment horizontal="right" indent="1"/>
    </xf>
    <xf numFmtId="0" fontId="7" fillId="0" borderId="0" xfId="0" applyFont="1" applyFill="1" applyBorder="1" applyAlignment="1">
      <alignment horizontal="right" indent="1"/>
    </xf>
    <xf numFmtId="0" fontId="7" fillId="0" borderId="8" xfId="0" applyFont="1" applyBorder="1" applyAlignment="1">
      <alignment horizontal="right" indent="1"/>
    </xf>
    <xf numFmtId="0" fontId="7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Fill="1"/>
    <xf numFmtId="0" fontId="7" fillId="0" borderId="8" xfId="0" applyFont="1" applyBorder="1"/>
    <xf numFmtId="0" fontId="7" fillId="0" borderId="8" xfId="0" applyFont="1" applyFill="1" applyBorder="1" applyAlignment="1">
      <alignment horizontal="right" indent="1"/>
    </xf>
    <xf numFmtId="0" fontId="7" fillId="0" borderId="0" xfId="0" applyFont="1" applyFill="1" applyBorder="1"/>
    <xf numFmtId="0" fontId="7" fillId="0" borderId="8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right" indent="1"/>
    </xf>
    <xf numFmtId="0" fontId="7" fillId="0" borderId="0" xfId="0" applyFont="1" applyFill="1" applyAlignment="1">
      <alignment horizontal="right" indent="1"/>
    </xf>
    <xf numFmtId="0" fontId="7" fillId="0" borderId="2" xfId="0" applyFont="1" applyBorder="1" applyAlignment="1">
      <alignment horizontal="center"/>
    </xf>
    <xf numFmtId="3" fontId="7" fillId="0" borderId="7" xfId="0" applyNumberFormat="1" applyFont="1" applyBorder="1"/>
    <xf numFmtId="0" fontId="7" fillId="0" borderId="3" xfId="0" applyFont="1" applyBorder="1"/>
    <xf numFmtId="0" fontId="7" fillId="0" borderId="4" xfId="0" applyFont="1" applyBorder="1" applyAlignment="1">
      <alignment horizontal="right" indent="1"/>
    </xf>
    <xf numFmtId="0" fontId="3" fillId="0" borderId="0" xfId="0" applyFont="1" applyAlignment="1">
      <alignment horizontal="center" vertical="top" wrapText="1"/>
    </xf>
    <xf numFmtId="0" fontId="5" fillId="0" borderId="5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5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28" zoomScale="150" zoomScaleNormal="150" workbookViewId="0">
      <selection activeCell="J10" sqref="J10"/>
    </sheetView>
  </sheetViews>
  <sheetFormatPr defaultColWidth="0" defaultRowHeight="9" zeroHeight="1" x14ac:dyDescent="0.15"/>
  <cols>
    <col min="1" max="1" width="14.28515625" style="3" customWidth="1"/>
    <col min="2" max="2" width="7.7109375" style="1" customWidth="1"/>
    <col min="3" max="3" width="6.42578125" style="1" customWidth="1"/>
    <col min="4" max="4" width="7.7109375" style="1" customWidth="1"/>
    <col min="5" max="5" width="5.7109375" style="1" customWidth="1"/>
    <col min="6" max="6" width="7.7109375" style="1" customWidth="1"/>
    <col min="7" max="7" width="6.140625" style="1" customWidth="1"/>
    <col min="8" max="8" width="7.7109375" style="1" customWidth="1"/>
    <col min="9" max="9" width="6.42578125" style="1" customWidth="1"/>
    <col min="10" max="10" width="7.7109375" style="1" customWidth="1"/>
    <col min="11" max="11" width="6.85546875" style="1" customWidth="1"/>
    <col min="12" max="12" width="7.7109375" style="1" customWidth="1"/>
    <col min="13" max="13" width="7.28515625" style="1" customWidth="1"/>
    <col min="14" max="14" width="9.140625" style="1" customWidth="1"/>
    <col min="15" max="16384" width="9.140625" style="1" hidden="1"/>
  </cols>
  <sheetData>
    <row r="1" spans="1:14" s="55" customFormat="1" ht="66" customHeight="1" x14ac:dyDescent="0.2">
      <c r="A1" s="91" t="s">
        <v>58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4" ht="20.25" customHeight="1" x14ac:dyDescent="0.15">
      <c r="A2" s="23" t="s">
        <v>46</v>
      </c>
      <c r="B2" s="16" t="s">
        <v>42</v>
      </c>
      <c r="C2" s="17"/>
      <c r="D2" s="16" t="s">
        <v>43</v>
      </c>
      <c r="E2" s="17"/>
      <c r="F2" s="16" t="s">
        <v>0</v>
      </c>
      <c r="G2" s="17"/>
      <c r="H2" s="16" t="s">
        <v>1</v>
      </c>
      <c r="I2" s="17"/>
      <c r="J2" s="56" t="s">
        <v>45</v>
      </c>
      <c r="K2" s="50"/>
      <c r="L2" s="56" t="s">
        <v>5</v>
      </c>
      <c r="M2" s="18"/>
    </row>
    <row r="3" spans="1:14" x14ac:dyDescent="0.15">
      <c r="A3" s="72" t="s">
        <v>56</v>
      </c>
      <c r="B3" s="8" t="s">
        <v>3</v>
      </c>
      <c r="C3" s="58" t="s">
        <v>2</v>
      </c>
      <c r="D3" s="8" t="s">
        <v>3</v>
      </c>
      <c r="E3" s="58" t="s">
        <v>2</v>
      </c>
      <c r="F3" s="8" t="s">
        <v>3</v>
      </c>
      <c r="G3" s="58" t="s">
        <v>2</v>
      </c>
      <c r="H3" s="8" t="s">
        <v>3</v>
      </c>
      <c r="I3" s="58" t="s">
        <v>2</v>
      </c>
      <c r="J3" s="21" t="s">
        <v>3</v>
      </c>
      <c r="K3" s="60" t="s">
        <v>2</v>
      </c>
      <c r="L3" s="21" t="s">
        <v>3</v>
      </c>
      <c r="M3" s="62" t="s">
        <v>2</v>
      </c>
    </row>
    <row r="4" spans="1:14" x14ac:dyDescent="0.15">
      <c r="A4" s="10">
        <v>5</v>
      </c>
      <c r="B4" s="25">
        <v>2808</v>
      </c>
      <c r="C4" s="59">
        <f>(B4/B9)*100</f>
        <v>12.096669969413691</v>
      </c>
      <c r="D4" s="25">
        <v>14099</v>
      </c>
      <c r="E4" s="59">
        <f>(D4/D9)*100</f>
        <v>6.6101249917953613</v>
      </c>
      <c r="F4" s="25">
        <v>72332</v>
      </c>
      <c r="G4" s="59">
        <f>(F4/F9)*100</f>
        <v>24.596697407437635</v>
      </c>
      <c r="H4" s="25">
        <v>54214</v>
      </c>
      <c r="I4" s="59">
        <f>(H4/H9)*100</f>
        <v>48.20607666521434</v>
      </c>
      <c r="J4" s="25">
        <v>51341</v>
      </c>
      <c r="K4" s="61">
        <f>(J4/J9)*100</f>
        <v>45.651458701973091</v>
      </c>
      <c r="L4" s="32">
        <v>14991</v>
      </c>
      <c r="M4" s="63">
        <f>(L4/L9)*100</f>
        <v>10.091279938608183</v>
      </c>
    </row>
    <row r="5" spans="1:14" x14ac:dyDescent="0.15">
      <c r="A5" s="10">
        <v>4</v>
      </c>
      <c r="B5" s="25">
        <v>4709</v>
      </c>
      <c r="C5" s="59">
        <f>(B5/B9)*100</f>
        <v>20.286046611812345</v>
      </c>
      <c r="D5" s="25">
        <v>47765</v>
      </c>
      <c r="E5" s="59">
        <f>(D5/D9)*100</f>
        <v>22.393972638705261</v>
      </c>
      <c r="F5" s="25">
        <v>48873</v>
      </c>
      <c r="G5" s="59">
        <f>(F5/F9)*100</f>
        <v>16.619399330776137</v>
      </c>
      <c r="H5" s="25">
        <v>18481</v>
      </c>
      <c r="I5" s="59">
        <f>(H5/H9)*100</f>
        <v>16.432960173568194</v>
      </c>
      <c r="J5" s="25">
        <v>15475</v>
      </c>
      <c r="K5" s="61">
        <f>(J5/J9)*100</f>
        <v>13.760081093337364</v>
      </c>
      <c r="L5" s="32">
        <v>25033</v>
      </c>
      <c r="M5" s="63">
        <f>(L5/L9)*100</f>
        <v>16.851111380373467</v>
      </c>
    </row>
    <row r="6" spans="1:14" x14ac:dyDescent="0.15">
      <c r="A6" s="10">
        <v>3</v>
      </c>
      <c r="B6" s="25">
        <v>6312</v>
      </c>
      <c r="C6" s="59">
        <f>(B6/B9)*100</f>
        <v>27.191659845776073</v>
      </c>
      <c r="D6" s="25">
        <v>75010</v>
      </c>
      <c r="E6" s="59">
        <f>(D6/D9)*100</f>
        <v>35.167421493337834</v>
      </c>
      <c r="F6" s="25">
        <v>51950</v>
      </c>
      <c r="G6" s="59">
        <f>(F6/F9)*100</f>
        <v>17.665741723115428</v>
      </c>
      <c r="H6" s="25">
        <v>18173</v>
      </c>
      <c r="I6" s="59">
        <f>(H6/H9)*100</f>
        <v>16.159092323697571</v>
      </c>
      <c r="J6" s="25">
        <v>12022</v>
      </c>
      <c r="K6" s="61">
        <f>(J6/J9)*100</f>
        <v>10.689737958261828</v>
      </c>
      <c r="L6" s="32">
        <v>38402</v>
      </c>
      <c r="M6" s="63">
        <f>(L6/L9)*100</f>
        <v>25.850532466308547</v>
      </c>
    </row>
    <row r="7" spans="1:14" x14ac:dyDescent="0.15">
      <c r="A7" s="10">
        <v>2</v>
      </c>
      <c r="B7" s="25">
        <v>4348</v>
      </c>
      <c r="C7" s="59">
        <f>(B7/B9)*100</f>
        <v>18.730883556627749</v>
      </c>
      <c r="D7" s="25">
        <v>57815</v>
      </c>
      <c r="E7" s="59">
        <f>(D7/D9)*100</f>
        <v>27.105778877980629</v>
      </c>
      <c r="F7" s="25">
        <v>31340</v>
      </c>
      <c r="G7" s="59">
        <f>(F7/F9)*100</f>
        <v>10.657254005821704</v>
      </c>
      <c r="H7" s="25">
        <v>5982</v>
      </c>
      <c r="I7" s="59">
        <f>(H7/H9)*100</f>
        <v>5.3190827205391997</v>
      </c>
      <c r="J7" s="25">
        <v>5993</v>
      </c>
      <c r="K7" s="61">
        <f>(J7/J9)*100</f>
        <v>5.3288637151774365</v>
      </c>
      <c r="L7" s="32">
        <v>38325</v>
      </c>
      <c r="M7" s="63">
        <f>(L7/L9)*100</f>
        <v>25.798699462821599</v>
      </c>
    </row>
    <row r="8" spans="1:14" x14ac:dyDescent="0.15">
      <c r="A8" s="10">
        <v>1</v>
      </c>
      <c r="B8" s="25">
        <v>5036</v>
      </c>
      <c r="C8" s="59">
        <f>(B8/B9)*100</f>
        <v>21.694740016370137</v>
      </c>
      <c r="D8" s="25">
        <v>18605</v>
      </c>
      <c r="E8" s="59">
        <f>(D8/D9)*100</f>
        <v>8.7227019981809146</v>
      </c>
      <c r="F8" s="25">
        <v>89577</v>
      </c>
      <c r="G8" s="59">
        <f>(F8/F9)*100</f>
        <v>30.460907532849095</v>
      </c>
      <c r="H8" s="25">
        <v>15263</v>
      </c>
      <c r="I8" s="59">
        <f>(H8/H9)*100</f>
        <v>13.571574651218624</v>
      </c>
      <c r="J8" s="25">
        <v>8349</v>
      </c>
      <c r="K8" s="61">
        <f>(J8/J9)*100</f>
        <v>7.4237749304215601</v>
      </c>
      <c r="L8" s="32">
        <v>31803</v>
      </c>
      <c r="M8" s="63">
        <f>(L8/L9)*100</f>
        <v>21.408376751888202</v>
      </c>
    </row>
    <row r="9" spans="1:14" ht="18" customHeight="1" x14ac:dyDescent="0.15">
      <c r="A9" s="10" t="s">
        <v>15</v>
      </c>
      <c r="B9" s="25">
        <f>SUM(B4:B8)</f>
        <v>23213</v>
      </c>
      <c r="C9" s="73" t="s">
        <v>56</v>
      </c>
      <c r="D9" s="25">
        <f>SUM(D4:D8)</f>
        <v>213294</v>
      </c>
      <c r="E9" s="73" t="s">
        <v>56</v>
      </c>
      <c r="F9" s="25">
        <f>SUM(F4:F8)</f>
        <v>294072</v>
      </c>
      <c r="G9" s="73" t="s">
        <v>56</v>
      </c>
      <c r="H9" s="25">
        <v>112463</v>
      </c>
      <c r="I9" s="73" t="s">
        <v>56</v>
      </c>
      <c r="J9" s="32">
        <v>112463</v>
      </c>
      <c r="K9" s="74" t="s">
        <v>56</v>
      </c>
      <c r="L9" s="32">
        <f>SUM(L4:L8)</f>
        <v>148554</v>
      </c>
      <c r="M9" s="75" t="s">
        <v>56</v>
      </c>
      <c r="N9" s="46"/>
    </row>
    <row r="10" spans="1:14" ht="18" customHeight="1" x14ac:dyDescent="0.15">
      <c r="A10" s="10" t="s">
        <v>23</v>
      </c>
      <c r="B10" s="11">
        <f>(B4+B5+B6)</f>
        <v>13829</v>
      </c>
      <c r="C10" s="59">
        <f>(B10/B9)*100</f>
        <v>59.574376427002107</v>
      </c>
      <c r="D10" s="11">
        <f>(D4+D5+D6)</f>
        <v>136874</v>
      </c>
      <c r="E10" s="59">
        <f>(D10/D9)*100</f>
        <v>64.171519123838465</v>
      </c>
      <c r="F10" s="11">
        <f>(F4+F5+F6)</f>
        <v>173155</v>
      </c>
      <c r="G10" s="59">
        <f>(F10/F9)*100</f>
        <v>58.881838461329195</v>
      </c>
      <c r="H10" s="11">
        <f>(H4+H5+H6)</f>
        <v>90868</v>
      </c>
      <c r="I10" s="59">
        <f>(H10/H9)*100</f>
        <v>80.798129162480109</v>
      </c>
      <c r="J10" s="43">
        <f>(J4+J5+J6)</f>
        <v>78838</v>
      </c>
      <c r="K10" s="61">
        <f>(J10/J9)*100</f>
        <v>70.10127775357229</v>
      </c>
      <c r="L10" s="43">
        <f>(L4+L5+L6)</f>
        <v>78426</v>
      </c>
      <c r="M10" s="63">
        <f>(L10/L9)*100</f>
        <v>52.792923785290199</v>
      </c>
    </row>
    <row r="11" spans="1:14" ht="18" customHeight="1" x14ac:dyDescent="0.15">
      <c r="A11" s="10" t="s">
        <v>44</v>
      </c>
      <c r="B11" s="26">
        <v>2.82</v>
      </c>
      <c r="C11" s="76" t="s">
        <v>56</v>
      </c>
      <c r="D11" s="27">
        <v>2.91</v>
      </c>
      <c r="E11" s="77" t="s">
        <v>56</v>
      </c>
      <c r="F11" s="26">
        <v>2.94</v>
      </c>
      <c r="G11" s="77" t="s">
        <v>56</v>
      </c>
      <c r="H11" s="26">
        <v>3.81</v>
      </c>
      <c r="I11" s="77" t="s">
        <v>56</v>
      </c>
      <c r="J11" s="44">
        <v>4.0199999999999996</v>
      </c>
      <c r="K11" s="78" t="s">
        <v>56</v>
      </c>
      <c r="L11" s="44">
        <v>2.68</v>
      </c>
      <c r="M11" s="79" t="s">
        <v>56</v>
      </c>
    </row>
    <row r="12" spans="1:14" ht="17.25" customHeight="1" x14ac:dyDescent="0.15">
      <c r="A12" s="10" t="s">
        <v>4</v>
      </c>
      <c r="B12" s="27">
        <v>1.31</v>
      </c>
      <c r="C12" s="76" t="s">
        <v>56</v>
      </c>
      <c r="D12" s="26">
        <v>1.05</v>
      </c>
      <c r="E12" s="77" t="s">
        <v>56</v>
      </c>
      <c r="F12" s="27">
        <v>1.57</v>
      </c>
      <c r="G12" s="77" t="s">
        <v>56</v>
      </c>
      <c r="H12" s="27">
        <v>1.43</v>
      </c>
      <c r="I12" s="77" t="s">
        <v>56</v>
      </c>
      <c r="J12" s="34">
        <v>1.32</v>
      </c>
      <c r="K12" s="78" t="s">
        <v>56</v>
      </c>
      <c r="L12" s="34">
        <v>1.26</v>
      </c>
      <c r="M12" s="79" t="s">
        <v>56</v>
      </c>
    </row>
    <row r="13" spans="1:14" x14ac:dyDescent="0.15">
      <c r="A13" s="10"/>
      <c r="B13" s="26"/>
      <c r="C13" s="57"/>
      <c r="D13" s="26"/>
      <c r="E13" s="22"/>
      <c r="F13" s="26"/>
      <c r="G13" s="22"/>
      <c r="H13" s="26"/>
      <c r="I13" s="22"/>
      <c r="J13" s="34"/>
      <c r="K13" s="33"/>
      <c r="L13" s="34"/>
      <c r="M13" s="13"/>
    </row>
    <row r="14" spans="1:14" ht="28.5" customHeight="1" x14ac:dyDescent="0.15">
      <c r="A14" s="23" t="s">
        <v>46</v>
      </c>
      <c r="B14" s="16" t="s">
        <v>29</v>
      </c>
      <c r="C14" s="17"/>
      <c r="D14" s="56" t="s">
        <v>28</v>
      </c>
      <c r="E14" s="50"/>
      <c r="F14" s="16" t="s">
        <v>6</v>
      </c>
      <c r="G14" s="17"/>
      <c r="H14" s="16" t="s">
        <v>30</v>
      </c>
      <c r="I14" s="17"/>
      <c r="J14" s="16" t="s">
        <v>31</v>
      </c>
      <c r="K14" s="17"/>
      <c r="L14" s="16" t="s">
        <v>32</v>
      </c>
      <c r="M14" s="18"/>
    </row>
    <row r="15" spans="1:14" x14ac:dyDescent="0.15">
      <c r="A15" s="72" t="s">
        <v>56</v>
      </c>
      <c r="B15" s="8" t="s">
        <v>3</v>
      </c>
      <c r="C15" s="58" t="s">
        <v>2</v>
      </c>
      <c r="D15" s="21" t="s">
        <v>3</v>
      </c>
      <c r="E15" s="60" t="s">
        <v>2</v>
      </c>
      <c r="F15" s="8" t="s">
        <v>3</v>
      </c>
      <c r="G15" s="58" t="s">
        <v>2</v>
      </c>
      <c r="H15" s="8" t="s">
        <v>3</v>
      </c>
      <c r="I15" s="58" t="s">
        <v>2</v>
      </c>
      <c r="J15" s="8" t="s">
        <v>3</v>
      </c>
      <c r="K15" s="58" t="s">
        <v>2</v>
      </c>
      <c r="L15" s="8" t="s">
        <v>3</v>
      </c>
      <c r="M15" s="62" t="s">
        <v>2</v>
      </c>
    </row>
    <row r="16" spans="1:14" x14ac:dyDescent="0.15">
      <c r="A16" s="10">
        <v>5</v>
      </c>
      <c r="B16" s="25">
        <v>7348</v>
      </c>
      <c r="C16" s="59">
        <f>(B16/B21)*100</f>
        <v>68.493661446681585</v>
      </c>
      <c r="D16" s="25">
        <v>455</v>
      </c>
      <c r="E16" s="61">
        <f>(D16/D21)*100</f>
        <v>24.594594594594597</v>
      </c>
      <c r="F16" s="25">
        <v>8367</v>
      </c>
      <c r="G16" s="59">
        <f>(F16/F21)*100</f>
        <v>21.30200112021997</v>
      </c>
      <c r="H16" s="25">
        <v>18841</v>
      </c>
      <c r="I16" s="59">
        <f>(H16/H21)*100</f>
        <v>16.074704160943273</v>
      </c>
      <c r="J16" s="25">
        <v>11794</v>
      </c>
      <c r="K16" s="59">
        <f>(J16/J21)*100</f>
        <v>15.927291388134885</v>
      </c>
      <c r="L16" s="25">
        <v>48308</v>
      </c>
      <c r="M16" s="63">
        <f>(L16/L21)*100</f>
        <v>9.5613208667495311</v>
      </c>
    </row>
    <row r="17" spans="1:14" x14ac:dyDescent="0.15">
      <c r="A17" s="10">
        <v>4</v>
      </c>
      <c r="B17" s="25">
        <v>1543</v>
      </c>
      <c r="C17" s="59">
        <f>(B17/B21)*100</f>
        <v>14.382923191648022</v>
      </c>
      <c r="D17" s="25">
        <v>316</v>
      </c>
      <c r="E17" s="61">
        <f>(D17/D21)*100</f>
        <v>17.081081081081081</v>
      </c>
      <c r="F17" s="25">
        <v>9091</v>
      </c>
      <c r="G17" s="59">
        <f>(F17/F21)*100</f>
        <v>23.145272162533733</v>
      </c>
      <c r="H17" s="25">
        <v>27236</v>
      </c>
      <c r="I17" s="59">
        <f>(H17/H21)*100</f>
        <v>23.237123429088211</v>
      </c>
      <c r="J17" s="25">
        <v>21424</v>
      </c>
      <c r="K17" s="59">
        <f>(J17/J21)*100</f>
        <v>28.932193547515833</v>
      </c>
      <c r="L17" s="25">
        <v>90245</v>
      </c>
      <c r="M17" s="63">
        <f>(L17/L21)*100</f>
        <v>17.86166683820095</v>
      </c>
    </row>
    <row r="18" spans="1:14" x14ac:dyDescent="0.15">
      <c r="A18" s="10">
        <v>3</v>
      </c>
      <c r="B18" s="25">
        <v>1247</v>
      </c>
      <c r="C18" s="59">
        <f>(B18/B21)*100</f>
        <v>11.623788217747949</v>
      </c>
      <c r="D18" s="25">
        <v>604</v>
      </c>
      <c r="E18" s="61">
        <f>(D18/D21)*100</f>
        <v>32.648648648648646</v>
      </c>
      <c r="F18" s="25">
        <v>6588</v>
      </c>
      <c r="G18" s="59">
        <f>(F18/F21)*100</f>
        <v>16.772748103263911</v>
      </c>
      <c r="H18" s="25">
        <v>21700</v>
      </c>
      <c r="I18" s="59">
        <f>(H18/H21)*100</f>
        <v>18.513936643090549</v>
      </c>
      <c r="J18" s="25">
        <v>15340</v>
      </c>
      <c r="K18" s="59">
        <f>(J18/J21)*100</f>
        <v>20.716012370187308</v>
      </c>
      <c r="L18" s="25">
        <v>143390</v>
      </c>
      <c r="M18" s="63">
        <f>(L18/L21)*100</f>
        <v>28.380346921487437</v>
      </c>
    </row>
    <row r="19" spans="1:14" x14ac:dyDescent="0.15">
      <c r="A19" s="10">
        <v>2</v>
      </c>
      <c r="B19" s="25">
        <v>301</v>
      </c>
      <c r="C19" s="59">
        <f>(B19/B21)*100</f>
        <v>2.8057419835943325</v>
      </c>
      <c r="D19" s="25">
        <v>240</v>
      </c>
      <c r="E19" s="61">
        <f>(D19/D21)*100</f>
        <v>12.972972972972974</v>
      </c>
      <c r="F19" s="25">
        <v>3016</v>
      </c>
      <c r="G19" s="59">
        <f>(F19/F21)*100</f>
        <v>7.6785987066551247</v>
      </c>
      <c r="H19" s="25">
        <v>20496</v>
      </c>
      <c r="I19" s="59">
        <f>(H19/H21)*100</f>
        <v>17.486711771280365</v>
      </c>
      <c r="J19" s="25">
        <v>11498</v>
      </c>
      <c r="K19" s="59">
        <f>(J19/J21)*100</f>
        <v>15.527556077732314</v>
      </c>
      <c r="L19" s="25">
        <v>152063</v>
      </c>
      <c r="M19" s="63">
        <f>(L19/L21)*100</f>
        <v>30.096943259098573</v>
      </c>
    </row>
    <row r="20" spans="1:14" x14ac:dyDescent="0.15">
      <c r="A20" s="10">
        <v>1</v>
      </c>
      <c r="B20" s="25">
        <v>289</v>
      </c>
      <c r="C20" s="59">
        <f>(B20/B21)*100</f>
        <v>2.6938851603281133</v>
      </c>
      <c r="D20" s="25">
        <v>235</v>
      </c>
      <c r="E20" s="61">
        <f>(D20/D21)*100</f>
        <v>12.702702702702704</v>
      </c>
      <c r="F20" s="25">
        <v>12216</v>
      </c>
      <c r="G20" s="59">
        <f>(F20/F21)*100</f>
        <v>31.10137990732726</v>
      </c>
      <c r="H20" s="25">
        <v>28936</v>
      </c>
      <c r="I20" s="59">
        <f>(H20/H21)*100</f>
        <v>24.687523995597608</v>
      </c>
      <c r="J20" s="25">
        <v>13993</v>
      </c>
      <c r="K20" s="59">
        <f>(J20/J21)*100</f>
        <v>18.896946616429659</v>
      </c>
      <c r="L20" s="25">
        <v>71238</v>
      </c>
      <c r="M20" s="63">
        <f>(L20/L21)*100</f>
        <v>14.099722114463505</v>
      </c>
    </row>
    <row r="21" spans="1:14" ht="18" customHeight="1" x14ac:dyDescent="0.15">
      <c r="A21" s="10" t="s">
        <v>15</v>
      </c>
      <c r="B21" s="25">
        <f>SUM(B16:B20)</f>
        <v>10728</v>
      </c>
      <c r="C21" s="73" t="s">
        <v>56</v>
      </c>
      <c r="D21" s="32">
        <f>SUM(D16:D20)</f>
        <v>1850</v>
      </c>
      <c r="E21" s="74" t="s">
        <v>56</v>
      </c>
      <c r="F21" s="25">
        <f>SUM(F16:F20)</f>
        <v>39278</v>
      </c>
      <c r="G21" s="73" t="s">
        <v>56</v>
      </c>
      <c r="H21" s="25">
        <f>SUM(H16:H20)</f>
        <v>117209</v>
      </c>
      <c r="I21" s="73" t="s">
        <v>56</v>
      </c>
      <c r="J21" s="25">
        <f>SUM(J16:J20)</f>
        <v>74049</v>
      </c>
      <c r="K21" s="73" t="s">
        <v>56</v>
      </c>
      <c r="L21" s="25">
        <f>SUM(L16:L20)</f>
        <v>505244</v>
      </c>
      <c r="M21" s="75" t="s">
        <v>56</v>
      </c>
      <c r="N21" s="46"/>
    </row>
    <row r="22" spans="1:14" ht="18" customHeight="1" x14ac:dyDescent="0.15">
      <c r="A22" s="10" t="s">
        <v>23</v>
      </c>
      <c r="B22" s="11">
        <f>(B16+B17+B18)</f>
        <v>10138</v>
      </c>
      <c r="C22" s="59">
        <f>(B22/B21)*100</f>
        <v>94.500372856077547</v>
      </c>
      <c r="D22" s="43">
        <f>(D16+D17+D18)</f>
        <v>1375</v>
      </c>
      <c r="E22" s="61">
        <f>(D22/D21)*100</f>
        <v>74.324324324324323</v>
      </c>
      <c r="F22" s="11">
        <f>(F16+F17+F18)</f>
        <v>24046</v>
      </c>
      <c r="G22" s="59">
        <f>(F22/F21)*100</f>
        <v>61.220021386017621</v>
      </c>
      <c r="H22" s="11">
        <f>(H16+H17+H18)</f>
        <v>67777</v>
      </c>
      <c r="I22" s="59">
        <f>(H22/H21)*100</f>
        <v>57.825764233122037</v>
      </c>
      <c r="J22" s="11">
        <f>(J16+J17+J18)</f>
        <v>48558</v>
      </c>
      <c r="K22" s="59">
        <f>(J22/J21)*100</f>
        <v>65.575497305838027</v>
      </c>
      <c r="L22" s="11">
        <f>(L16+L17+L18)</f>
        <v>281943</v>
      </c>
      <c r="M22" s="63">
        <f>(L22/L21)*100</f>
        <v>55.803334626437916</v>
      </c>
    </row>
    <row r="23" spans="1:14" ht="18" customHeight="1" x14ac:dyDescent="0.15">
      <c r="A23" s="10" t="s">
        <v>44</v>
      </c>
      <c r="B23" s="27">
        <v>4.43</v>
      </c>
      <c r="C23" s="77" t="s">
        <v>56</v>
      </c>
      <c r="D23" s="44">
        <v>3.28</v>
      </c>
      <c r="E23" s="78" t="s">
        <v>56</v>
      </c>
      <c r="F23" s="27">
        <v>2.96</v>
      </c>
      <c r="G23" s="77" t="s">
        <v>56</v>
      </c>
      <c r="H23" s="27">
        <v>2.89</v>
      </c>
      <c r="I23" s="77" t="s">
        <v>56</v>
      </c>
      <c r="J23" s="27">
        <v>3.07</v>
      </c>
      <c r="K23" s="77" t="s">
        <v>56</v>
      </c>
      <c r="L23" s="27">
        <v>2.79</v>
      </c>
      <c r="M23" s="79" t="s">
        <v>56</v>
      </c>
    </row>
    <row r="24" spans="1:14" ht="18" customHeight="1" x14ac:dyDescent="0.15">
      <c r="A24" s="10" t="s">
        <v>4</v>
      </c>
      <c r="B24" s="27">
        <v>0.98</v>
      </c>
      <c r="C24" s="77" t="s">
        <v>56</v>
      </c>
      <c r="D24" s="44">
        <v>1.31</v>
      </c>
      <c r="E24" s="78" t="s">
        <v>56</v>
      </c>
      <c r="F24" s="26">
        <v>1.55</v>
      </c>
      <c r="G24" s="77" t="s">
        <v>56</v>
      </c>
      <c r="H24" s="19">
        <v>1.42</v>
      </c>
      <c r="I24" s="77" t="s">
        <v>56</v>
      </c>
      <c r="J24" s="26">
        <v>1.35</v>
      </c>
      <c r="K24" s="77" t="s">
        <v>56</v>
      </c>
      <c r="L24" s="27">
        <v>1.17</v>
      </c>
      <c r="M24" s="79" t="s">
        <v>56</v>
      </c>
    </row>
    <row r="25" spans="1:14" x14ac:dyDescent="0.15">
      <c r="A25" s="10"/>
      <c r="B25" s="26"/>
      <c r="C25" s="22"/>
      <c r="D25" s="34"/>
      <c r="E25" s="33"/>
      <c r="F25" s="26"/>
      <c r="G25" s="22"/>
      <c r="H25" s="26"/>
      <c r="I25" s="22"/>
      <c r="J25" s="26"/>
      <c r="K25" s="38"/>
      <c r="L25" s="26"/>
      <c r="M25" s="13"/>
    </row>
    <row r="26" spans="1:14" ht="29.25" customHeight="1" x14ac:dyDescent="0.15">
      <c r="A26" s="23" t="s">
        <v>46</v>
      </c>
      <c r="B26" s="16" t="s">
        <v>33</v>
      </c>
      <c r="C26" s="50"/>
      <c r="D26" s="56" t="s">
        <v>7</v>
      </c>
      <c r="E26" s="17"/>
      <c r="F26" s="16" t="s">
        <v>8</v>
      </c>
      <c r="G26" s="17"/>
      <c r="H26" s="16" t="s">
        <v>40</v>
      </c>
      <c r="I26" s="17"/>
      <c r="J26" s="56" t="s">
        <v>35</v>
      </c>
      <c r="K26" s="50"/>
      <c r="L26" s="16" t="s">
        <v>39</v>
      </c>
      <c r="M26" s="18"/>
    </row>
    <row r="27" spans="1:14" x14ac:dyDescent="0.15">
      <c r="A27" s="72" t="s">
        <v>56</v>
      </c>
      <c r="B27" s="21" t="s">
        <v>3</v>
      </c>
      <c r="C27" s="60" t="s">
        <v>2</v>
      </c>
      <c r="D27" s="8" t="s">
        <v>3</v>
      </c>
      <c r="E27" s="58" t="s">
        <v>2</v>
      </c>
      <c r="F27" s="8" t="s">
        <v>3</v>
      </c>
      <c r="G27" s="58" t="s">
        <v>2</v>
      </c>
      <c r="H27" s="8" t="s">
        <v>3</v>
      </c>
      <c r="I27" s="58" t="s">
        <v>2</v>
      </c>
      <c r="J27" s="21" t="s">
        <v>3</v>
      </c>
      <c r="K27" s="60" t="s">
        <v>2</v>
      </c>
      <c r="L27" s="8" t="s">
        <v>3</v>
      </c>
      <c r="M27" s="62" t="s">
        <v>2</v>
      </c>
    </row>
    <row r="28" spans="1:14" x14ac:dyDescent="0.15">
      <c r="A28" s="10">
        <v>5</v>
      </c>
      <c r="B28" s="32">
        <v>30422</v>
      </c>
      <c r="C28" s="59">
        <f>(B28/B33)*100</f>
        <v>7.6537761933394881</v>
      </c>
      <c r="D28" s="25">
        <v>10841</v>
      </c>
      <c r="E28" s="59">
        <f>(D28/D33)*100</f>
        <v>8.3186900039134137</v>
      </c>
      <c r="F28" s="25">
        <v>9540</v>
      </c>
      <c r="G28" s="59">
        <f>(F28/F33)*100</f>
        <v>8.6493739630271005</v>
      </c>
      <c r="H28" s="25">
        <v>3904</v>
      </c>
      <c r="I28" s="59">
        <f>(H28/H33)*100</f>
        <v>18.356215911228134</v>
      </c>
      <c r="J28" s="25">
        <v>1964</v>
      </c>
      <c r="K28" s="61">
        <f>(J28/J33)*100</f>
        <v>12.383354350567465</v>
      </c>
      <c r="L28" s="25">
        <v>1181</v>
      </c>
      <c r="M28" s="63">
        <f>(L28/L33)*100</f>
        <v>23.107024065740557</v>
      </c>
    </row>
    <row r="29" spans="1:14" x14ac:dyDescent="0.15">
      <c r="A29" s="10">
        <v>4</v>
      </c>
      <c r="B29" s="32">
        <v>70602</v>
      </c>
      <c r="C29" s="59">
        <f>(B29/B33)*100</f>
        <v>17.76253720341051</v>
      </c>
      <c r="D29" s="25">
        <v>30797</v>
      </c>
      <c r="E29" s="59">
        <f>(D29/D33)*100</f>
        <v>23.631648007611975</v>
      </c>
      <c r="F29" s="25">
        <v>18605</v>
      </c>
      <c r="G29" s="59">
        <f>(F29/F33)*100</f>
        <v>16.868092513848971</v>
      </c>
      <c r="H29" s="25">
        <v>5563</v>
      </c>
      <c r="I29" s="59">
        <f>(H29/H33)*100</f>
        <v>26.156667293586612</v>
      </c>
      <c r="J29" s="25">
        <v>4031</v>
      </c>
      <c r="K29" s="61">
        <f>(J29/J33)*100</f>
        <v>25.416141235813367</v>
      </c>
      <c r="L29" s="25">
        <v>1182</v>
      </c>
      <c r="M29" s="63">
        <f>(L29/L33)*100</f>
        <v>23.126589708471922</v>
      </c>
    </row>
    <row r="30" spans="1:14" x14ac:dyDescent="0.15">
      <c r="A30" s="10">
        <v>3</v>
      </c>
      <c r="B30" s="32">
        <v>117748</v>
      </c>
      <c r="C30" s="59">
        <f>(B30/B33)*100</f>
        <v>29.623852449324112</v>
      </c>
      <c r="D30" s="25">
        <v>19994</v>
      </c>
      <c r="E30" s="59">
        <f>(D30/D33)*100</f>
        <v>15.342116773198486</v>
      </c>
      <c r="F30" s="25">
        <v>37489</v>
      </c>
      <c r="G30" s="59">
        <f>(F30/F33)*100</f>
        <v>33.989138417182694</v>
      </c>
      <c r="H30" s="25">
        <v>7127</v>
      </c>
      <c r="I30" s="59">
        <f>(H30/H33)*100</f>
        <v>33.510438217039685</v>
      </c>
      <c r="J30" s="25">
        <v>5896</v>
      </c>
      <c r="K30" s="61">
        <f>(J30/J33)*100</f>
        <v>37.17528373266078</v>
      </c>
      <c r="L30" s="25">
        <v>1383</v>
      </c>
      <c r="M30" s="63">
        <f>(L30/L33)*100</f>
        <v>27.059283897476032</v>
      </c>
    </row>
    <row r="31" spans="1:14" x14ac:dyDescent="0.15">
      <c r="A31" s="10">
        <v>2</v>
      </c>
      <c r="B31" s="32">
        <v>131210</v>
      </c>
      <c r="C31" s="59">
        <f>(B31/B33)*100</f>
        <v>33.010715085401166</v>
      </c>
      <c r="D31" s="25">
        <v>33272</v>
      </c>
      <c r="E31" s="59">
        <f>(D31/D33)*100</f>
        <v>25.530804705304593</v>
      </c>
      <c r="F31" s="25">
        <v>12963</v>
      </c>
      <c r="G31" s="59">
        <f>(F31/F33)*100</f>
        <v>11.75281285982393</v>
      </c>
      <c r="H31" s="25">
        <v>3646</v>
      </c>
      <c r="I31" s="59">
        <f>(H31/H33)*100</f>
        <v>17.143125822832424</v>
      </c>
      <c r="J31" s="25">
        <v>3120</v>
      </c>
      <c r="K31" s="61">
        <f>(J31/J33)*100</f>
        <v>19.672131147540984</v>
      </c>
      <c r="L31" s="25">
        <v>946</v>
      </c>
      <c r="M31" s="63">
        <f>(L31/L33)*100</f>
        <v>18.509098023870084</v>
      </c>
    </row>
    <row r="32" spans="1:14" x14ac:dyDescent="0.15">
      <c r="A32" s="10">
        <v>1</v>
      </c>
      <c r="B32" s="32">
        <v>47495</v>
      </c>
      <c r="C32" s="59">
        <f>(B32/B33)*100</f>
        <v>11.94911906852472</v>
      </c>
      <c r="D32" s="25">
        <v>35417</v>
      </c>
      <c r="E32" s="59">
        <f>(D32/D33)*100</f>
        <v>27.17674050997153</v>
      </c>
      <c r="F32" s="25">
        <v>31700</v>
      </c>
      <c r="G32" s="59">
        <f>(F32/F33)*100</f>
        <v>28.740582246117302</v>
      </c>
      <c r="H32" s="25">
        <v>1028</v>
      </c>
      <c r="I32" s="59">
        <f>(H32/H33)*100</f>
        <v>4.8335527553131463</v>
      </c>
      <c r="J32" s="25">
        <v>849</v>
      </c>
      <c r="K32" s="61">
        <f>(J32/J33)*100</f>
        <v>5.3530895334174025</v>
      </c>
      <c r="L32" s="25">
        <v>419</v>
      </c>
      <c r="M32" s="63">
        <f>(L32/L33)*100</f>
        <v>8.198004304441401</v>
      </c>
    </row>
    <row r="33" spans="1:14" ht="18" customHeight="1" x14ac:dyDescent="0.15">
      <c r="A33" s="10" t="s">
        <v>15</v>
      </c>
      <c r="B33" s="32">
        <f>SUM(B28:B32)</f>
        <v>397477</v>
      </c>
      <c r="C33" s="74" t="s">
        <v>56</v>
      </c>
      <c r="D33" s="25">
        <f>SUM(D28:D32)</f>
        <v>130321</v>
      </c>
      <c r="E33" s="73" t="s">
        <v>56</v>
      </c>
      <c r="F33" s="25">
        <f>SUM(F28:F32)</f>
        <v>110297</v>
      </c>
      <c r="G33" s="73" t="s">
        <v>56</v>
      </c>
      <c r="H33" s="25">
        <f>SUM(H28:H32)</f>
        <v>21268</v>
      </c>
      <c r="I33" s="73" t="s">
        <v>56</v>
      </c>
      <c r="J33" s="32">
        <f>SUM(J28:J32)</f>
        <v>15860</v>
      </c>
      <c r="K33" s="74" t="s">
        <v>56</v>
      </c>
      <c r="L33" s="25">
        <f>SUM(L28:L32)</f>
        <v>5111</v>
      </c>
      <c r="M33" s="75" t="s">
        <v>56</v>
      </c>
      <c r="N33" s="46"/>
    </row>
    <row r="34" spans="1:14" ht="18" customHeight="1" x14ac:dyDescent="0.15">
      <c r="A34" s="10" t="s">
        <v>23</v>
      </c>
      <c r="B34" s="11">
        <f>(B28+B29+B30)</f>
        <v>218772</v>
      </c>
      <c r="C34" s="59">
        <f>(B34/B33)*100</f>
        <v>55.04016584607411</v>
      </c>
      <c r="D34" s="11">
        <f>(D28+D29+D30)</f>
        <v>61632</v>
      </c>
      <c r="E34" s="59">
        <f>(D34/D33)*100</f>
        <v>47.292454784723873</v>
      </c>
      <c r="F34" s="11">
        <f>(F28+F29+F30)</f>
        <v>65634</v>
      </c>
      <c r="G34" s="59">
        <f>(F34/F33)*100</f>
        <v>59.506604894058768</v>
      </c>
      <c r="H34" s="11">
        <f>(H28+H29+H30)</f>
        <v>16594</v>
      </c>
      <c r="I34" s="59">
        <f>(H34/H33)*100</f>
        <v>78.023321421854433</v>
      </c>
      <c r="J34" s="43">
        <f>(J28+J29+J30)</f>
        <v>11891</v>
      </c>
      <c r="K34" s="61">
        <f>(J34/J33)*100</f>
        <v>74.974779319041616</v>
      </c>
      <c r="L34" s="11">
        <f>(L28+L29+L30)</f>
        <v>3746</v>
      </c>
      <c r="M34" s="63">
        <f>(L34/L33)*100</f>
        <v>73.292897671688522</v>
      </c>
    </row>
    <row r="35" spans="1:14" ht="18" customHeight="1" x14ac:dyDescent="0.15">
      <c r="A35" s="10" t="s">
        <v>44</v>
      </c>
      <c r="B35" s="44">
        <v>2.76</v>
      </c>
      <c r="C35" s="78" t="s">
        <v>56</v>
      </c>
      <c r="D35" s="26">
        <v>2.6</v>
      </c>
      <c r="E35" s="77" t="s">
        <v>56</v>
      </c>
      <c r="F35" s="27">
        <v>2.65</v>
      </c>
      <c r="G35" s="77" t="s">
        <v>56</v>
      </c>
      <c r="H35" s="27">
        <v>3.36</v>
      </c>
      <c r="I35" s="77" t="s">
        <v>56</v>
      </c>
      <c r="J35" s="44">
        <v>3.2</v>
      </c>
      <c r="K35" s="78" t="s">
        <v>56</v>
      </c>
      <c r="L35" s="27">
        <v>3.34</v>
      </c>
      <c r="M35" s="79" t="s">
        <v>56</v>
      </c>
    </row>
    <row r="36" spans="1:14" ht="18" customHeight="1" x14ac:dyDescent="0.15">
      <c r="A36" s="10" t="s">
        <v>4</v>
      </c>
      <c r="B36" s="35">
        <v>1.1100000000000001</v>
      </c>
      <c r="C36" s="78" t="s">
        <v>56</v>
      </c>
      <c r="D36" s="27">
        <v>1.32</v>
      </c>
      <c r="E36" s="77" t="s">
        <v>56</v>
      </c>
      <c r="F36" s="27">
        <v>1.29</v>
      </c>
      <c r="G36" s="77" t="s">
        <v>56</v>
      </c>
      <c r="H36" s="27">
        <v>1.1100000000000001</v>
      </c>
      <c r="I36" s="77" t="s">
        <v>56</v>
      </c>
      <c r="J36" s="44">
        <v>1.06</v>
      </c>
      <c r="K36" s="78" t="s">
        <v>56</v>
      </c>
      <c r="L36" s="27">
        <v>1.24</v>
      </c>
      <c r="M36" s="79" t="s">
        <v>56</v>
      </c>
    </row>
    <row r="37" spans="1:14" x14ac:dyDescent="0.15">
      <c r="A37" s="24"/>
      <c r="B37" s="36"/>
      <c r="C37" s="37"/>
      <c r="D37" s="20"/>
      <c r="E37" s="28"/>
      <c r="F37" s="20"/>
      <c r="G37" s="28"/>
      <c r="H37" s="20"/>
      <c r="I37" s="28"/>
      <c r="J37" s="36"/>
      <c r="K37" s="37"/>
      <c r="L37" s="36"/>
      <c r="M37" s="42"/>
      <c r="N37" s="48"/>
    </row>
    <row r="38" spans="1:14" ht="35.25" customHeight="1" x14ac:dyDescent="0.15">
      <c r="A38" s="5" t="s">
        <v>46</v>
      </c>
      <c r="B38" s="31" t="s">
        <v>36</v>
      </c>
      <c r="C38" s="29"/>
      <c r="D38" s="6" t="s">
        <v>26</v>
      </c>
      <c r="E38" s="7"/>
      <c r="F38" s="6" t="s">
        <v>24</v>
      </c>
      <c r="G38" s="7"/>
      <c r="H38" s="6" t="s">
        <v>14</v>
      </c>
      <c r="I38" s="7"/>
      <c r="J38" s="6" t="s">
        <v>49</v>
      </c>
      <c r="K38" s="29"/>
      <c r="L38" s="31" t="s">
        <v>48</v>
      </c>
      <c r="M38" s="30"/>
      <c r="N38" s="48"/>
    </row>
    <row r="39" spans="1:14" x14ac:dyDescent="0.15">
      <c r="A39" s="72" t="s">
        <v>56</v>
      </c>
      <c r="B39" s="21" t="s">
        <v>3</v>
      </c>
      <c r="C39" s="60" t="s">
        <v>2</v>
      </c>
      <c r="D39" s="8" t="s">
        <v>3</v>
      </c>
      <c r="E39" s="58" t="s">
        <v>2</v>
      </c>
      <c r="F39" s="8" t="s">
        <v>3</v>
      </c>
      <c r="G39" s="58" t="s">
        <v>2</v>
      </c>
      <c r="H39" s="8" t="s">
        <v>3</v>
      </c>
      <c r="I39" s="58" t="s">
        <v>2</v>
      </c>
      <c r="J39" s="8" t="s">
        <v>3</v>
      </c>
      <c r="K39" s="60" t="s">
        <v>2</v>
      </c>
      <c r="L39" s="21" t="s">
        <v>3</v>
      </c>
      <c r="M39" s="64" t="s">
        <v>2</v>
      </c>
    </row>
    <row r="40" spans="1:14" x14ac:dyDescent="0.15">
      <c r="A40" s="10">
        <v>5</v>
      </c>
      <c r="B40" s="25">
        <v>319</v>
      </c>
      <c r="C40" s="61">
        <f>(B40/B45)*100</f>
        <v>9.6608116293155657</v>
      </c>
      <c r="D40" s="25">
        <v>4004</v>
      </c>
      <c r="E40" s="59">
        <f>(D40/D45)*100</f>
        <v>19.665045921123717</v>
      </c>
      <c r="F40" s="25">
        <v>32140</v>
      </c>
      <c r="G40" s="59">
        <f>(F40/F45)*100</f>
        <v>11.857897086440158</v>
      </c>
      <c r="H40" s="25">
        <v>14995</v>
      </c>
      <c r="I40" s="59">
        <f>(H40/H45)*100</f>
        <v>10.98953447467167</v>
      </c>
      <c r="J40" s="25">
        <v>482</v>
      </c>
      <c r="K40" s="59">
        <f>(J40/J45)*100</f>
        <v>20.677820677820677</v>
      </c>
      <c r="L40" s="25">
        <v>138</v>
      </c>
      <c r="M40" s="65">
        <f>(L40/L45)*100</f>
        <v>8.1753554502369674</v>
      </c>
    </row>
    <row r="41" spans="1:14" x14ac:dyDescent="0.15">
      <c r="A41" s="10">
        <v>4</v>
      </c>
      <c r="B41" s="25">
        <v>777</v>
      </c>
      <c r="C41" s="61">
        <f>(B41/B45)*100</f>
        <v>23.531193216232587</v>
      </c>
      <c r="D41" s="25">
        <v>4817</v>
      </c>
      <c r="E41" s="59">
        <f>(D41/D45)*100</f>
        <v>23.6579735769363</v>
      </c>
      <c r="F41" s="25">
        <v>33755</v>
      </c>
      <c r="G41" s="59">
        <f>(F41/F45)*100</f>
        <v>12.453743501953564</v>
      </c>
      <c r="H41" s="25">
        <v>27225</v>
      </c>
      <c r="I41" s="59">
        <f>(H41/H45)*100</f>
        <v>19.95265595684803</v>
      </c>
      <c r="J41" s="25">
        <v>481</v>
      </c>
      <c r="K41" s="59">
        <f>(J41/J45)*100</f>
        <v>20.634920634920633</v>
      </c>
      <c r="L41" s="25">
        <v>362</v>
      </c>
      <c r="M41" s="65">
        <f>(L41/L45)*100</f>
        <v>21.445497630331754</v>
      </c>
    </row>
    <row r="42" spans="1:14" x14ac:dyDescent="0.15">
      <c r="A42" s="10">
        <v>3</v>
      </c>
      <c r="B42" s="25">
        <v>1090</v>
      </c>
      <c r="C42" s="61">
        <f>(B42/B45)*100</f>
        <v>33.010296789824352</v>
      </c>
      <c r="D42" s="25">
        <v>3802</v>
      </c>
      <c r="E42" s="59">
        <f>(D42/D45)*100</f>
        <v>18.672953194833259</v>
      </c>
      <c r="F42" s="25">
        <v>71566</v>
      </c>
      <c r="G42" s="59">
        <f>(F42/F45)*100</f>
        <v>26.403928527945752</v>
      </c>
      <c r="H42" s="25">
        <v>28691</v>
      </c>
      <c r="I42" s="59">
        <f>(H42/H45)*100</f>
        <v>21.027057926829269</v>
      </c>
      <c r="J42" s="25">
        <v>660</v>
      </c>
      <c r="K42" s="59">
        <f>(J42/J45)*100</f>
        <v>28.314028314028317</v>
      </c>
      <c r="L42" s="25">
        <v>558</v>
      </c>
      <c r="M42" s="65">
        <f>(L42/L45)*100</f>
        <v>33.056872037914694</v>
      </c>
    </row>
    <row r="43" spans="1:14" x14ac:dyDescent="0.15">
      <c r="A43" s="10">
        <v>2</v>
      </c>
      <c r="B43" s="25">
        <v>767</v>
      </c>
      <c r="C43" s="61">
        <f>(B43/B45)*100</f>
        <v>23.228346456692915</v>
      </c>
      <c r="D43" s="25">
        <v>4467</v>
      </c>
      <c r="E43" s="59">
        <f>(D43/D45)*100</f>
        <v>21.939001031383526</v>
      </c>
      <c r="F43" s="25">
        <v>66900</v>
      </c>
      <c r="G43" s="59">
        <f>(F43/F45)*100</f>
        <v>24.682430463063056</v>
      </c>
      <c r="H43" s="25">
        <v>25105</v>
      </c>
      <c r="I43" s="59">
        <f>(H43/H45)*100</f>
        <v>18.398950515947469</v>
      </c>
      <c r="J43" s="25">
        <v>513</v>
      </c>
      <c r="K43" s="59">
        <f>(J43/J45)*100</f>
        <v>22.007722007722009</v>
      </c>
      <c r="L43" s="25">
        <v>462</v>
      </c>
      <c r="M43" s="65">
        <f>(L43/L45)*100</f>
        <v>27.369668246445499</v>
      </c>
    </row>
    <row r="44" spans="1:14" x14ac:dyDescent="0.15">
      <c r="A44" s="10">
        <v>1</v>
      </c>
      <c r="B44" s="25">
        <v>349</v>
      </c>
      <c r="C44" s="61">
        <f>(B44/B45)*100</f>
        <v>10.569351907934585</v>
      </c>
      <c r="D44" s="25">
        <v>3271</v>
      </c>
      <c r="E44" s="59">
        <f>(D44/D45)*100</f>
        <v>16.065026275723195</v>
      </c>
      <c r="F44" s="25">
        <v>66682</v>
      </c>
      <c r="G44" s="59">
        <f>(F44/F45)*100</f>
        <v>24.60200042059747</v>
      </c>
      <c r="H44" s="25">
        <v>40432</v>
      </c>
      <c r="I44" s="59">
        <f>(H44/H45)*100</f>
        <v>29.631801125703568</v>
      </c>
      <c r="J44" s="25">
        <v>195</v>
      </c>
      <c r="K44" s="59">
        <f>(J44/J45)*100</f>
        <v>8.3655083655083651</v>
      </c>
      <c r="L44" s="25">
        <v>168</v>
      </c>
      <c r="M44" s="65">
        <f>(L44/L45)*100</f>
        <v>9.9526066350710902</v>
      </c>
    </row>
    <row r="45" spans="1:14" ht="18" customHeight="1" x14ac:dyDescent="0.15">
      <c r="A45" s="10" t="s">
        <v>15</v>
      </c>
      <c r="B45" s="32">
        <f>SUM(B40:B44)</f>
        <v>3302</v>
      </c>
      <c r="C45" s="74" t="s">
        <v>56</v>
      </c>
      <c r="D45" s="25">
        <f>SUM(D40:D44)</f>
        <v>20361</v>
      </c>
      <c r="E45" s="73" t="s">
        <v>56</v>
      </c>
      <c r="F45" s="25">
        <f>SUM(F40:F44)</f>
        <v>271043</v>
      </c>
      <c r="G45" s="73" t="s">
        <v>56</v>
      </c>
      <c r="H45" s="25">
        <f>SUM(H40:H44)</f>
        <v>136448</v>
      </c>
      <c r="I45" s="73" t="s">
        <v>56</v>
      </c>
      <c r="J45" s="25">
        <f>SUM(J40:J44)</f>
        <v>2331</v>
      </c>
      <c r="K45" s="74" t="s">
        <v>56</v>
      </c>
      <c r="L45" s="32">
        <f>SUM(L40:L44)</f>
        <v>1688</v>
      </c>
      <c r="M45" s="80" t="s">
        <v>56</v>
      </c>
      <c r="N45" s="46"/>
    </row>
    <row r="46" spans="1:14" ht="18" customHeight="1" x14ac:dyDescent="0.15">
      <c r="A46" s="10" t="s">
        <v>23</v>
      </c>
      <c r="B46" s="43">
        <f>(B40+B41+B42)</f>
        <v>2186</v>
      </c>
      <c r="C46" s="61">
        <f>(B46/B45)*100</f>
        <v>66.202301635372507</v>
      </c>
      <c r="D46" s="11">
        <f>(D40+D41+D42)</f>
        <v>12623</v>
      </c>
      <c r="E46" s="59">
        <f>(D46/D45)*100</f>
        <v>61.995972692893275</v>
      </c>
      <c r="F46" s="11">
        <f>(F40+F41+F42)</f>
        <v>137461</v>
      </c>
      <c r="G46" s="59">
        <f>(F46/F45)*100</f>
        <v>50.715569116339474</v>
      </c>
      <c r="H46" s="11">
        <f>(H40+H41+H42)</f>
        <v>70911</v>
      </c>
      <c r="I46" s="59">
        <f>(H46/H45)*100</f>
        <v>51.969248358348963</v>
      </c>
      <c r="J46" s="11">
        <f>(J40+J41+J42)</f>
        <v>1623</v>
      </c>
      <c r="K46" s="61">
        <f>(J46/J45)*100</f>
        <v>69.626769626769629</v>
      </c>
      <c r="L46" s="43">
        <f>(L40+L41+L42)</f>
        <v>1058</v>
      </c>
      <c r="M46" s="65">
        <f>(L46/L45)*100</f>
        <v>62.677725118483409</v>
      </c>
    </row>
    <row r="47" spans="1:14" ht="18" customHeight="1" x14ac:dyDescent="0.15">
      <c r="A47" s="10" t="s">
        <v>44</v>
      </c>
      <c r="B47" s="44">
        <v>2.98</v>
      </c>
      <c r="C47" s="78" t="s">
        <v>56</v>
      </c>
      <c r="D47" s="26">
        <v>3.09</v>
      </c>
      <c r="E47" s="77" t="s">
        <v>56</v>
      </c>
      <c r="F47" s="27">
        <v>2.62</v>
      </c>
      <c r="G47" s="77" t="s">
        <v>56</v>
      </c>
      <c r="H47" s="26">
        <v>2.64</v>
      </c>
      <c r="I47" s="77" t="s">
        <v>56</v>
      </c>
      <c r="J47" s="27">
        <v>3.23</v>
      </c>
      <c r="K47" s="81" t="s">
        <v>56</v>
      </c>
      <c r="L47" s="51">
        <v>2.91</v>
      </c>
      <c r="M47" s="82" t="s">
        <v>56</v>
      </c>
    </row>
    <row r="48" spans="1:14" ht="18" customHeight="1" x14ac:dyDescent="0.15">
      <c r="A48" s="10" t="s">
        <v>4</v>
      </c>
      <c r="B48" s="44">
        <v>1.1299999999999999</v>
      </c>
      <c r="C48" s="78" t="s">
        <v>56</v>
      </c>
      <c r="D48" s="26">
        <v>1.37</v>
      </c>
      <c r="E48" s="77" t="s">
        <v>56</v>
      </c>
      <c r="F48" s="27">
        <v>1.3</v>
      </c>
      <c r="G48" s="77" t="s">
        <v>56</v>
      </c>
      <c r="H48" s="27">
        <v>1.37</v>
      </c>
      <c r="I48" s="77" t="s">
        <v>56</v>
      </c>
      <c r="J48" s="27">
        <v>1.24</v>
      </c>
      <c r="K48" s="81" t="s">
        <v>56</v>
      </c>
      <c r="L48" s="52">
        <v>1.1000000000000001</v>
      </c>
      <c r="M48" s="82" t="s">
        <v>56</v>
      </c>
    </row>
    <row r="49" spans="1:14" x14ac:dyDescent="0.15">
      <c r="A49" s="24"/>
      <c r="B49" s="36"/>
      <c r="C49" s="37"/>
      <c r="D49" s="20"/>
      <c r="E49" s="28"/>
      <c r="F49" s="20"/>
      <c r="G49" s="28"/>
      <c r="H49" s="20"/>
      <c r="I49" s="28"/>
      <c r="J49" s="20"/>
      <c r="K49" s="37"/>
      <c r="L49" s="53"/>
      <c r="M49" s="49"/>
      <c r="N49" s="46"/>
    </row>
    <row r="50" spans="1:14" ht="16.5" customHeight="1" x14ac:dyDescent="0.15">
      <c r="A50" s="66" t="s">
        <v>52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</row>
    <row r="51" spans="1:14" x14ac:dyDescent="0.15">
      <c r="A51" s="66" t="s">
        <v>38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</row>
    <row r="52" spans="1:14" x14ac:dyDescent="0.15">
      <c r="A52" s="66" t="s">
        <v>47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</row>
    <row r="53" spans="1:14" x14ac:dyDescent="0.15">
      <c r="A53" s="66" t="s">
        <v>27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</row>
    <row r="54" spans="1:14" x14ac:dyDescent="0.15">
      <c r="A54" s="83" t="s">
        <v>55</v>
      </c>
    </row>
  </sheetData>
  <mergeCells count="1">
    <mergeCell ref="A1:M1"/>
  </mergeCells>
  <phoneticPr fontId="0" type="noConversion"/>
  <pageMargins left="0.5" right="0.25" top="0.25" bottom="0" header="0.5" footer="0.25"/>
  <pageSetup orientation="portrait" r:id="rId1"/>
  <headerFooter scaleWithDoc="0">
    <oddFooter>&amp;C&amp;"Serifa Std 45 Light,Regular"&amp;7© 2014 The College Board. College Board, Advanced Placement Program, AP, AP Central and the acorn logo are registered trademarks of the College Board.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zoomScale="150" zoomScaleNormal="150" workbookViewId="0">
      <selection activeCell="N9" sqref="N9"/>
    </sheetView>
  </sheetViews>
  <sheetFormatPr defaultColWidth="0" defaultRowHeight="9" zeroHeight="1" x14ac:dyDescent="0.15"/>
  <cols>
    <col min="1" max="1" width="14.28515625" style="3" customWidth="1"/>
    <col min="2" max="2" width="7.7109375" style="1" customWidth="1"/>
    <col min="3" max="3" width="6.7109375" style="1" customWidth="1"/>
    <col min="4" max="4" width="7.7109375" style="1" customWidth="1"/>
    <col min="5" max="5" width="6.7109375" style="1" customWidth="1"/>
    <col min="6" max="6" width="7.7109375" style="1" customWidth="1"/>
    <col min="7" max="7" width="6.7109375" style="1" customWidth="1"/>
    <col min="8" max="8" width="7.7109375" style="1" customWidth="1"/>
    <col min="9" max="9" width="6.85546875" style="1" customWidth="1"/>
    <col min="10" max="10" width="7.7109375" style="1" customWidth="1"/>
    <col min="11" max="11" width="6.5703125" style="1" customWidth="1"/>
    <col min="12" max="12" width="7.7109375" style="1" customWidth="1"/>
    <col min="13" max="13" width="6.140625" style="1" customWidth="1"/>
    <col min="14" max="14" width="9.140625" style="1" customWidth="1"/>
    <col min="15" max="16384" width="9.140625" style="1" hidden="1"/>
  </cols>
  <sheetData>
    <row r="1" spans="1:14" s="4" customFormat="1" ht="67.5" customHeight="1" x14ac:dyDescent="0.15">
      <c r="A1" s="100" t="s">
        <v>57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14" ht="20.25" customHeight="1" x14ac:dyDescent="0.15">
      <c r="A2" s="23" t="s">
        <v>46</v>
      </c>
      <c r="B2" s="92" t="s">
        <v>41</v>
      </c>
      <c r="C2" s="99"/>
      <c r="D2" s="94" t="s">
        <v>34</v>
      </c>
      <c r="E2" s="95"/>
      <c r="F2" s="103" t="s">
        <v>51</v>
      </c>
      <c r="G2" s="104"/>
      <c r="H2" s="96" t="s">
        <v>9</v>
      </c>
      <c r="I2" s="105"/>
      <c r="J2" s="94" t="s">
        <v>54</v>
      </c>
      <c r="K2" s="95"/>
      <c r="L2" s="94" t="s">
        <v>53</v>
      </c>
      <c r="M2" s="98"/>
      <c r="N2" s="48"/>
    </row>
    <row r="3" spans="1:14" x14ac:dyDescent="0.15">
      <c r="A3" s="72" t="s">
        <v>56</v>
      </c>
      <c r="B3" s="8" t="s">
        <v>3</v>
      </c>
      <c r="C3" s="60" t="s">
        <v>2</v>
      </c>
      <c r="D3" s="21" t="s">
        <v>3</v>
      </c>
      <c r="E3" s="60" t="s">
        <v>2</v>
      </c>
      <c r="F3" s="21" t="s">
        <v>3</v>
      </c>
      <c r="G3" s="58" t="s">
        <v>2</v>
      </c>
      <c r="H3" s="8" t="s">
        <v>3</v>
      </c>
      <c r="I3" s="60" t="s">
        <v>2</v>
      </c>
      <c r="J3" s="21" t="s">
        <v>3</v>
      </c>
      <c r="K3" s="60" t="s">
        <v>2</v>
      </c>
      <c r="L3" s="21" t="s">
        <v>3</v>
      </c>
      <c r="M3" s="64" t="s">
        <v>2</v>
      </c>
      <c r="N3" s="48"/>
    </row>
    <row r="4" spans="1:14" x14ac:dyDescent="0.15">
      <c r="A4" s="10">
        <v>5</v>
      </c>
      <c r="B4" s="25">
        <v>998</v>
      </c>
      <c r="C4" s="61">
        <f>(B4/B9)*100</f>
        <v>43.184768498485504</v>
      </c>
      <c r="D4" s="25">
        <v>203</v>
      </c>
      <c r="E4" s="61">
        <f>(D4/D9)*100</f>
        <v>17.232597623089983</v>
      </c>
      <c r="F4" s="32">
        <v>866</v>
      </c>
      <c r="G4" s="59">
        <f>(F4/F9)*100</f>
        <v>13.237542036074595</v>
      </c>
      <c r="H4" s="25">
        <v>3499</v>
      </c>
      <c r="I4" s="59">
        <f>(H4/H9)*100</f>
        <v>19.595654121863799</v>
      </c>
      <c r="J4" s="25">
        <v>3459</v>
      </c>
      <c r="K4" s="61">
        <f>(J4/J9)*100</f>
        <v>19.371639784946236</v>
      </c>
      <c r="L4" s="25">
        <v>3260</v>
      </c>
      <c r="M4" s="65">
        <f>(L4/L9)*100</f>
        <v>18.257168458781361</v>
      </c>
      <c r="N4" s="48"/>
    </row>
    <row r="5" spans="1:14" x14ac:dyDescent="0.15">
      <c r="A5" s="10">
        <v>4</v>
      </c>
      <c r="B5" s="25">
        <v>243</v>
      </c>
      <c r="C5" s="59">
        <f>(B5/B9)*100</f>
        <v>10.514928602336651</v>
      </c>
      <c r="D5" s="25">
        <v>136</v>
      </c>
      <c r="E5" s="61">
        <f>(D5/D9)*100</f>
        <v>11.544991511035652</v>
      </c>
      <c r="F5" s="25">
        <v>1468</v>
      </c>
      <c r="G5" s="59">
        <f>(F5/F9)*100</f>
        <v>22.439620911036382</v>
      </c>
      <c r="H5" s="25">
        <v>3104</v>
      </c>
      <c r="I5" s="59">
        <f>(H5/H9)*100</f>
        <v>17.383512544802869</v>
      </c>
      <c r="J5" s="25">
        <v>2951</v>
      </c>
      <c r="K5" s="61">
        <f>(J5/J9)*100</f>
        <v>16.526657706093189</v>
      </c>
      <c r="L5" s="25">
        <v>3168</v>
      </c>
      <c r="M5" s="65">
        <f>(L5/L9)*100</f>
        <v>17.741935483870968</v>
      </c>
    </row>
    <row r="6" spans="1:14" x14ac:dyDescent="0.15">
      <c r="A6" s="10">
        <v>3</v>
      </c>
      <c r="B6" s="25">
        <v>512</v>
      </c>
      <c r="C6" s="59">
        <f>(B6/B9)*100</f>
        <v>22.154911293812201</v>
      </c>
      <c r="D6" s="25">
        <v>356</v>
      </c>
      <c r="E6" s="61">
        <f>(D6/D9)*100</f>
        <v>30.220713073005097</v>
      </c>
      <c r="F6" s="25">
        <v>1973</v>
      </c>
      <c r="G6" s="59">
        <f>(F6/F9)*100</f>
        <v>30.158972791195353</v>
      </c>
      <c r="H6" s="25">
        <v>4502</v>
      </c>
      <c r="I6" s="59">
        <f>(H6/H9)*100</f>
        <v>25.212813620071685</v>
      </c>
      <c r="J6" s="25">
        <v>4531</v>
      </c>
      <c r="K6" s="61">
        <f>(J6/J9)*100</f>
        <v>25.375224014336915</v>
      </c>
      <c r="L6" s="25">
        <v>4469</v>
      </c>
      <c r="M6" s="65">
        <f>(L6/L9)*100</f>
        <v>25.028001792114697</v>
      </c>
    </row>
    <row r="7" spans="1:14" x14ac:dyDescent="0.15">
      <c r="A7" s="10">
        <v>2</v>
      </c>
      <c r="B7" s="25">
        <v>161</v>
      </c>
      <c r="C7" s="59">
        <f>(B7/B9)*100</f>
        <v>6.9666810904370404</v>
      </c>
      <c r="D7" s="25">
        <v>134</v>
      </c>
      <c r="E7" s="61">
        <f>(D7/D9)*100</f>
        <v>11.37521222410866</v>
      </c>
      <c r="F7" s="25">
        <v>1572</v>
      </c>
      <c r="G7" s="59">
        <f>(F7/F9)*100</f>
        <v>24.029348822989913</v>
      </c>
      <c r="H7" s="25">
        <v>4282</v>
      </c>
      <c r="I7" s="59">
        <f>(H7/H9)*100</f>
        <v>23.980734767025087</v>
      </c>
      <c r="J7" s="25">
        <v>4159</v>
      </c>
      <c r="K7" s="61">
        <f>(J7/J9)*100</f>
        <v>23.291890681003586</v>
      </c>
      <c r="L7" s="25">
        <v>4180</v>
      </c>
      <c r="M7" s="65">
        <f>(L7/L9)*100</f>
        <v>23.409498207885303</v>
      </c>
    </row>
    <row r="8" spans="1:14" x14ac:dyDescent="0.15">
      <c r="A8" s="10">
        <v>1</v>
      </c>
      <c r="B8" s="25">
        <v>397</v>
      </c>
      <c r="C8" s="59">
        <f>(B8/B9)*100</f>
        <v>17.178710514928603</v>
      </c>
      <c r="D8" s="25">
        <v>349</v>
      </c>
      <c r="E8" s="61">
        <f>(D8/D9)*100</f>
        <v>29.626485568760614</v>
      </c>
      <c r="F8" s="25">
        <v>663</v>
      </c>
      <c r="G8" s="59">
        <f>(F8/F9)*100</f>
        <v>10.13451543870376</v>
      </c>
      <c r="H8" s="25">
        <v>2329</v>
      </c>
      <c r="I8" s="59">
        <f>(H8/H9)*100</f>
        <v>13.043234767025089</v>
      </c>
      <c r="J8" s="25">
        <v>2147</v>
      </c>
      <c r="K8" s="61">
        <f>(J8/J9)*100</f>
        <v>12.023969534050179</v>
      </c>
      <c r="L8" s="25">
        <v>2170</v>
      </c>
      <c r="M8" s="65">
        <f>(L8/L9)*100</f>
        <v>12.152777777777777</v>
      </c>
    </row>
    <row r="9" spans="1:14" ht="18" customHeight="1" x14ac:dyDescent="0.15">
      <c r="A9" s="10" t="s">
        <v>15</v>
      </c>
      <c r="B9" s="25">
        <f>SUM(B4:B8)</f>
        <v>2311</v>
      </c>
      <c r="C9" s="74" t="s">
        <v>56</v>
      </c>
      <c r="D9" s="32">
        <f>SUM(D4:D8)</f>
        <v>1178</v>
      </c>
      <c r="E9" s="74" t="s">
        <v>56</v>
      </c>
      <c r="F9" s="25">
        <f>SUM(F4:F8)</f>
        <v>6542</v>
      </c>
      <c r="G9" s="73" t="s">
        <v>56</v>
      </c>
      <c r="H9" s="25">
        <v>17856</v>
      </c>
      <c r="I9" s="74" t="s">
        <v>56</v>
      </c>
      <c r="J9" s="32">
        <v>17856</v>
      </c>
      <c r="K9" s="74" t="s">
        <v>56</v>
      </c>
      <c r="L9" s="32">
        <v>17856</v>
      </c>
      <c r="M9" s="80" t="s">
        <v>56</v>
      </c>
      <c r="N9" s="46"/>
    </row>
    <row r="10" spans="1:14" ht="18" customHeight="1" x14ac:dyDescent="0.15">
      <c r="A10" s="10" t="s">
        <v>23</v>
      </c>
      <c r="B10" s="11">
        <f>(B4+B5+B6)</f>
        <v>1753</v>
      </c>
      <c r="C10" s="61">
        <f>(B10/B9)*100</f>
        <v>75.854608394634354</v>
      </c>
      <c r="D10" s="43">
        <f>(D4+D5+D6)</f>
        <v>695</v>
      </c>
      <c r="E10" s="61">
        <f>(D10/D9)*100</f>
        <v>58.998302207130727</v>
      </c>
      <c r="F10" s="11">
        <f>(F4+F5+F6)</f>
        <v>4307</v>
      </c>
      <c r="G10" s="59">
        <f>(F10/F9)*100</f>
        <v>65.836135738306325</v>
      </c>
      <c r="H10" s="11">
        <f>(H4+H5+H6)</f>
        <v>11105</v>
      </c>
      <c r="I10" s="61">
        <f>(H10/H9)*100</f>
        <v>62.19198028673835</v>
      </c>
      <c r="J10" s="43">
        <f>(J4+J5+J6)</f>
        <v>10941</v>
      </c>
      <c r="K10" s="61">
        <f>(J10/J9)*100</f>
        <v>61.273521505376351</v>
      </c>
      <c r="L10" s="43">
        <f>(L4+L5+L6)</f>
        <v>10897</v>
      </c>
      <c r="M10" s="65">
        <f>(L10/L9)*100</f>
        <v>61.027105734767026</v>
      </c>
    </row>
    <row r="11" spans="1:14" ht="18" customHeight="1" x14ac:dyDescent="0.15">
      <c r="A11" s="10" t="s">
        <v>44</v>
      </c>
      <c r="B11" s="27">
        <v>3.56</v>
      </c>
      <c r="C11" s="74" t="s">
        <v>56</v>
      </c>
      <c r="D11" s="51">
        <v>2.75</v>
      </c>
      <c r="E11" s="74" t="s">
        <v>56</v>
      </c>
      <c r="F11" s="26">
        <v>3.05</v>
      </c>
      <c r="G11" s="73" t="s">
        <v>56</v>
      </c>
      <c r="H11" s="26">
        <v>3.07</v>
      </c>
      <c r="I11" s="74" t="s">
        <v>56</v>
      </c>
      <c r="J11" s="34">
        <v>3.08</v>
      </c>
      <c r="K11" s="74" t="s">
        <v>56</v>
      </c>
      <c r="L11" s="44">
        <v>3.07</v>
      </c>
      <c r="M11" s="80" t="s">
        <v>56</v>
      </c>
    </row>
    <row r="12" spans="1:14" ht="18" customHeight="1" x14ac:dyDescent="0.15">
      <c r="A12" s="10" t="s">
        <v>4</v>
      </c>
      <c r="B12" s="27">
        <v>1.51</v>
      </c>
      <c r="C12" s="74" t="s">
        <v>56</v>
      </c>
      <c r="D12" s="52">
        <v>1.43</v>
      </c>
      <c r="E12" s="74" t="s">
        <v>56</v>
      </c>
      <c r="F12" s="27">
        <v>1.18</v>
      </c>
      <c r="G12" s="73" t="s">
        <v>56</v>
      </c>
      <c r="H12" s="27">
        <v>1.31</v>
      </c>
      <c r="I12" s="74" t="s">
        <v>56</v>
      </c>
      <c r="J12" s="34">
        <v>1.31</v>
      </c>
      <c r="K12" s="74" t="s">
        <v>56</v>
      </c>
      <c r="L12" s="44">
        <v>1.3</v>
      </c>
      <c r="M12" s="80" t="s">
        <v>56</v>
      </c>
    </row>
    <row r="13" spans="1:14" x14ac:dyDescent="0.15">
      <c r="A13" s="10"/>
      <c r="B13" s="20"/>
      <c r="C13" s="68"/>
      <c r="D13" s="53"/>
      <c r="E13" s="68"/>
      <c r="F13" s="20"/>
      <c r="G13" s="69"/>
      <c r="H13" s="20"/>
      <c r="I13" s="68"/>
      <c r="J13" s="36"/>
      <c r="K13" s="68"/>
      <c r="L13" s="36"/>
      <c r="M13" s="70"/>
    </row>
    <row r="14" spans="1:14" ht="30" customHeight="1" x14ac:dyDescent="0.15">
      <c r="A14" s="23" t="s">
        <v>46</v>
      </c>
      <c r="B14" s="94" t="s">
        <v>10</v>
      </c>
      <c r="C14" s="95"/>
      <c r="D14" s="99" t="s">
        <v>25</v>
      </c>
      <c r="E14" s="99"/>
      <c r="F14" s="99" t="s">
        <v>17</v>
      </c>
      <c r="G14" s="93"/>
      <c r="H14" s="94" t="s">
        <v>11</v>
      </c>
      <c r="I14" s="98"/>
      <c r="J14" s="92" t="s">
        <v>21</v>
      </c>
      <c r="K14" s="93"/>
      <c r="L14" s="101" t="s">
        <v>22</v>
      </c>
      <c r="M14" s="102"/>
      <c r="N14" s="48"/>
    </row>
    <row r="15" spans="1:14" x14ac:dyDescent="0.15">
      <c r="A15" s="84" t="s">
        <v>56</v>
      </c>
      <c r="B15" s="21" t="s">
        <v>3</v>
      </c>
      <c r="C15" s="62" t="s">
        <v>2</v>
      </c>
      <c r="D15" s="9" t="s">
        <v>3</v>
      </c>
      <c r="E15" s="62" t="s">
        <v>2</v>
      </c>
      <c r="F15" s="9" t="s">
        <v>3</v>
      </c>
      <c r="G15" s="58" t="s">
        <v>2</v>
      </c>
      <c r="H15" s="8" t="s">
        <v>3</v>
      </c>
      <c r="I15" s="58" t="s">
        <v>2</v>
      </c>
      <c r="J15" s="8" t="s">
        <v>3</v>
      </c>
      <c r="K15" s="60" t="s">
        <v>2</v>
      </c>
      <c r="L15" s="21" t="s">
        <v>3</v>
      </c>
      <c r="M15" s="64" t="s">
        <v>2</v>
      </c>
    </row>
    <row r="16" spans="1:14" x14ac:dyDescent="0.15">
      <c r="A16" s="45">
        <v>5</v>
      </c>
      <c r="B16" s="32">
        <v>14759</v>
      </c>
      <c r="C16" s="63">
        <f>(B16/B21)*100</f>
        <v>15.772543655288862</v>
      </c>
      <c r="D16" s="40">
        <v>6946</v>
      </c>
      <c r="E16" s="63">
        <f>(D16/D21)*100</f>
        <v>33.450517698049602</v>
      </c>
      <c r="F16" s="40">
        <v>15244</v>
      </c>
      <c r="G16" s="59">
        <f>(F16/F21)*100</f>
        <v>32.434042553191489</v>
      </c>
      <c r="H16" s="25">
        <v>48673</v>
      </c>
      <c r="I16" s="59">
        <f>(H16/H21)*100</f>
        <v>18.735589266674108</v>
      </c>
      <c r="J16" s="25">
        <v>33334</v>
      </c>
      <c r="K16" s="59">
        <f>(J16/J21)*100</f>
        <v>24.629639207631097</v>
      </c>
      <c r="L16" s="25">
        <v>7705</v>
      </c>
      <c r="M16" s="65">
        <f>(L16/L21)*100</f>
        <v>18.509621159343695</v>
      </c>
    </row>
    <row r="17" spans="1:15" x14ac:dyDescent="0.15">
      <c r="A17" s="45">
        <v>4</v>
      </c>
      <c r="B17" s="32">
        <v>17316</v>
      </c>
      <c r="C17" s="63">
        <f>(B17/B21)*100</f>
        <v>18.505140316754655</v>
      </c>
      <c r="D17" s="40">
        <v>5213</v>
      </c>
      <c r="E17" s="63">
        <f>(D17/D21)*100</f>
        <v>25.104743558873103</v>
      </c>
      <c r="F17" s="40">
        <v>12019</v>
      </c>
      <c r="G17" s="59">
        <f>(F17/F21)*100</f>
        <v>25.572340425531912</v>
      </c>
      <c r="H17" s="25">
        <v>69785</v>
      </c>
      <c r="I17" s="59">
        <f>(H17/H21)*100</f>
        <v>26.862184311114017</v>
      </c>
      <c r="J17" s="25">
        <v>47187</v>
      </c>
      <c r="K17" s="59">
        <f>(J17/J21)*100</f>
        <v>34.865266253389585</v>
      </c>
      <c r="L17" s="25">
        <v>13829</v>
      </c>
      <c r="M17" s="65">
        <f>(L17/L21)*100</f>
        <v>33.221226607730557</v>
      </c>
    </row>
    <row r="18" spans="1:15" x14ac:dyDescent="0.15">
      <c r="A18" s="45">
        <v>3</v>
      </c>
      <c r="B18" s="32">
        <v>24753</v>
      </c>
      <c r="C18" s="63">
        <f>(B18/B21)*100</f>
        <v>26.4528608374121</v>
      </c>
      <c r="D18" s="40">
        <v>2538</v>
      </c>
      <c r="E18" s="63">
        <f>(D18/D21)*100</f>
        <v>12.222489766433903</v>
      </c>
      <c r="F18" s="40">
        <v>8769</v>
      </c>
      <c r="G18" s="59">
        <f>(F18/F21)*100</f>
        <v>18.657446808510638</v>
      </c>
      <c r="H18" s="25">
        <v>51810</v>
      </c>
      <c r="I18" s="59">
        <f>(H18/H21)*100</f>
        <v>19.94310767584463</v>
      </c>
      <c r="J18" s="25">
        <v>40386</v>
      </c>
      <c r="K18" s="59">
        <f>(J18/J21)*100</f>
        <v>29.84018146755233</v>
      </c>
      <c r="L18" s="25">
        <v>13697</v>
      </c>
      <c r="M18" s="65">
        <f>(L18/L21)*100</f>
        <v>32.904124726739859</v>
      </c>
    </row>
    <row r="19" spans="1:15" x14ac:dyDescent="0.15">
      <c r="A19" s="45">
        <v>2</v>
      </c>
      <c r="B19" s="32">
        <v>15898</v>
      </c>
      <c r="C19" s="63">
        <f>(B19/B21)*100</f>
        <v>16.989762113407568</v>
      </c>
      <c r="D19" s="40">
        <v>3650</v>
      </c>
      <c r="E19" s="63">
        <f>(D19/D21)*100</f>
        <v>17.577654707440406</v>
      </c>
      <c r="F19" s="40">
        <v>5964</v>
      </c>
      <c r="G19" s="59">
        <f>(F19/F21)*100</f>
        <v>12.689361702127661</v>
      </c>
      <c r="H19" s="25">
        <v>35133</v>
      </c>
      <c r="I19" s="59">
        <f>(H19/H21)*100</f>
        <v>13.52366728383419</v>
      </c>
      <c r="J19" s="25">
        <v>12411</v>
      </c>
      <c r="K19" s="59">
        <f>(J19/J21)*100</f>
        <v>9.1701701627740295</v>
      </c>
      <c r="L19" s="25">
        <v>5233</v>
      </c>
      <c r="M19" s="65">
        <f>(L19/L21)*100</f>
        <v>12.571167751699619</v>
      </c>
    </row>
    <row r="20" spans="1:15" x14ac:dyDescent="0.15">
      <c r="A20" s="45">
        <v>1</v>
      </c>
      <c r="B20" s="32">
        <v>20848</v>
      </c>
      <c r="C20" s="63">
        <f>(B20/B21)*100</f>
        <v>22.279693077136812</v>
      </c>
      <c r="D20" s="40">
        <v>2418</v>
      </c>
      <c r="E20" s="63">
        <f>(D20/D21)*100</f>
        <v>11.644594269202987</v>
      </c>
      <c r="F20" s="40">
        <v>5004</v>
      </c>
      <c r="G20" s="59">
        <f>(F20/F21)*100</f>
        <v>10.646808510638298</v>
      </c>
      <c r="H20" s="25">
        <v>54388</v>
      </c>
      <c r="I20" s="59">
        <f>(H20/H21)*100</f>
        <v>20.935451462533056</v>
      </c>
      <c r="J20" s="25">
        <v>2023</v>
      </c>
      <c r="K20" s="59">
        <f>(J20/J21)*100</f>
        <v>1.494742908652958</v>
      </c>
      <c r="L20" s="25">
        <v>1163</v>
      </c>
      <c r="M20" s="65">
        <f>(L20/L21)*100</f>
        <v>2.7938597544862711</v>
      </c>
    </row>
    <row r="21" spans="1:15" ht="18" customHeight="1" x14ac:dyDescent="0.15">
      <c r="A21" s="45" t="s">
        <v>15</v>
      </c>
      <c r="B21" s="32">
        <f>SUM(B16:B20)</f>
        <v>93574</v>
      </c>
      <c r="C21" s="75" t="s">
        <v>56</v>
      </c>
      <c r="D21" s="40">
        <f>SUM(D16:D20)</f>
        <v>20765</v>
      </c>
      <c r="E21" s="75" t="s">
        <v>56</v>
      </c>
      <c r="F21" s="40">
        <f>SUM(F16:F20)</f>
        <v>47000</v>
      </c>
      <c r="G21" s="73" t="s">
        <v>56</v>
      </c>
      <c r="H21" s="25">
        <f>SUM(H16:H20)</f>
        <v>259789</v>
      </c>
      <c r="I21" s="73" t="s">
        <v>56</v>
      </c>
      <c r="J21" s="25">
        <f>SUM(J16:J20)</f>
        <v>135341</v>
      </c>
      <c r="K21" s="74" t="s">
        <v>56</v>
      </c>
      <c r="L21" s="32">
        <f>SUM(L16:L20)</f>
        <v>41627</v>
      </c>
      <c r="M21" s="80" t="s">
        <v>56</v>
      </c>
      <c r="N21" s="46"/>
    </row>
    <row r="22" spans="1:15" ht="18" customHeight="1" x14ac:dyDescent="0.15">
      <c r="A22" s="45" t="s">
        <v>23</v>
      </c>
      <c r="B22" s="43">
        <f>(B16+B17+B18)</f>
        <v>56828</v>
      </c>
      <c r="C22" s="63">
        <f>(B22/B21)*100</f>
        <v>60.730544809455623</v>
      </c>
      <c r="D22" s="39">
        <f>(D16+D17+D18)</f>
        <v>14697</v>
      </c>
      <c r="E22" s="63">
        <f>(D22/D21)*100</f>
        <v>70.777751023356601</v>
      </c>
      <c r="F22" s="39">
        <f>(F16+F17+F18)</f>
        <v>36032</v>
      </c>
      <c r="G22" s="59">
        <f>(F22/F21)*100</f>
        <v>76.663829787234036</v>
      </c>
      <c r="H22" s="11">
        <f>(H16+H17+H18)</f>
        <v>170268</v>
      </c>
      <c r="I22" s="59">
        <f>(H22/H21)*100</f>
        <v>65.540881253632762</v>
      </c>
      <c r="J22" s="11">
        <f>(J16+J17+J18)</f>
        <v>120907</v>
      </c>
      <c r="K22" s="61">
        <f>(J22/J21)*100</f>
        <v>89.33508692857302</v>
      </c>
      <c r="L22" s="43">
        <f>(L16+L17+L18)</f>
        <v>35231</v>
      </c>
      <c r="M22" s="65">
        <f>(L22/L21)*100</f>
        <v>84.634972493814104</v>
      </c>
    </row>
    <row r="23" spans="1:15" ht="18" customHeight="1" x14ac:dyDescent="0.15">
      <c r="A23" s="45" t="s">
        <v>44</v>
      </c>
      <c r="B23" s="44">
        <v>2.89</v>
      </c>
      <c r="C23" s="75" t="s">
        <v>56</v>
      </c>
      <c r="D23" s="41">
        <v>3.51</v>
      </c>
      <c r="E23" s="75" t="s">
        <v>56</v>
      </c>
      <c r="F23" s="41">
        <v>3.56</v>
      </c>
      <c r="G23" s="73" t="s">
        <v>56</v>
      </c>
      <c r="H23" s="27">
        <v>3.09</v>
      </c>
      <c r="I23" s="73" t="s">
        <v>56</v>
      </c>
      <c r="J23" s="27">
        <v>3.72</v>
      </c>
      <c r="K23" s="74" t="s">
        <v>56</v>
      </c>
      <c r="L23" s="44">
        <v>3.52</v>
      </c>
      <c r="M23" s="80" t="s">
        <v>56</v>
      </c>
    </row>
    <row r="24" spans="1:15" ht="18" customHeight="1" x14ac:dyDescent="0.15">
      <c r="A24" s="45" t="s">
        <v>4</v>
      </c>
      <c r="B24" s="44">
        <v>1.37</v>
      </c>
      <c r="C24" s="75" t="s">
        <v>56</v>
      </c>
      <c r="D24" s="41">
        <v>1.4</v>
      </c>
      <c r="E24" s="75" t="s">
        <v>56</v>
      </c>
      <c r="F24" s="41">
        <v>1.34</v>
      </c>
      <c r="G24" s="73" t="s">
        <v>56</v>
      </c>
      <c r="H24" s="26">
        <v>1.41</v>
      </c>
      <c r="I24" s="73" t="s">
        <v>56</v>
      </c>
      <c r="J24" s="26">
        <v>0.98</v>
      </c>
      <c r="K24" s="74" t="s">
        <v>56</v>
      </c>
      <c r="L24" s="54">
        <v>1.02</v>
      </c>
      <c r="M24" s="80" t="s">
        <v>56</v>
      </c>
    </row>
    <row r="25" spans="1:15" x14ac:dyDescent="0.15">
      <c r="A25" s="45"/>
      <c r="B25" s="36"/>
      <c r="C25" s="15"/>
      <c r="D25" s="28"/>
      <c r="E25" s="15"/>
      <c r="F25" s="28"/>
      <c r="G25" s="28"/>
      <c r="H25" s="20"/>
      <c r="I25" s="28"/>
      <c r="J25" s="20"/>
      <c r="K25" s="37"/>
      <c r="L25" s="36"/>
      <c r="M25" s="42"/>
    </row>
    <row r="26" spans="1:15" ht="30" customHeight="1" x14ac:dyDescent="0.15">
      <c r="A26" s="23" t="s">
        <v>46</v>
      </c>
      <c r="B26" s="92" t="s">
        <v>50</v>
      </c>
      <c r="C26" s="93"/>
      <c r="D26" s="94" t="s">
        <v>12</v>
      </c>
      <c r="E26" s="98"/>
      <c r="F26" s="92" t="s">
        <v>18</v>
      </c>
      <c r="G26" s="93"/>
      <c r="H26" s="92" t="s">
        <v>19</v>
      </c>
      <c r="I26" s="93"/>
      <c r="J26" s="92" t="s">
        <v>20</v>
      </c>
      <c r="K26" s="93"/>
      <c r="L26" s="92" t="s">
        <v>13</v>
      </c>
      <c r="M26" s="93"/>
      <c r="N26" s="2"/>
      <c r="O26" s="2"/>
    </row>
    <row r="27" spans="1:15" x14ac:dyDescent="0.15">
      <c r="A27" s="72" t="s">
        <v>56</v>
      </c>
      <c r="B27" s="21" t="s">
        <v>3</v>
      </c>
      <c r="C27" s="58" t="s">
        <v>2</v>
      </c>
      <c r="D27" s="21" t="s">
        <v>3</v>
      </c>
      <c r="E27" s="60" t="s">
        <v>2</v>
      </c>
      <c r="F27" s="21" t="s">
        <v>3</v>
      </c>
      <c r="G27" s="60" t="s">
        <v>2</v>
      </c>
      <c r="H27" s="8" t="s">
        <v>3</v>
      </c>
      <c r="I27" s="58" t="s">
        <v>2</v>
      </c>
      <c r="J27" s="8" t="s">
        <v>3</v>
      </c>
      <c r="K27" s="58" t="s">
        <v>2</v>
      </c>
      <c r="L27" s="8" t="s">
        <v>3</v>
      </c>
      <c r="M27" s="62" t="s">
        <v>2</v>
      </c>
      <c r="N27" s="2"/>
      <c r="O27" s="2"/>
    </row>
    <row r="28" spans="1:15" x14ac:dyDescent="0.15">
      <c r="A28" s="10">
        <v>5</v>
      </c>
      <c r="B28" s="32">
        <v>1989</v>
      </c>
      <c r="C28" s="59">
        <f>(B28/B33)*100</f>
        <v>9.8866686549358782</v>
      </c>
      <c r="D28" s="32">
        <v>26265</v>
      </c>
      <c r="E28" s="61">
        <f>(D28/D33)*100</f>
        <v>14.261048036357121</v>
      </c>
      <c r="F28" s="32">
        <v>2707</v>
      </c>
      <c r="G28" s="59">
        <f>(F28/F33)*100</f>
        <v>15.991257088846881</v>
      </c>
      <c r="H28" s="25">
        <v>3739</v>
      </c>
      <c r="I28" s="59">
        <f>(H28/H33)*100</f>
        <v>13.94576852784305</v>
      </c>
      <c r="J28" s="25">
        <v>470</v>
      </c>
      <c r="K28" s="59">
        <f>(J28/J33)*100</f>
        <v>11.043233082706767</v>
      </c>
      <c r="L28" s="25">
        <v>50832</v>
      </c>
      <c r="M28" s="63">
        <f>(L28/L33)*100</f>
        <v>10.984385196838142</v>
      </c>
      <c r="N28" s="2"/>
      <c r="O28" s="2"/>
    </row>
    <row r="29" spans="1:15" x14ac:dyDescent="0.15">
      <c r="A29" s="10">
        <v>4</v>
      </c>
      <c r="B29" s="32">
        <v>5137</v>
      </c>
      <c r="C29" s="59">
        <f>(B29/B33)*100</f>
        <v>25.534347350631275</v>
      </c>
      <c r="D29" s="32">
        <v>38512</v>
      </c>
      <c r="E29" s="61">
        <f>(D29/D33)*100</f>
        <v>20.910774109125661</v>
      </c>
      <c r="F29" s="32">
        <v>3537</v>
      </c>
      <c r="G29" s="59">
        <f>(F29/F33)*100</f>
        <v>20.894376181474481</v>
      </c>
      <c r="H29" s="25">
        <v>7901</v>
      </c>
      <c r="I29" s="59">
        <f>(H29/H33)*100</f>
        <v>29.469247696840849</v>
      </c>
      <c r="J29" s="25">
        <v>836</v>
      </c>
      <c r="K29" s="59">
        <f>(J29/J33)*100</f>
        <v>19.642857142857142</v>
      </c>
      <c r="L29" s="25">
        <v>98579</v>
      </c>
      <c r="M29" s="63">
        <f>(L29/L33)*100</f>
        <v>21.302126776815928</v>
      </c>
      <c r="N29" s="2"/>
      <c r="O29" s="2"/>
    </row>
    <row r="30" spans="1:15" x14ac:dyDescent="0.15">
      <c r="A30" s="10">
        <v>3</v>
      </c>
      <c r="B30" s="32">
        <v>7857</v>
      </c>
      <c r="C30" s="59">
        <f>(B30/B33)*100</f>
        <v>39.05457798985983</v>
      </c>
      <c r="D30" s="32">
        <v>45052</v>
      </c>
      <c r="E30" s="61">
        <f>(D30/D33)*100</f>
        <v>24.461783214694879</v>
      </c>
      <c r="F30" s="32">
        <v>6868</v>
      </c>
      <c r="G30" s="59">
        <f>(F30/F33)*100</f>
        <v>40.571833648393195</v>
      </c>
      <c r="H30" s="25">
        <v>9399</v>
      </c>
      <c r="I30" s="59">
        <f>(H30/H33)*100</f>
        <v>35.056506657715119</v>
      </c>
      <c r="J30" s="25">
        <v>1566</v>
      </c>
      <c r="K30" s="59">
        <f>(J30/J33)*100</f>
        <v>36.795112781954884</v>
      </c>
      <c r="L30" s="25">
        <v>93170</v>
      </c>
      <c r="M30" s="63">
        <f>(L30/L33)*100</f>
        <v>20.133285504985242</v>
      </c>
      <c r="N30" s="2"/>
      <c r="O30" s="2"/>
    </row>
    <row r="31" spans="1:15" x14ac:dyDescent="0.15">
      <c r="A31" s="10">
        <v>2</v>
      </c>
      <c r="B31" s="32">
        <v>3918</v>
      </c>
      <c r="C31" s="59">
        <f>(B31/B33)*100</f>
        <v>19.475096928124071</v>
      </c>
      <c r="D31" s="32">
        <v>32748</v>
      </c>
      <c r="E31" s="61">
        <f>(D31/D33)*100</f>
        <v>17.781107979997067</v>
      </c>
      <c r="F31" s="32">
        <v>3222</v>
      </c>
      <c r="G31" s="59">
        <f>(F31/F33)*100</f>
        <v>19.033553875236294</v>
      </c>
      <c r="H31" s="25">
        <v>4910</v>
      </c>
      <c r="I31" s="59">
        <f>(H31/H33)*100</f>
        <v>18.313378837044496</v>
      </c>
      <c r="J31" s="25">
        <v>1180</v>
      </c>
      <c r="K31" s="59">
        <f>(J31/J33)*100</f>
        <v>27.725563909774436</v>
      </c>
      <c r="L31" s="25">
        <v>129553</v>
      </c>
      <c r="M31" s="63">
        <f>(L31/L33)*100</f>
        <v>27.995358345254406</v>
      </c>
      <c r="N31" s="2"/>
      <c r="O31" s="2"/>
    </row>
    <row r="32" spans="1:15" x14ac:dyDescent="0.15">
      <c r="A32" s="10">
        <v>1</v>
      </c>
      <c r="B32" s="32">
        <v>1217</v>
      </c>
      <c r="C32" s="59">
        <f>(B32/B33)*100</f>
        <v>6.0493090764489512</v>
      </c>
      <c r="D32" s="32">
        <v>41596</v>
      </c>
      <c r="E32" s="61">
        <f>(D32/D33)*100</f>
        <v>22.585286659825275</v>
      </c>
      <c r="F32" s="32">
        <v>594</v>
      </c>
      <c r="G32" s="59">
        <f>(F32/F33)*100</f>
        <v>3.5089792060491494</v>
      </c>
      <c r="H32" s="25">
        <v>862</v>
      </c>
      <c r="I32" s="59">
        <f>(H32/H33)*100</f>
        <v>3.2150982805564881</v>
      </c>
      <c r="J32" s="25">
        <v>204</v>
      </c>
      <c r="K32" s="59">
        <f>(J32/J33)*100</f>
        <v>4.7932330827067666</v>
      </c>
      <c r="L32" s="25">
        <v>90632</v>
      </c>
      <c r="M32" s="63">
        <f>(L32/L33)*100</f>
        <v>19.584844176106284</v>
      </c>
      <c r="N32" s="2"/>
      <c r="O32" s="2"/>
    </row>
    <row r="33" spans="1:15" ht="18" customHeight="1" x14ac:dyDescent="0.15">
      <c r="A33" s="10" t="s">
        <v>15</v>
      </c>
      <c r="B33" s="32">
        <f>SUM(B28:B32)</f>
        <v>20118</v>
      </c>
      <c r="C33" s="73" t="s">
        <v>56</v>
      </c>
      <c r="D33" s="32">
        <f>SUM(D28:D32)</f>
        <v>184173</v>
      </c>
      <c r="E33" s="74" t="s">
        <v>56</v>
      </c>
      <c r="F33" s="32">
        <f>SUM(F28:F32)</f>
        <v>16928</v>
      </c>
      <c r="G33" s="74" t="s">
        <v>56</v>
      </c>
      <c r="H33" s="25">
        <f>SUM(H28:H32)</f>
        <v>26811</v>
      </c>
      <c r="I33" s="73" t="s">
        <v>56</v>
      </c>
      <c r="J33" s="25">
        <f>SUM(J28:J32)</f>
        <v>4256</v>
      </c>
      <c r="K33" s="73" t="s">
        <v>56</v>
      </c>
      <c r="L33" s="25">
        <f>SUM(L28:L32)</f>
        <v>462766</v>
      </c>
      <c r="M33" s="75" t="s">
        <v>56</v>
      </c>
      <c r="N33" s="47"/>
      <c r="O33" s="2"/>
    </row>
    <row r="34" spans="1:15" ht="18" customHeight="1" x14ac:dyDescent="0.15">
      <c r="A34" s="10" t="s">
        <v>23</v>
      </c>
      <c r="B34" s="43">
        <f>(B28+B29+B30)</f>
        <v>14983</v>
      </c>
      <c r="C34" s="59">
        <f>(B34/B33)*100</f>
        <v>74.475593995426976</v>
      </c>
      <c r="D34" s="43">
        <f>(D28+D29+D30)</f>
        <v>109829</v>
      </c>
      <c r="E34" s="61">
        <f>(D34/D33)*100</f>
        <v>59.633605360177654</v>
      </c>
      <c r="F34" s="11">
        <f>(F28+F29+F30)</f>
        <v>13112</v>
      </c>
      <c r="G34" s="59">
        <f>(F34/F33)*100</f>
        <v>77.457466918714559</v>
      </c>
      <c r="H34" s="11">
        <f>(H28+H29+H30)</f>
        <v>21039</v>
      </c>
      <c r="I34" s="59">
        <f>(H34/H33)*100</f>
        <v>78.471522882399015</v>
      </c>
      <c r="J34" s="11">
        <f>(J28+J29+J30)</f>
        <v>2872</v>
      </c>
      <c r="K34" s="59">
        <f>(J34/J33)*100</f>
        <v>67.481203007518801</v>
      </c>
      <c r="L34" s="11">
        <f>(L28+L29+L30)</f>
        <v>242581</v>
      </c>
      <c r="M34" s="63">
        <f>(L34/L33)*100</f>
        <v>52.41979747863931</v>
      </c>
      <c r="N34" s="2"/>
      <c r="O34" s="2"/>
    </row>
    <row r="35" spans="1:15" ht="18" customHeight="1" x14ac:dyDescent="0.15">
      <c r="A35" s="10" t="s">
        <v>44</v>
      </c>
      <c r="B35" s="44">
        <v>3.14</v>
      </c>
      <c r="C35" s="85" t="s">
        <v>56</v>
      </c>
      <c r="D35" s="44">
        <v>2.86</v>
      </c>
      <c r="E35" s="86" t="s">
        <v>56</v>
      </c>
      <c r="F35" s="34">
        <v>3.27</v>
      </c>
      <c r="G35" s="86" t="s">
        <v>56</v>
      </c>
      <c r="H35" s="26">
        <v>3.33</v>
      </c>
      <c r="I35" s="85" t="s">
        <v>56</v>
      </c>
      <c r="J35" s="27">
        <v>3.04</v>
      </c>
      <c r="K35" s="85" t="s">
        <v>56</v>
      </c>
      <c r="L35" s="27">
        <v>2.76</v>
      </c>
      <c r="M35" s="75" t="s">
        <v>56</v>
      </c>
      <c r="N35" s="2"/>
      <c r="O35" s="2"/>
    </row>
    <row r="36" spans="1:15" ht="18" customHeight="1" x14ac:dyDescent="0.15">
      <c r="A36" s="10" t="s">
        <v>4</v>
      </c>
      <c r="B36" s="44">
        <v>1.03</v>
      </c>
      <c r="C36" s="85" t="s">
        <v>56</v>
      </c>
      <c r="D36" s="44">
        <v>1.36</v>
      </c>
      <c r="E36" s="86" t="s">
        <v>56</v>
      </c>
      <c r="F36" s="35">
        <v>1.05</v>
      </c>
      <c r="G36" s="86" t="s">
        <v>56</v>
      </c>
      <c r="H36" s="27">
        <v>1.03</v>
      </c>
      <c r="I36" s="85" t="s">
        <v>56</v>
      </c>
      <c r="J36" s="27">
        <v>1.05</v>
      </c>
      <c r="K36" s="85" t="s">
        <v>56</v>
      </c>
      <c r="L36" s="27">
        <v>1.29</v>
      </c>
      <c r="M36" s="75" t="s">
        <v>56</v>
      </c>
      <c r="N36" s="2"/>
      <c r="O36" s="2"/>
    </row>
    <row r="37" spans="1:15" x14ac:dyDescent="0.15">
      <c r="A37" s="24"/>
      <c r="B37" s="36"/>
      <c r="C37" s="69"/>
      <c r="D37" s="36"/>
      <c r="E37" s="68"/>
      <c r="F37" s="36"/>
      <c r="G37" s="68"/>
      <c r="H37" s="20"/>
      <c r="I37" s="69"/>
      <c r="J37" s="20"/>
      <c r="K37" s="69"/>
      <c r="L37" s="20"/>
      <c r="M37" s="71"/>
      <c r="N37" s="2"/>
      <c r="O37" s="2"/>
    </row>
    <row r="38" spans="1:15" ht="30" customHeight="1" x14ac:dyDescent="0.15">
      <c r="A38" s="5" t="s">
        <v>46</v>
      </c>
      <c r="B38" s="96" t="s">
        <v>16</v>
      </c>
      <c r="C38" s="9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2"/>
      <c r="O38" s="2"/>
    </row>
    <row r="39" spans="1:15" x14ac:dyDescent="0.15">
      <c r="A39" s="72" t="s">
        <v>56</v>
      </c>
      <c r="B39" s="8" t="s">
        <v>3</v>
      </c>
      <c r="C39" s="62" t="s">
        <v>2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46"/>
    </row>
    <row r="40" spans="1:15" x14ac:dyDescent="0.15">
      <c r="A40" s="10">
        <v>5</v>
      </c>
      <c r="B40" s="25">
        <v>16330</v>
      </c>
      <c r="C40" s="63">
        <f>(B40/B46)*100</f>
        <v>6.6463436969625436</v>
      </c>
      <c r="D40" s="40"/>
      <c r="E40" s="12"/>
      <c r="F40" s="40"/>
      <c r="G40" s="12"/>
      <c r="H40" s="40"/>
      <c r="I40" s="12"/>
      <c r="J40" s="40"/>
      <c r="K40" s="12"/>
      <c r="L40" s="40"/>
      <c r="M40" s="12"/>
    </row>
    <row r="41" spans="1:15" x14ac:dyDescent="0.15">
      <c r="A41" s="10">
        <v>4</v>
      </c>
      <c r="B41" s="25">
        <v>39296</v>
      </c>
      <c r="C41" s="63">
        <f>(B41/B46)*100</f>
        <v>15.993553087314153</v>
      </c>
      <c r="D41" s="40"/>
      <c r="E41" s="12"/>
      <c r="F41" s="40"/>
      <c r="G41" s="12"/>
      <c r="H41" s="40"/>
      <c r="I41" s="12"/>
      <c r="J41" s="40"/>
      <c r="K41" s="12"/>
      <c r="L41" s="40"/>
      <c r="M41" s="12"/>
    </row>
    <row r="42" spans="1:15" x14ac:dyDescent="0.15">
      <c r="A42" s="10">
        <v>3</v>
      </c>
      <c r="B42" s="25">
        <v>78262</v>
      </c>
      <c r="C42" s="63">
        <f>(B42/B46)*100</f>
        <v>31.852795493673153</v>
      </c>
      <c r="D42" s="40"/>
      <c r="E42" s="12"/>
      <c r="F42" s="40"/>
      <c r="G42" s="12"/>
      <c r="H42" s="40"/>
      <c r="I42" s="12"/>
      <c r="J42" s="40"/>
      <c r="K42" s="12"/>
      <c r="L42" s="40"/>
      <c r="M42" s="12"/>
    </row>
    <row r="43" spans="1:15" x14ac:dyDescent="0.15">
      <c r="A43" s="10">
        <v>2</v>
      </c>
      <c r="B43" s="25">
        <v>68344</v>
      </c>
      <c r="C43" s="63">
        <f>(B43/B46)*100</f>
        <v>27.816149027875568</v>
      </c>
      <c r="D43" s="40"/>
      <c r="E43" s="12"/>
      <c r="F43" s="40"/>
      <c r="G43" s="12"/>
      <c r="H43" s="40"/>
      <c r="I43" s="12"/>
      <c r="J43" s="40"/>
      <c r="K43" s="12"/>
      <c r="L43" s="40"/>
      <c r="M43" s="12"/>
    </row>
    <row r="44" spans="1:15" x14ac:dyDescent="0.15">
      <c r="A44" s="10">
        <v>1</v>
      </c>
      <c r="B44" s="25">
        <v>43467</v>
      </c>
      <c r="C44" s="63">
        <f>(B44/B46)*100</f>
        <v>17.691158694174579</v>
      </c>
      <c r="D44" s="40"/>
      <c r="E44" s="12"/>
      <c r="F44" s="40"/>
      <c r="G44" s="12"/>
      <c r="H44" s="40"/>
      <c r="I44" s="12"/>
      <c r="J44" s="40"/>
      <c r="K44" s="12"/>
      <c r="L44" s="40"/>
      <c r="M44" s="12"/>
    </row>
    <row r="45" spans="1:15" x14ac:dyDescent="0.15">
      <c r="A45" s="87" t="s">
        <v>56</v>
      </c>
      <c r="B45" s="88" t="s">
        <v>56</v>
      </c>
      <c r="C45" s="75" t="s">
        <v>56</v>
      </c>
      <c r="D45" s="40"/>
      <c r="E45" s="14"/>
      <c r="F45" s="40"/>
      <c r="G45" s="14"/>
      <c r="H45" s="40"/>
      <c r="I45" s="14"/>
      <c r="J45" s="40"/>
      <c r="K45" s="14"/>
      <c r="L45" s="40"/>
      <c r="M45" s="14"/>
    </row>
    <row r="46" spans="1:15" ht="18" customHeight="1" x14ac:dyDescent="0.15">
      <c r="A46" s="10" t="s">
        <v>15</v>
      </c>
      <c r="B46" s="25">
        <f>SUM(B40:B45)</f>
        <v>245699</v>
      </c>
      <c r="C46" s="75" t="s">
        <v>56</v>
      </c>
      <c r="D46" s="40"/>
      <c r="E46" s="14"/>
      <c r="F46" s="40"/>
      <c r="G46" s="14"/>
      <c r="H46" s="40"/>
      <c r="I46" s="14"/>
      <c r="J46" s="40"/>
      <c r="K46" s="14"/>
      <c r="L46" s="40"/>
      <c r="M46" s="14"/>
    </row>
    <row r="47" spans="1:15" ht="18" customHeight="1" x14ac:dyDescent="0.15">
      <c r="A47" s="10" t="s">
        <v>23</v>
      </c>
      <c r="B47" s="11">
        <f>(B40+B41+B42)</f>
        <v>133888</v>
      </c>
      <c r="C47" s="63">
        <f>(B47/B46)*100</f>
        <v>54.49269227794985</v>
      </c>
      <c r="D47" s="39"/>
      <c r="E47" s="12"/>
      <c r="F47" s="39"/>
      <c r="G47" s="12"/>
      <c r="H47" s="39"/>
      <c r="I47" s="12"/>
      <c r="J47" s="39"/>
      <c r="K47" s="12"/>
      <c r="L47" s="39"/>
      <c r="M47" s="12"/>
    </row>
    <row r="48" spans="1:15" ht="18" customHeight="1" x14ac:dyDescent="0.15">
      <c r="A48" s="10" t="s">
        <v>44</v>
      </c>
      <c r="B48" s="27">
        <v>2.66</v>
      </c>
      <c r="C48" s="75" t="s">
        <v>56</v>
      </c>
      <c r="D48" s="38"/>
      <c r="E48" s="38"/>
      <c r="F48" s="38"/>
      <c r="G48" s="38"/>
      <c r="H48" s="38"/>
      <c r="I48" s="38"/>
      <c r="J48" s="41"/>
      <c r="K48" s="38"/>
      <c r="L48" s="41"/>
      <c r="M48" s="38"/>
    </row>
    <row r="49" spans="1:13" ht="18" customHeight="1" x14ac:dyDescent="0.15">
      <c r="A49" s="10" t="s">
        <v>4</v>
      </c>
      <c r="B49" s="27">
        <v>1.1399999999999999</v>
      </c>
      <c r="C49" s="75" t="s">
        <v>56</v>
      </c>
      <c r="D49" s="41"/>
      <c r="E49" s="38"/>
      <c r="F49" s="41"/>
      <c r="G49" s="38"/>
      <c r="H49" s="41"/>
      <c r="I49" s="38"/>
      <c r="J49" s="41"/>
      <c r="K49" s="38"/>
      <c r="L49" s="41"/>
      <c r="M49" s="38"/>
    </row>
    <row r="50" spans="1:13" x14ac:dyDescent="0.15">
      <c r="A50" s="72"/>
      <c r="B50" s="89"/>
      <c r="C50" s="90"/>
      <c r="D50" s="38"/>
      <c r="E50" s="38"/>
      <c r="F50" s="38"/>
      <c r="G50" s="38"/>
      <c r="H50" s="38"/>
      <c r="I50" s="38"/>
      <c r="J50" s="38"/>
      <c r="K50" s="38"/>
      <c r="L50" s="38"/>
      <c r="M50" s="38"/>
    </row>
    <row r="51" spans="1:13" ht="18" customHeight="1" x14ac:dyDescent="0.15">
      <c r="A51" s="66" t="s">
        <v>52</v>
      </c>
    </row>
    <row r="52" spans="1:13" x14ac:dyDescent="0.15">
      <c r="A52" s="66" t="s">
        <v>37</v>
      </c>
    </row>
    <row r="53" spans="1:13" x14ac:dyDescent="0.15">
      <c r="A53" s="66" t="s">
        <v>47</v>
      </c>
    </row>
    <row r="54" spans="1:13" x14ac:dyDescent="0.15">
      <c r="A54" s="66" t="s">
        <v>27</v>
      </c>
    </row>
    <row r="55" spans="1:13" x14ac:dyDescent="0.15">
      <c r="A55" s="83" t="s">
        <v>55</v>
      </c>
    </row>
  </sheetData>
  <mergeCells count="20">
    <mergeCell ref="A1:M1"/>
    <mergeCell ref="L14:M14"/>
    <mergeCell ref="B2:C2"/>
    <mergeCell ref="D2:E2"/>
    <mergeCell ref="F2:G2"/>
    <mergeCell ref="H2:I2"/>
    <mergeCell ref="J2:K2"/>
    <mergeCell ref="L2:M2"/>
    <mergeCell ref="L26:M26"/>
    <mergeCell ref="B14:C14"/>
    <mergeCell ref="B38:C38"/>
    <mergeCell ref="B26:C26"/>
    <mergeCell ref="F26:G26"/>
    <mergeCell ref="H26:I26"/>
    <mergeCell ref="J26:K26"/>
    <mergeCell ref="D26:E26"/>
    <mergeCell ref="D14:E14"/>
    <mergeCell ref="F14:G14"/>
    <mergeCell ref="H14:I14"/>
    <mergeCell ref="J14:K14"/>
  </mergeCells>
  <phoneticPr fontId="0" type="noConversion"/>
  <pageMargins left="0.25" right="0.25" top="0.25" bottom="0" header="0.5" footer="0.25"/>
  <pageSetup scale="95" orientation="portrait" r:id="rId1"/>
  <headerFooter scaleWithDoc="0">
    <oddFooter>&amp;C&amp;"Serifa Std 45 Light,Regular"&amp;7© 2014 The College Board. College Board, Advanced Placement Program, AP, AP Central and the acorn logo are registered trademarks of the College Board.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Page 1</vt:lpstr>
      <vt:lpstr>Page 2</vt:lpstr>
      <vt:lpstr>'Page 1'!Print_Area</vt:lpstr>
      <vt:lpstr>'Page 2'!Print_Area</vt:lpstr>
      <vt:lpstr>TitleRegion1.a2.m12.1</vt:lpstr>
      <vt:lpstr>TitleRegion1.a2.m12.2</vt:lpstr>
      <vt:lpstr>TitleRegion2.a14.m24.1</vt:lpstr>
      <vt:lpstr>TitleRegion2.a14.m24.2</vt:lpstr>
      <vt:lpstr>TitleRegion3.a26.m36.1</vt:lpstr>
      <vt:lpstr>TitleRegion3.a26.m36.2</vt:lpstr>
      <vt:lpstr>TitleRegion4.a38.c49.2</vt:lpstr>
      <vt:lpstr>TitleRegion4.a38.m48.1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STUDENT SCORE DISTRIBUTIONS* AP Exams - May 2014</dc:title>
  <dc:subject>A P</dc:subject>
  <dc:creator>E T S</dc:creator>
  <cp:lastModifiedBy>Amanda Ermert</cp:lastModifiedBy>
  <cp:lastPrinted>2014-08-26T15:47:22Z</cp:lastPrinted>
  <dcterms:created xsi:type="dcterms:W3CDTF">1999-07-29T16:09:51Z</dcterms:created>
  <dcterms:modified xsi:type="dcterms:W3CDTF">2015-03-16T12:55:59Z</dcterms:modified>
</cp:coreProperties>
</file>