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01"/>
  <workbookPr autoCompressPictures="0"/>
  <mc:AlternateContent xmlns:mc="http://schemas.openxmlformats.org/markup-compatibility/2006">
    <mc:Choice Requires="x15">
      <x15ac:absPath xmlns:x15ac="http://schemas.microsoft.com/office/spreadsheetml/2010/11/ac" url="https://usdedeop-my.sharepoint.com/personal/stephanie_miller_ed_gov/Documents/Migrated/CRDC/CRDC 2017-2018/National &amp; State Estimates/Tables/Discipline and Harassment/"/>
    </mc:Choice>
  </mc:AlternateContent>
  <xr:revisionPtr revIDLastSave="3" documentId="13_ncr:1_{AEF43D15-CD74-4EE1-8470-EC38299C098E}" xr6:coauthVersionLast="46" xr6:coauthVersionMax="46" xr10:uidLastSave="{3D8F6DAE-E0C3-4EF6-9F60-ADD4BF2FAB43}"/>
  <bookViews>
    <workbookView xWindow="-120" yWindow="-120" windowWidth="29040" windowHeight="15840" tabRatio="691" xr2:uid="{00000000-000D-0000-FFFF-FFFF00000000}"/>
  </bookViews>
  <sheets>
    <sheet name="Total" sheetId="56" r:id="rId1"/>
    <sheet name="Male" sheetId="57" r:id="rId2"/>
    <sheet name="Female" sheetId="58" r:id="rId3"/>
  </sheets>
  <definedNames>
    <definedName name="_S351">#REF!</definedName>
    <definedName name="_S352">#REF!</definedName>
    <definedName name="_S353">#REF!</definedName>
    <definedName name="_S3534">#REF!</definedName>
    <definedName name="_S354">#REF!</definedName>
    <definedName name="_S355">#REF!</definedName>
    <definedName name="_S3556">#REF!</definedName>
    <definedName name="_S356">#REF!</definedName>
    <definedName name="_S357">#REF!</definedName>
    <definedName name="_S358">#REF!</definedName>
    <definedName name="_S359">#REF!</definedName>
    <definedName name="Enroll_Summary">#REF!</definedName>
    <definedName name="Enroll_Summary_1">#REF!</definedName>
    <definedName name="Enroll_Summary_2">#REF!</definedName>
    <definedName name="Enroll_Summary_3">#REF!</definedName>
    <definedName name="Enroll_Summary_34">#REF!</definedName>
    <definedName name="Enroll_Summary_34_56">#REF!</definedName>
    <definedName name="Enroll_Summary_4">#REF!</definedName>
    <definedName name="Enroll_Summary_5">#REF!</definedName>
    <definedName name="Enroll_Summary_56">#REF!</definedName>
    <definedName name="Enroll_Summary_6">#REF!</definedName>
    <definedName name="Enroll_Summary_7">#REF!</definedName>
    <definedName name="Enroll_Summary_8">#REF!</definedName>
    <definedName name="Enroll_Summary_9">#REF!</definedName>
    <definedName name="Exc_Schools_34_56">#REF!</definedName>
    <definedName name="Exc_Summary_34_56">#REF!</definedName>
    <definedName name="Excluded_Schools">#REF!</definedName>
    <definedName name="Excluded_Summary">#REF!</definedName>
    <definedName name="Incompletes">#REF!</definedName>
    <definedName name="Incompletes_0035">#REF!</definedName>
    <definedName name="Incompletes_0036">#REF!</definedName>
    <definedName name="Incompletes_LEA_0035">#REF!</definedName>
    <definedName name="Incompletes_LEA_0036">#REF!</definedName>
    <definedName name="S351_F">#REF!</definedName>
    <definedName name="S351_M">#REF!</definedName>
    <definedName name="S351_T">#REF!</definedName>
    <definedName name="S352_F">#REF!</definedName>
    <definedName name="S352_M">#REF!</definedName>
    <definedName name="S352_T">#REF!</definedName>
    <definedName name="S353_F">#REF!</definedName>
    <definedName name="S353_M">#REF!</definedName>
    <definedName name="S353_T">#REF!</definedName>
    <definedName name="S3534_F">#REF!</definedName>
    <definedName name="S3534_M">#REF!</definedName>
    <definedName name="S3534_T">#REF!</definedName>
    <definedName name="S354_F">#REF!</definedName>
    <definedName name="S354_M">#REF!</definedName>
    <definedName name="S354_T">#REF!</definedName>
    <definedName name="S355_F">#REF!</definedName>
    <definedName name="S355_M">#REF!</definedName>
    <definedName name="S355_T">#REF!</definedName>
    <definedName name="S3556_F">#REF!</definedName>
    <definedName name="S3556_M">#REF!</definedName>
    <definedName name="S3556_T">#REF!</definedName>
    <definedName name="S356_F">#REF!</definedName>
    <definedName name="S356_M">#REF!</definedName>
    <definedName name="S356_T">#REF!</definedName>
    <definedName name="S357_F">#REF!</definedName>
    <definedName name="S357_M">#REF!</definedName>
    <definedName name="S357_T">#REF!</definedName>
    <definedName name="S358_F">#REF!</definedName>
    <definedName name="S358_M">#REF!</definedName>
    <definedName name="S358_T">#REF!</definedName>
    <definedName name="S359_F">#REF!</definedName>
    <definedName name="S359_M">#REF!</definedName>
    <definedName name="S359_T">#REF!</definedName>
    <definedName name="SCH_351_Female">#REF!</definedName>
    <definedName name="SCH_351_Male">#REF!</definedName>
    <definedName name="SCH_351_Total">#REF!</definedName>
    <definedName name="SCH_352_Female">#REF!</definedName>
    <definedName name="SCH_352_Male">#REF!</definedName>
    <definedName name="SCH_352_Total">#REF!</definedName>
    <definedName name="SCH_353_Female">#REF!</definedName>
    <definedName name="SCH_353_Male">#REF!</definedName>
    <definedName name="SCH_353_Total">#REF!</definedName>
    <definedName name="SCH_3534_Female">#REF!</definedName>
    <definedName name="SCH_3534_Male">#REF!</definedName>
    <definedName name="SCH_3534_Total">#REF!</definedName>
    <definedName name="SCH_354_Female">#REF!</definedName>
    <definedName name="SCH_354_Male">#REF!</definedName>
    <definedName name="SCH_354_Total">#REF!</definedName>
    <definedName name="SCH_355_Female">#REF!</definedName>
    <definedName name="SCH_355_Male">#REF!</definedName>
    <definedName name="SCH_355_Total">#REF!</definedName>
    <definedName name="SCH_3556_Female">#REF!</definedName>
    <definedName name="SCH_3556_Male">#REF!</definedName>
    <definedName name="SCH_3556_Total">#REF!</definedName>
    <definedName name="SCH_356_Female">#REF!</definedName>
    <definedName name="SCH_356_Male">#REF!</definedName>
    <definedName name="SCH_356_Total">#REF!</definedName>
    <definedName name="SCH_357_Female">#REF!</definedName>
    <definedName name="SCH_357_Male">#REF!</definedName>
    <definedName name="SCH_357_Total">#REF!</definedName>
    <definedName name="SCH_358_Female">#REF!</definedName>
    <definedName name="SCH_358_Male">#REF!</definedName>
    <definedName name="SCH_358_Total">#REF!</definedName>
    <definedName name="SCH_359_Female">#REF!</definedName>
    <definedName name="SCH_359_Male">#REF!</definedName>
    <definedName name="SCH_359_Total">#REF!</definedName>
    <definedName name="SCH_361_Female">#REF!</definedName>
    <definedName name="SCH_361_Male">#REF!</definedName>
    <definedName name="SCH_361_Total">Total!$A$6:$Y$59</definedName>
    <definedName name="SCH_362_Female">#REF!</definedName>
    <definedName name="SCH_362_Male">#REF!</definedName>
    <definedName name="SCH_362_Total">#REF!</definedName>
    <definedName name="SCH_363_Female">#REF!</definedName>
    <definedName name="SCH_363_Male">#REF!</definedName>
    <definedName name="SCH_363_Total">#REF!</definedName>
    <definedName name="SCH_3634_Female">#REF!</definedName>
    <definedName name="SCH_3634_Male">#REF!</definedName>
    <definedName name="SCH_3634_Total">#REF!</definedName>
    <definedName name="SCH_364_Female">#REF!</definedName>
    <definedName name="SCH_364_Male">#REF!</definedName>
    <definedName name="SCH_364_Total">#REF!</definedName>
    <definedName name="SCH_365_Female">#REF!</definedName>
    <definedName name="SCH_365_Male">#REF!</definedName>
    <definedName name="SCH_365_Total">#REF!</definedName>
    <definedName name="SCH_3656_Female">#REF!</definedName>
    <definedName name="SCH_3656_Male">#REF!</definedName>
    <definedName name="SCH_3656_Total">#REF!</definedName>
    <definedName name="SCH_366_Female">#REF!</definedName>
    <definedName name="SCH_366_Male">#REF!</definedName>
    <definedName name="SCH_366_Total">#REF!</definedName>
    <definedName name="SCH_367_Female">#REF!</definedName>
    <definedName name="SCH_367_Male">#REF!</definedName>
    <definedName name="SCH_367_Total">#REF!</definedName>
    <definedName name="SCH_368_Female">#REF!</definedName>
    <definedName name="SCH_368_Male">#REF!</definedName>
    <definedName name="SCH_368_Total">#REF!</definedName>
    <definedName name="SCH_369_Female">#REF!</definedName>
    <definedName name="SCH_369_Male">#REF!</definedName>
    <definedName name="SCH_369_Total">#REF!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B65" i="58" l="1"/>
  <c r="A1" i="58"/>
  <c r="B65" i="57"/>
  <c r="A1" i="57"/>
  <c r="B65" i="56"/>
  <c r="A1" i="56"/>
  <c r="B2" i="58" l="1"/>
  <c r="B2" i="57"/>
  <c r="B2" i="56"/>
  <c r="H69" i="58" l="1"/>
  <c r="F69" i="58"/>
  <c r="D69" i="58"/>
  <c r="C69" i="58"/>
  <c r="H69" i="57"/>
  <c r="F69" i="57"/>
  <c r="D69" i="57"/>
  <c r="C69" i="57"/>
  <c r="B64" i="58" l="1"/>
  <c r="B64" i="57"/>
  <c r="C69" i="56"/>
  <c r="B64" i="56" s="1"/>
  <c r="D69" i="56"/>
  <c r="F69" i="56"/>
  <c r="H69" i="56"/>
</calcChain>
</file>

<file path=xl/sharedStrings.xml><?xml version="1.0" encoding="utf-8"?>
<sst xmlns="http://schemas.openxmlformats.org/spreadsheetml/2006/main" count="446" uniqueCount="80">
  <si>
    <t>State</t>
  </si>
  <si>
    <t>Corporal punishment</t>
  </si>
  <si>
    <t>Students With Disabilities Served Only Under Section 504</t>
  </si>
  <si>
    <t>Students  With Disabilities Served Under  IDEA</t>
  </si>
  <si>
    <t xml:space="preserve">Percent of Schools Reporting </t>
  </si>
  <si>
    <t>American Indian or
Alaska Native</t>
  </si>
  <si>
    <t>Asian</t>
  </si>
  <si>
    <t>Hispanic or Latino of any race</t>
  </si>
  <si>
    <t>Black or African American</t>
  </si>
  <si>
    <t>White</t>
  </si>
  <si>
    <t>Native Hawaiian or Other Pacific Islander</t>
  </si>
  <si>
    <t>Two or more races</t>
  </si>
  <si>
    <t>Number</t>
  </si>
  <si>
    <t>Percent </t>
  </si>
  <si>
    <t>Expulsions with educational services</t>
  </si>
  <si>
    <t>Alaska</t>
  </si>
  <si>
    <t>Alabama</t>
  </si>
  <si>
    <t>Arkansas</t>
  </si>
  <si>
    <t>Arizona</t>
  </si>
  <si>
    <t>California</t>
  </si>
  <si>
    <t>Colorado</t>
  </si>
  <si>
    <t>Connecticut</t>
  </si>
  <si>
    <t>District of Columbia</t>
  </si>
  <si>
    <t>Delaware</t>
  </si>
  <si>
    <t>Florida</t>
  </si>
  <si>
    <t>Georgia</t>
  </si>
  <si>
    <t>Hawaii</t>
  </si>
  <si>
    <t>Iowa</t>
  </si>
  <si>
    <t>Idaho</t>
  </si>
  <si>
    <t>Illinois</t>
  </si>
  <si>
    <t>Indiana</t>
  </si>
  <si>
    <t>Kansas</t>
  </si>
  <si>
    <t>Kentucky</t>
  </si>
  <si>
    <t>Louisiana</t>
  </si>
  <si>
    <t>Massachusetts</t>
  </si>
  <si>
    <t>Maryland</t>
  </si>
  <si>
    <t>Maine</t>
  </si>
  <si>
    <t>Michigan</t>
  </si>
  <si>
    <t>Minnesota</t>
  </si>
  <si>
    <t>Missouri</t>
  </si>
  <si>
    <t>Mississippi</t>
  </si>
  <si>
    <t>Montana</t>
  </si>
  <si>
    <t>North Carolina</t>
  </si>
  <si>
    <t>North Dakota</t>
  </si>
  <si>
    <t>Nebraska</t>
  </si>
  <si>
    <t>New Hampshire</t>
  </si>
  <si>
    <t>New Jersey</t>
  </si>
  <si>
    <t>New Mexico</t>
  </si>
  <si>
    <t>Nevada</t>
  </si>
  <si>
    <t>New York</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</si>
  <si>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</si>
  <si>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</si>
  <si>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</si>
  <si>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</si>
  <si>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</si>
  <si>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</si>
  <si>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</si>
  <si>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</si>
  <si>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</si>
  <si>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</si>
  <si>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</si>
  <si>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</si>
  <si>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</si>
  <si>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</si>
  <si>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</si>
  <si>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</si>
  <si>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Number of Schools</t>
  </si>
  <si>
    <t>Total Students</t>
  </si>
  <si>
    <t>English Language Learners</t>
  </si>
  <si>
    <r>
      <rPr>
        <vertAlign val="superscript"/>
        <sz val="10"/>
        <rFont val="Arial"/>
        <family val="2"/>
      </rPr>
      <t>1</t>
    </r>
    <r>
      <rPr>
        <sz val="10"/>
        <rFont val="Arial"/>
        <family val="2"/>
      </rPr>
      <t xml:space="preserve"> Data by race/ethnicity were collected only for students with and without disabilities served under the Individuals with Disabilities Education Act (IDEA), but not for students with disabilities served solely under Section 504 of the Rehabilitation Act of 1973.</t>
    </r>
  </si>
  <si>
    <t xml:space="preserve">  Percentages reflect the race/ethnic composition of students with and without disabilities served under IDEA.</t>
  </si>
  <si>
    <r>
      <rPr>
        <vertAlign val="superscript"/>
        <sz val="10"/>
        <rFont val="Arial"/>
        <family val="2"/>
      </rPr>
      <t>2</t>
    </r>
    <r>
      <rPr>
        <sz val="10"/>
        <rFont val="Arial"/>
        <family val="2"/>
      </rPr>
      <t xml:space="preserve"> Percentage over all public school students with and without disabilities (both students with disabilities served under IDEA and students with disabilities served solely under Section 504).</t>
    </r>
  </si>
  <si>
    <r>
      <t>Percent</t>
    </r>
    <r>
      <rPr>
        <b/>
        <vertAlign val="superscript"/>
        <sz val="10"/>
        <rFont val="Arial"/>
        <family val="2"/>
      </rPr>
      <t>2</t>
    </r>
  </si>
  <si>
    <t>50 states, District of Columbia, and Puerto Rico</t>
  </si>
  <si>
    <t>Puerto Rico</t>
  </si>
  <si>
    <t>SOURCE: U.S. Department of Education, Office for Civil Rights, Civil Rights Data Collection, 2017-18, available at http://ocrdata.ed.gov.</t>
  </si>
  <si>
    <t xml:space="preserve">           Data reported in this table represent 100.0% of responding schools.</t>
  </si>
  <si>
    <t>#</t>
  </si>
  <si>
    <t># Rounds to zero.</t>
  </si>
  <si>
    <r>
      <t>Race/Ethnicity of Students without Disabilities and with Disabilities Served Under IDEA</t>
    </r>
    <r>
      <rPr>
        <b/>
        <vertAlign val="superscript"/>
        <sz val="10"/>
        <rFont val="Arial"/>
        <family val="2"/>
      </rPr>
      <t>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</si>
</sst>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_)"/>
    <numFmt numFmtId="165" formatCode="#,##0.0_)"/>
  </numFmts>
  <fonts count="20" x14ac:knownFonts="1">
    <font>
      <sz val="11"/>
      <color theme="1"/>
      <name val="Calibri"/>
      <family val="2"/>
      <scheme val="minor"/>
    </font>
    <font>
      <sz val="10"/>
      <color theme="1"/>
      <name val="Arial Narrow"/>
      <family val="2"/>
    </font>
    <font>
      <u/>
      <sz val="11"/>
      <color theme="10"/>
      <name val="Calibri"/>
      <family val="2"/>
      <scheme val="minor"/>
    </font>
    <font>
      <u/>
      <sz val="11"/>
      <color theme="11"/>
      <name val="Calibri"/>
      <family val="2"/>
      <scheme val="minor"/>
    </font>
    <font>
      <sz val="11"/>
      <color theme="1"/>
      <name val="Calibri"/>
      <family val="2"/>
      <scheme val="minor"/>
    </font>
    <font>
      <sz val="10"/>
      <name val="MS Sans Serif"/>
      <family val="2"/>
    </font>
    <font>
      <sz val="11"/>
      <color theme="0"/>
      <name val="Arial"/>
      <family val="2"/>
    </font>
    <font>
      <sz val="11"/>
      <name val="Arial"/>
      <family val="2"/>
    </font>
    <font>
      <sz val="14"/>
      <color theme="0"/>
      <name val="Arial"/>
      <family val="2"/>
    </font>
    <font>
      <sz val="14"/>
      <name val="Arial"/>
      <family val="2"/>
    </font>
    <font>
      <b/>
      <sz val="11"/>
      <name val="Arial"/>
      <family val="2"/>
    </font>
    <font>
      <sz val="10"/>
      <color theme="0"/>
      <name val="Arial"/>
      <family val="2"/>
    </font>
    <font>
      <b/>
      <sz val="10"/>
      <name val="Arial"/>
      <family val="2"/>
    </font>
    <font>
      <sz val="10"/>
      <name val="Arial"/>
      <family val="2"/>
    </font>
    <font>
      <b/>
      <sz val="10"/>
      <color theme="0"/>
      <name val="Arial"/>
      <family val="2"/>
    </font>
    <font>
      <sz val="10"/>
      <color theme="1"/>
      <name val="Arial"/>
      <family val="2"/>
    </font>
    <font>
      <sz val="8"/>
      <name val="Calibri"/>
      <family val="2"/>
      <scheme val="minor"/>
    </font>
    <font>
      <b/>
      <sz val="14"/>
      <color rgb="FF333399"/>
      <name val="Arial"/>
      <family val="2"/>
    </font>
    <font>
      <vertAlign val="superscript"/>
      <sz val="10"/>
      <name val="Arial"/>
      <family val="2"/>
    </font>
    <font>
      <b/>
      <vertAlign val="superscript"/>
      <sz val="10"/>
      <name val="Arial"/>
      <family val="2"/>
    </font>
  </fonts>
  <fills count="5">
    <fill>
      <patternFill patternType="none"/>
    </fill>
    <fill>
      <patternFill patternType="gray125"/>
    </fill>
    <fill>
      <patternFill patternType="solid">
        <fgColor theme="0"/>
        <bgColor indexed="64"/>
      </patternFill>
    </fill>
    <fill>
      <patternFill patternType="solid">
        <fgColor theme="0" tint="-4.9958800012207406E-2"/>
        <bgColor indexed="64"/>
      </patternFill>
    </fill>
    <fill>
      <patternFill patternType="solid">
        <fgColor theme="0" tint="-4.9989318521683403E-2"/>
        <bgColor indexed="64"/>
      </patternFill>
    </fill>
  </fills>
  <borders count="32">
    <border>
      <left/>
      <right/>
      <top/>
      <bottom/>
      <diagonal/>
    </border>
    <border>
      <left style="thin">
        <color auto="1"/>
      </left>
      <right/>
      <top/>
      <bottom/>
      <diagonal/>
    </border>
    <border>
      <left/>
      <right/>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style="hair">
        <color auto="1"/>
      </right>
      <top style="medium">
        <color auto="1"/>
      </top>
      <bottom/>
      <diagonal/>
    </border>
    <border>
      <left style="hair">
        <color auto="1"/>
      </left>
      <right/>
      <top style="medium">
        <color auto="1"/>
      </top>
      <bottom/>
      <diagonal/>
    </border>
    <border>
      <left/>
      <right style="thin">
        <color auto="1"/>
      </right>
      <top/>
      <bottom/>
      <diagonal/>
    </border>
    <border>
      <left style="thin">
        <color auto="1"/>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hair">
        <color auto="1"/>
      </right>
      <top style="thin">
        <color auto="1"/>
      </top>
      <bottom style="thin">
        <color auto="1"/>
      </bottom>
      <diagonal/>
    </border>
    <border>
      <left/>
      <right/>
      <top style="thin">
        <color auto="1"/>
      </top>
      <bottom style="thin">
        <color auto="1"/>
      </bottom>
      <diagonal/>
    </border>
    <border>
      <left style="hair">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hair">
        <color auto="1"/>
      </right>
      <top/>
      <bottom/>
      <diagonal/>
    </border>
    <border>
      <left style="hair">
        <color auto="1"/>
      </left>
      <right/>
      <top/>
      <bottom/>
      <diagonal/>
    </border>
    <border>
      <left/>
      <right style="thin">
        <color auto="1"/>
      </right>
      <top/>
      <bottom style="medium">
        <color auto="1"/>
      </bottom>
      <diagonal/>
    </border>
    <border>
      <left style="thin">
        <color auto="1"/>
      </left>
      <right style="thin">
        <color auto="1"/>
      </right>
      <top/>
      <bottom style="medium">
        <color auto="1"/>
      </bottom>
      <diagonal/>
    </border>
    <border>
      <left style="thin">
        <color auto="1"/>
      </left>
      <right/>
      <top/>
      <bottom style="medium">
        <color auto="1"/>
      </bottom>
      <diagonal/>
    </border>
    <border>
      <left/>
      <right style="hair">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bottom style="medium">
        <color auto="1"/>
      </bottom>
      <diagonal/>
    </border>
    <border>
      <left style="hair">
        <color auto="1"/>
      </left>
      <right/>
      <top/>
      <bottom style="medium">
        <color auto="1"/>
      </bottom>
      <diagonal/>
    </border>
    <border>
      <left/>
      <right/>
      <top style="medium">
        <color auto="1"/>
      </top>
      <bottom/>
      <diagonal/>
    </border>
    <border>
      <left/>
      <right style="hair">
        <color auto="1"/>
      </right>
      <top/>
      <bottom/>
      <diagonal/>
    </border>
    <border>
      <left/>
      <right style="hair">
        <color auto="1"/>
      </right>
      <top/>
      <bottom style="medium">
        <color auto="1"/>
      </bottom>
      <diagonal/>
    </border>
  </borders>
  <cellStyleXfs count="8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0"/>
    <xf numFmtId="0" fontId="5" fillId="0" borderId="0"/>
    <xf numFmtId="0" fontId="4" fillId="0" borderId="0"/>
    <xf numFmtId="0" fontId="1"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0" borderId="0"/>
  </cellStyleXfs>
  <cellXfs count="105">
    <xf numFmtId="0" fontId="0" fillId="0" borderId="0" xfId="0"/>
    <xf numFmtId="0" fontId="6" fillId="0" borderId="0" xfId="35" applyFont="1"/>
    <xf numFmtId="0" fontId="7" fillId="0" borderId="0" xfId="33" applyFont="1" applyFill="1"/>
    <xf numFmtId="1" fontId="7" fillId="0" borderId="0" xfId="36" applyNumberFormat="1" applyFont="1" applyAlignment="1">
      <alignment wrapText="1"/>
    </xf>
    <xf numFmtId="1" fontId="7" fillId="0" borderId="0" xfId="36" applyNumberFormat="1" applyFont="1" applyBorder="1" applyAlignment="1">
      <alignment wrapText="1"/>
    </xf>
    <xf numFmtId="0" fontId="7" fillId="0" borderId="0" xfId="35" applyFont="1" applyBorder="1"/>
    <xf numFmtId="0" fontId="7" fillId="0" borderId="0" xfId="35" applyFont="1"/>
    <xf numFmtId="0" fontId="8" fillId="0" borderId="0" xfId="35" applyFont="1" applyAlignment="1">
      <alignment horizontal="left"/>
    </xf>
    <xf numFmtId="0" fontId="9" fillId="0" borderId="0" xfId="35" applyFont="1" applyAlignment="1">
      <alignment horizontal="left"/>
    </xf>
    <xf numFmtId="0" fontId="10" fillId="0" borderId="2" xfId="36" applyFont="1" applyBorder="1"/>
    <xf numFmtId="1" fontId="7" fillId="0" borderId="2" xfId="36" applyNumberFormat="1" applyFont="1" applyBorder="1" applyAlignment="1">
      <alignment wrapText="1"/>
    </xf>
    <xf numFmtId="0" fontId="11" fillId="0" borderId="0" xfId="35" applyFont="1" applyFill="1" applyAlignment="1"/>
    <xf numFmtId="0" fontId="13" fillId="0" borderId="0" xfId="35" applyFont="1" applyFill="1" applyAlignment="1"/>
    <xf numFmtId="0" fontId="12" fillId="0" borderId="22" xfId="34" applyFont="1" applyFill="1" applyBorder="1" applyAlignment="1"/>
    <xf numFmtId="1" fontId="12" fillId="0" borderId="23" xfId="34" applyNumberFormat="1" applyFont="1" applyFill="1" applyBorder="1" applyAlignment="1">
      <alignment horizontal="right" wrapText="1"/>
    </xf>
    <xf numFmtId="1" fontId="12" fillId="0" borderId="24" xfId="34" applyNumberFormat="1" applyFont="1" applyFill="1" applyBorder="1" applyAlignment="1">
      <alignment horizontal="right" wrapText="1"/>
    </xf>
    <xf numFmtId="1" fontId="12" fillId="0" borderId="22" xfId="34" applyNumberFormat="1" applyFont="1" applyFill="1" applyBorder="1" applyAlignment="1">
      <alignment horizontal="right" wrapText="1"/>
    </xf>
    <xf numFmtId="1" fontId="12" fillId="0" borderId="25" xfId="0" applyNumberFormat="1" applyFont="1" applyBorder="1" applyAlignment="1">
      <alignment horizontal="right" wrapText="1"/>
    </xf>
    <xf numFmtId="1" fontId="12" fillId="0" borderId="2" xfId="34" applyNumberFormat="1" applyFont="1" applyFill="1" applyBorder="1" applyAlignment="1">
      <alignment horizontal="right" wrapText="1"/>
    </xf>
    <xf numFmtId="1" fontId="12" fillId="0" borderId="26" xfId="0" applyNumberFormat="1" applyFont="1" applyBorder="1" applyAlignment="1">
      <alignment horizontal="right" wrapText="1"/>
    </xf>
    <xf numFmtId="1" fontId="12" fillId="0" borderId="27" xfId="34" applyNumberFormat="1" applyFont="1" applyFill="1" applyBorder="1" applyAlignment="1">
      <alignment wrapText="1"/>
    </xf>
    <xf numFmtId="1" fontId="12" fillId="0" borderId="28" xfId="34" applyNumberFormat="1" applyFont="1" applyFill="1" applyBorder="1" applyAlignment="1">
      <alignment wrapText="1"/>
    </xf>
    <xf numFmtId="0" fontId="11" fillId="0" borderId="0" xfId="33" applyFont="1" applyFill="1"/>
    <xf numFmtId="0" fontId="13" fillId="0" borderId="0" xfId="33" applyFont="1" applyFill="1" applyBorder="1"/>
    <xf numFmtId="0" fontId="13" fillId="0" borderId="0" xfId="33" applyFont="1" applyFill="1"/>
    <xf numFmtId="37" fontId="13" fillId="0" borderId="20" xfId="33" applyNumberFormat="1" applyFont="1" applyFill="1" applyBorder="1"/>
    <xf numFmtId="165" fontId="13" fillId="0" borderId="21" xfId="35" applyNumberFormat="1" applyFont="1" applyFill="1" applyBorder="1"/>
    <xf numFmtId="0" fontId="13" fillId="0" borderId="0" xfId="35" quotePrefix="1" applyFont="1" applyFill="1"/>
    <xf numFmtId="0" fontId="13" fillId="0" borderId="0" xfId="35" applyFont="1" applyFill="1"/>
    <xf numFmtId="0" fontId="13" fillId="0" borderId="0" xfId="35" applyFont="1" applyFill="1" applyBorder="1"/>
    <xf numFmtId="0" fontId="13" fillId="0" borderId="0" xfId="35" quotePrefix="1" applyFont="1" applyFill="1" applyAlignment="1">
      <alignment horizontal="left"/>
    </xf>
    <xf numFmtId="0" fontId="11" fillId="2" borderId="0" xfId="35" applyFont="1" applyFill="1" applyBorder="1"/>
    <xf numFmtId="0" fontId="15" fillId="0" borderId="0" xfId="35" applyFont="1"/>
    <xf numFmtId="0" fontId="13" fillId="0" borderId="0" xfId="33" applyFont="1"/>
    <xf numFmtId="0" fontId="6" fillId="0" borderId="0" xfId="33" applyFont="1"/>
    <xf numFmtId="0" fontId="7" fillId="0" borderId="0" xfId="33" applyFont="1" applyBorder="1"/>
    <xf numFmtId="0" fontId="7" fillId="0" borderId="0" xfId="33" applyFont="1"/>
    <xf numFmtId="164" fontId="13" fillId="0" borderId="20" xfId="35" applyNumberFormat="1" applyFont="1" applyFill="1" applyBorder="1" applyAlignment="1">
      <alignment horizontal="right"/>
    </xf>
    <xf numFmtId="164" fontId="13" fillId="0" borderId="1" xfId="35" applyNumberFormat="1" applyFont="1" applyFill="1" applyBorder="1" applyAlignment="1">
      <alignment horizontal="right"/>
    </xf>
    <xf numFmtId="165" fontId="13" fillId="0" borderId="11" xfId="35" applyNumberFormat="1" applyFont="1" applyFill="1" applyBorder="1" applyAlignment="1">
      <alignment horizontal="right"/>
    </xf>
    <xf numFmtId="165" fontId="13" fillId="0" borderId="30" xfId="35" applyNumberFormat="1" applyFont="1" applyFill="1" applyBorder="1" applyAlignment="1">
      <alignment horizontal="right"/>
    </xf>
    <xf numFmtId="164" fontId="13" fillId="0" borderId="0" xfId="35" quotePrefix="1" applyNumberFormat="1" applyFont="1" applyFill="1" applyBorder="1" applyAlignment="1">
      <alignment horizontal="right"/>
    </xf>
    <xf numFmtId="164" fontId="13" fillId="0" borderId="0" xfId="35" applyNumberFormat="1" applyFont="1" applyFill="1" applyBorder="1" applyAlignment="1">
      <alignment horizontal="right"/>
    </xf>
    <xf numFmtId="164" fontId="13" fillId="0" borderId="21" xfId="35" applyNumberFormat="1" applyFont="1" applyFill="1" applyBorder="1" applyAlignment="1">
      <alignment horizontal="right"/>
    </xf>
    <xf numFmtId="165" fontId="13" fillId="0" borderId="0" xfId="35" applyNumberFormat="1" applyFont="1" applyFill="1" applyBorder="1" applyAlignment="1">
      <alignment horizontal="right"/>
    </xf>
    <xf numFmtId="164" fontId="13" fillId="0" borderId="1" xfId="35" quotePrefix="1" applyNumberFormat="1" applyFont="1" applyFill="1" applyBorder="1" applyAlignment="1">
      <alignment horizontal="right"/>
    </xf>
    <xf numFmtId="164" fontId="13" fillId="0" borderId="21" xfId="35" quotePrefix="1" applyNumberFormat="1" applyFont="1" applyFill="1" applyBorder="1" applyAlignment="1">
      <alignment horizontal="right"/>
    </xf>
    <xf numFmtId="164" fontId="13" fillId="0" borderId="20" xfId="35" quotePrefix="1" applyNumberFormat="1" applyFont="1" applyFill="1" applyBorder="1" applyAlignment="1">
      <alignment horizontal="right"/>
    </xf>
    <xf numFmtId="0" fontId="6" fillId="0" borderId="0" xfId="33" applyFont="1" applyFill="1" applyBorder="1"/>
    <xf numFmtId="0" fontId="6" fillId="2" borderId="0" xfId="35" applyFont="1" applyFill="1" applyBorder="1"/>
    <xf numFmtId="0" fontId="7" fillId="2" borderId="0" xfId="35" applyFont="1" applyFill="1" applyBorder="1"/>
    <xf numFmtId="0" fontId="7" fillId="2" borderId="0" xfId="33" applyFont="1" applyFill="1" applyBorder="1"/>
    <xf numFmtId="164" fontId="13" fillId="3" borderId="20" xfId="35" applyNumberFormat="1" applyFont="1" applyFill="1" applyBorder="1" applyAlignment="1">
      <alignment horizontal="right"/>
    </xf>
    <xf numFmtId="0" fontId="13" fillId="0" borderId="0" xfId="81" applyFont="1" applyFill="1" applyBorder="1"/>
    <xf numFmtId="0" fontId="13" fillId="3" borderId="0" xfId="81" applyFont="1" applyFill="1" applyBorder="1"/>
    <xf numFmtId="164" fontId="13" fillId="3" borderId="20" xfId="35" quotePrefix="1" applyNumberFormat="1" applyFont="1" applyFill="1" applyBorder="1" applyAlignment="1">
      <alignment horizontal="right"/>
    </xf>
    <xf numFmtId="164" fontId="13" fillId="3" borderId="5" xfId="35" applyNumberFormat="1" applyFont="1" applyFill="1" applyBorder="1" applyAlignment="1">
      <alignment horizontal="right"/>
    </xf>
    <xf numFmtId="165" fontId="13" fillId="3" borderId="11" xfId="35" applyNumberFormat="1" applyFont="1" applyFill="1" applyBorder="1" applyAlignment="1">
      <alignment horizontal="right"/>
    </xf>
    <xf numFmtId="165" fontId="13" fillId="3" borderId="0" xfId="35" applyNumberFormat="1" applyFont="1" applyFill="1" applyBorder="1" applyAlignment="1">
      <alignment horizontal="right"/>
    </xf>
    <xf numFmtId="164" fontId="13" fillId="3" borderId="1" xfId="35" quotePrefix="1" applyNumberFormat="1" applyFont="1" applyFill="1" applyBorder="1" applyAlignment="1">
      <alignment horizontal="right"/>
    </xf>
    <xf numFmtId="164" fontId="13" fillId="3" borderId="1" xfId="35" applyNumberFormat="1" applyFont="1" applyFill="1" applyBorder="1" applyAlignment="1">
      <alignment horizontal="right"/>
    </xf>
    <xf numFmtId="165" fontId="13" fillId="3" borderId="30" xfId="35" applyNumberFormat="1" applyFont="1" applyFill="1" applyBorder="1" applyAlignment="1">
      <alignment horizontal="right"/>
    </xf>
    <xf numFmtId="164" fontId="13" fillId="3" borderId="0" xfId="35" applyNumberFormat="1" applyFont="1" applyFill="1" applyBorder="1" applyAlignment="1">
      <alignment horizontal="right"/>
    </xf>
    <xf numFmtId="164" fontId="13" fillId="3" borderId="0" xfId="35" quotePrefix="1" applyNumberFormat="1" applyFont="1" applyFill="1" applyBorder="1" applyAlignment="1">
      <alignment horizontal="right"/>
    </xf>
    <xf numFmtId="164" fontId="13" fillId="3" borderId="21" xfId="35" applyNumberFormat="1" applyFont="1" applyFill="1" applyBorder="1" applyAlignment="1">
      <alignment horizontal="right"/>
    </xf>
    <xf numFmtId="164" fontId="13" fillId="3" borderId="21" xfId="35" quotePrefix="1" applyNumberFormat="1" applyFont="1" applyFill="1" applyBorder="1" applyAlignment="1">
      <alignment horizontal="right"/>
    </xf>
    <xf numFmtId="165" fontId="13" fillId="0" borderId="30" xfId="35" quotePrefix="1" applyNumberFormat="1" applyFont="1" applyFill="1" applyBorder="1" applyAlignment="1">
      <alignment horizontal="right"/>
    </xf>
    <xf numFmtId="37" fontId="13" fillId="3" borderId="20" xfId="33" applyNumberFormat="1" applyFont="1" applyFill="1" applyBorder="1"/>
    <xf numFmtId="165" fontId="13" fillId="3" borderId="21" xfId="35" applyNumberFormat="1" applyFont="1" applyFill="1" applyBorder="1"/>
    <xf numFmtId="0" fontId="13" fillId="0" borderId="0" xfId="33" applyFont="1" applyFill="1" applyBorder="1" applyAlignment="1">
      <alignment vertical="center"/>
    </xf>
    <xf numFmtId="0" fontId="12" fillId="3" borderId="29" xfId="34" applyFont="1" applyFill="1" applyBorder="1" applyAlignment="1">
      <alignment horizontal="left" vertical="center"/>
    </xf>
    <xf numFmtId="0" fontId="13" fillId="4" borderId="2" xfId="81" applyFont="1" applyFill="1" applyBorder="1"/>
    <xf numFmtId="164" fontId="13" fillId="4" borderId="27" xfId="35" quotePrefix="1" applyNumberFormat="1" applyFont="1" applyFill="1" applyBorder="1" applyAlignment="1">
      <alignment horizontal="right"/>
    </xf>
    <xf numFmtId="164" fontId="13" fillId="4" borderId="24" xfId="35" quotePrefix="1" applyNumberFormat="1" applyFont="1" applyFill="1" applyBorder="1" applyAlignment="1">
      <alignment horizontal="right"/>
    </xf>
    <xf numFmtId="165" fontId="13" fillId="4" borderId="31" xfId="35" applyNumberFormat="1" applyFont="1" applyFill="1" applyBorder="1" applyAlignment="1">
      <alignment horizontal="right"/>
    </xf>
    <xf numFmtId="164" fontId="13" fillId="4" borderId="2" xfId="35" applyNumberFormat="1" applyFont="1" applyFill="1" applyBorder="1" applyAlignment="1">
      <alignment horizontal="right"/>
    </xf>
    <xf numFmtId="164" fontId="13" fillId="4" borderId="2" xfId="35" quotePrefix="1" applyNumberFormat="1" applyFont="1" applyFill="1" applyBorder="1" applyAlignment="1">
      <alignment horizontal="right"/>
    </xf>
    <xf numFmtId="164" fontId="13" fillId="4" borderId="28" xfId="35" quotePrefix="1" applyNumberFormat="1" applyFont="1" applyFill="1" applyBorder="1" applyAlignment="1">
      <alignment horizontal="right"/>
    </xf>
    <xf numFmtId="165" fontId="13" fillId="4" borderId="22" xfId="35" applyNumberFormat="1" applyFont="1" applyFill="1" applyBorder="1" applyAlignment="1">
      <alignment horizontal="right"/>
    </xf>
    <xf numFmtId="164" fontId="13" fillId="4" borderId="24" xfId="35" applyNumberFormat="1" applyFont="1" applyFill="1" applyBorder="1" applyAlignment="1">
      <alignment horizontal="right"/>
    </xf>
    <xf numFmtId="165" fontId="13" fillId="4" borderId="2" xfId="35" applyNumberFormat="1" applyFont="1" applyFill="1" applyBorder="1" applyAlignment="1">
      <alignment horizontal="right"/>
    </xf>
    <xf numFmtId="37" fontId="13" fillId="4" borderId="27" xfId="33" applyNumberFormat="1" applyFont="1" applyFill="1" applyBorder="1"/>
    <xf numFmtId="165" fontId="13" fillId="4" borderId="28" xfId="35" applyNumberFormat="1" applyFont="1" applyFill="1" applyBorder="1"/>
    <xf numFmtId="164" fontId="6" fillId="0" borderId="0" xfId="35" applyNumberFormat="1" applyFont="1"/>
    <xf numFmtId="1" fontId="12" fillId="0" borderId="9" xfId="34" applyNumberFormat="1" applyFont="1" applyFill="1" applyBorder="1" applyAlignment="1">
      <alignment horizontal="center" wrapText="1"/>
    </xf>
    <xf numFmtId="1" fontId="12" fillId="0" borderId="20" xfId="34" applyNumberFormat="1" applyFont="1" applyFill="1" applyBorder="1" applyAlignment="1">
      <alignment horizontal="center" wrapText="1"/>
    </xf>
    <xf numFmtId="1" fontId="12" fillId="0" borderId="10" xfId="34" applyNumberFormat="1" applyFont="1" applyFill="1" applyBorder="1" applyAlignment="1">
      <alignment horizontal="center" wrapText="1"/>
    </xf>
    <xf numFmtId="1" fontId="14" fillId="0" borderId="21" xfId="34" applyNumberFormat="1" applyFont="1" applyFill="1" applyBorder="1" applyAlignment="1">
      <alignment horizontal="center" wrapText="1"/>
    </xf>
    <xf numFmtId="1" fontId="12" fillId="0" borderId="15" xfId="34" applyNumberFormat="1" applyFont="1" applyFill="1" applyBorder="1" applyAlignment="1">
      <alignment horizontal="center" wrapText="1"/>
    </xf>
    <xf numFmtId="1" fontId="12" fillId="0" borderId="16" xfId="34" applyNumberFormat="1" applyFont="1" applyFill="1" applyBorder="1" applyAlignment="1">
      <alignment horizontal="center" wrapText="1"/>
    </xf>
    <xf numFmtId="1" fontId="12" fillId="0" borderId="17" xfId="34" applyNumberFormat="1" applyFont="1" applyFill="1" applyBorder="1" applyAlignment="1">
      <alignment horizontal="center" wrapText="1"/>
    </xf>
    <xf numFmtId="1" fontId="12" fillId="0" borderId="18" xfId="34" applyNumberFormat="1" applyFont="1" applyFill="1" applyBorder="1" applyAlignment="1">
      <alignment horizontal="center" wrapText="1"/>
    </xf>
    <xf numFmtId="1" fontId="12" fillId="0" borderId="19" xfId="34" applyNumberFormat="1" applyFont="1" applyFill="1" applyBorder="1" applyAlignment="1">
      <alignment horizontal="center" wrapText="1"/>
    </xf>
    <xf numFmtId="1" fontId="12" fillId="0" borderId="5" xfId="34" applyNumberFormat="1" applyFont="1" applyFill="1" applyBorder="1" applyAlignment="1">
      <alignment horizontal="center" vertical="center" wrapText="1"/>
    </xf>
    <xf numFmtId="1" fontId="12" fillId="0" borderId="3" xfId="34" applyNumberFormat="1" applyFont="1" applyFill="1" applyBorder="1" applyAlignment="1">
      <alignment horizontal="center" vertical="center" wrapText="1"/>
    </xf>
    <xf numFmtId="1" fontId="12" fillId="0" borderId="13" xfId="34" applyNumberFormat="1" applyFont="1" applyFill="1" applyBorder="1" applyAlignment="1">
      <alignment horizontal="center" vertical="center" wrapText="1"/>
    </xf>
    <xf numFmtId="1" fontId="12" fillId="0" borderId="14" xfId="34" applyNumberFormat="1" applyFont="1" applyFill="1" applyBorder="1" applyAlignment="1">
      <alignment horizontal="center" vertical="center" wrapText="1"/>
    </xf>
    <xf numFmtId="0" fontId="17" fillId="0" borderId="0" xfId="36" applyFont="1" applyAlignment="1">
      <alignment wrapText="1"/>
    </xf>
    <xf numFmtId="0" fontId="12" fillId="0" borderId="3" xfId="34" applyFont="1" applyFill="1" applyBorder="1" applyAlignment="1">
      <alignment horizontal="left"/>
    </xf>
    <xf numFmtId="0" fontId="12" fillId="0" borderId="11" xfId="34" applyFont="1" applyFill="1" applyBorder="1" applyAlignment="1">
      <alignment horizontal="left"/>
    </xf>
    <xf numFmtId="1" fontId="12" fillId="0" borderId="4" xfId="34" applyNumberFormat="1" applyFont="1" applyFill="1" applyBorder="1" applyAlignment="1">
      <alignment horizontal="center" wrapText="1"/>
    </xf>
    <xf numFmtId="1" fontId="12" fillId="0" borderId="12" xfId="34" applyNumberFormat="1" applyFont="1" applyFill="1" applyBorder="1" applyAlignment="1">
      <alignment horizontal="center" wrapText="1"/>
    </xf>
    <xf numFmtId="1" fontId="12" fillId="0" borderId="6" xfId="34" applyNumberFormat="1" applyFont="1" applyFill="1" applyBorder="1" applyAlignment="1">
      <alignment horizontal="center" vertical="center"/>
    </xf>
    <xf numFmtId="1" fontId="12" fillId="0" borderId="7" xfId="34" applyNumberFormat="1" applyFont="1" applyFill="1" applyBorder="1" applyAlignment="1">
      <alignment horizontal="center" vertical="center"/>
    </xf>
    <xf numFmtId="1" fontId="12" fillId="0" borderId="8" xfId="34" applyNumberFormat="1" applyFont="1" applyFill="1" applyBorder="1" applyAlignment="1">
      <alignment horizontal="center" vertical="center"/>
    </xf>
  </cellXfs>
  <cellStyles count="8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Normal" xfId="0" builtinId="0"/>
    <cellStyle name="Normal 2 2" xfId="33" xr:uid="{00000000-0005-0000-0000-00004D000000}"/>
    <cellStyle name="Normal 3" xfId="35" xr:uid="{00000000-0005-0000-0000-00004E000000}"/>
    <cellStyle name="Normal 6" xfId="34" xr:uid="{00000000-0005-0000-0000-00004F000000}"/>
    <cellStyle name="Normal 9" xfId="36" xr:uid="{00000000-0005-0000-0000-000050000000}"/>
    <cellStyle name="Normal 9 2" xfId="81" xr:uid="{00000000-0005-0000-0000-00005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70"/>
  <sheetViews>
    <sheetView showGridLines="0" tabSelected="1" zoomScale="80" zoomScaleNormal="80" workbookViewId="0"/>
  </sheetViews>
  <sheetFormatPr defaultColWidth="10.28515625" defaultRowHeight="15" customHeight="1" x14ac:dyDescent="0.2"/>
  <cols>
    <col min="1" max="1" width="8.28515625" style="34" customWidth="1"/>
    <col min="2" max="2" width="47.85546875" style="6" customWidth="1"/>
    <col min="3" max="21" width="13.28515625" style="6" customWidth="1"/>
    <col min="22" max="22" width="13.28515625" style="5" customWidth="1"/>
    <col min="23" max="23" width="13.28515625" style="35" customWidth="1"/>
    <col min="24" max="25" width="13.28515625" style="6" customWidth="1"/>
    <col min="26" max="16384" width="10.28515625" style="36"/>
  </cols>
  <sheetData>
    <row r="1" spans="1:25" s="6" customFormat="1" ht="15" customHeight="1" x14ac:dyDescent="0.2">
      <c r="A1" s="83">
        <f>D7+F7+H7+J7+L7+N7+P7</f>
        <v>77826</v>
      </c>
      <c r="B1" s="2"/>
      <c r="C1" s="3"/>
      <c r="D1" s="3"/>
      <c r="E1" s="3"/>
      <c r="F1" s="3"/>
      <c r="G1" s="3"/>
      <c r="H1" s="3"/>
      <c r="I1" s="3"/>
      <c r="J1" s="3"/>
      <c r="K1" s="3"/>
      <c r="L1" s="3"/>
      <c r="M1" s="3"/>
      <c r="N1" s="3"/>
      <c r="O1" s="3"/>
      <c r="P1" s="3"/>
      <c r="Q1" s="3"/>
      <c r="R1" s="3"/>
      <c r="S1" s="3"/>
      <c r="T1" s="3"/>
      <c r="U1" s="3"/>
      <c r="V1" s="4"/>
      <c r="W1" s="5"/>
      <c r="X1" s="3"/>
      <c r="Y1" s="3"/>
    </row>
    <row r="2" spans="1:25" s="8" customFormat="1" ht="15" customHeight="1" x14ac:dyDescent="0.25">
      <c r="A2" s="7"/>
      <c r="B2" s="97" t="str">
        <f>CONCATENATE("Number and percentage of public school students with and without disabilities receiving ",LOWER(A7), " by race/ethnicity, disability status, and English proficiency, by state: School Year 2017-18")</f>
        <v>Number and percentage of public school students with and without disabilities receiving expulsions with educational services by race/ethnicity, disability status, and English proficiency, by state: School Year 2017-18</v>
      </c>
      <c r="C2" s="97"/>
      <c r="D2" s="97"/>
      <c r="E2" s="97"/>
      <c r="F2" s="97"/>
      <c r="G2" s="97"/>
      <c r="H2" s="97"/>
      <c r="I2" s="97"/>
      <c r="J2" s="97"/>
      <c r="K2" s="97"/>
      <c r="L2" s="97"/>
      <c r="M2" s="97"/>
      <c r="N2" s="97"/>
      <c r="O2" s="97"/>
      <c r="P2" s="97"/>
      <c r="Q2" s="97"/>
      <c r="R2" s="97"/>
      <c r="S2" s="97"/>
      <c r="T2" s="97"/>
      <c r="U2" s="97"/>
      <c r="V2" s="97"/>
      <c r="W2" s="97"/>
    </row>
    <row r="3" spans="1:25" s="6" customFormat="1" ht="15" customHeight="1" thickBot="1" x14ac:dyDescent="0.3">
      <c r="A3" s="1"/>
      <c r="B3" s="9"/>
      <c r="C3" s="10"/>
      <c r="D3" s="10"/>
      <c r="E3" s="10"/>
      <c r="F3" s="10"/>
      <c r="G3" s="10"/>
      <c r="H3" s="10"/>
      <c r="I3" s="10"/>
      <c r="J3" s="10"/>
      <c r="K3" s="10"/>
      <c r="L3" s="10"/>
      <c r="M3" s="10"/>
      <c r="N3" s="10"/>
      <c r="O3" s="10"/>
      <c r="P3" s="10"/>
      <c r="Q3" s="10"/>
      <c r="R3" s="10"/>
      <c r="S3" s="10"/>
      <c r="T3" s="10"/>
      <c r="U3" s="10"/>
      <c r="V3" s="10"/>
      <c r="W3" s="5"/>
      <c r="X3" s="10"/>
      <c r="Y3" s="10"/>
    </row>
    <row r="4" spans="1:25" s="12" customFormat="1" ht="25.15" customHeight="1" x14ac:dyDescent="0.2">
      <c r="A4" s="11"/>
      <c r="B4" s="98" t="s">
        <v>0</v>
      </c>
      <c r="C4" s="100" t="s">
        <v>67</v>
      </c>
      <c r="D4" s="102" t="s">
        <v>79</v>
      </c>
      <c r="E4" s="103"/>
      <c r="F4" s="103"/>
      <c r="G4" s="103"/>
      <c r="H4" s="103"/>
      <c r="I4" s="103"/>
      <c r="J4" s="103"/>
      <c r="K4" s="103"/>
      <c r="L4" s="103"/>
      <c r="M4" s="103"/>
      <c r="N4" s="103"/>
      <c r="O4" s="103"/>
      <c r="P4" s="103"/>
      <c r="Q4" s="104"/>
      <c r="R4" s="93" t="s">
        <v>3</v>
      </c>
      <c r="S4" s="94"/>
      <c r="T4" s="93" t="s">
        <v>2</v>
      </c>
      <c r="U4" s="94"/>
      <c r="V4" s="93" t="s">
        <v>68</v>
      </c>
      <c r="W4" s="94"/>
      <c r="X4" s="84" t="s">
        <v>66</v>
      </c>
      <c r="Y4" s="86" t="s">
        <v>4</v>
      </c>
    </row>
    <row r="5" spans="1:25" s="12" customFormat="1" ht="25.15" customHeight="1" x14ac:dyDescent="0.2">
      <c r="A5" s="11"/>
      <c r="B5" s="99"/>
      <c r="C5" s="101"/>
      <c r="D5" s="88" t="s">
        <v>5</v>
      </c>
      <c r="E5" s="89"/>
      <c r="F5" s="90" t="s">
        <v>6</v>
      </c>
      <c r="G5" s="89"/>
      <c r="H5" s="91" t="s">
        <v>7</v>
      </c>
      <c r="I5" s="89"/>
      <c r="J5" s="91" t="s">
        <v>8</v>
      </c>
      <c r="K5" s="89"/>
      <c r="L5" s="91" t="s">
        <v>9</v>
      </c>
      <c r="M5" s="89"/>
      <c r="N5" s="91" t="s">
        <v>10</v>
      </c>
      <c r="O5" s="89"/>
      <c r="P5" s="91" t="s">
        <v>11</v>
      </c>
      <c r="Q5" s="92"/>
      <c r="R5" s="95"/>
      <c r="S5" s="96"/>
      <c r="T5" s="95"/>
      <c r="U5" s="96"/>
      <c r="V5" s="95"/>
      <c r="W5" s="96"/>
      <c r="X5" s="85"/>
      <c r="Y5" s="87"/>
    </row>
    <row r="6" spans="1:25" s="12" customFormat="1" ht="15" customHeight="1" thickBot="1" x14ac:dyDescent="0.25">
      <c r="A6" s="11"/>
      <c r="B6" s="13"/>
      <c r="C6" s="14"/>
      <c r="D6" s="15" t="s">
        <v>12</v>
      </c>
      <c r="E6" s="17" t="s">
        <v>13</v>
      </c>
      <c r="F6" s="18" t="s">
        <v>12</v>
      </c>
      <c r="G6" s="17" t="s">
        <v>13</v>
      </c>
      <c r="H6" s="18" t="s">
        <v>12</v>
      </c>
      <c r="I6" s="17" t="s">
        <v>13</v>
      </c>
      <c r="J6" s="18" t="s">
        <v>12</v>
      </c>
      <c r="K6" s="17" t="s">
        <v>13</v>
      </c>
      <c r="L6" s="18" t="s">
        <v>12</v>
      </c>
      <c r="M6" s="17" t="s">
        <v>13</v>
      </c>
      <c r="N6" s="18" t="s">
        <v>12</v>
      </c>
      <c r="O6" s="17" t="s">
        <v>13</v>
      </c>
      <c r="P6" s="18" t="s">
        <v>12</v>
      </c>
      <c r="Q6" s="19" t="s">
        <v>13</v>
      </c>
      <c r="R6" s="15" t="s">
        <v>12</v>
      </c>
      <c r="S6" s="16" t="s">
        <v>72</v>
      </c>
      <c r="T6" s="15" t="s">
        <v>12</v>
      </c>
      <c r="U6" s="16" t="s">
        <v>72</v>
      </c>
      <c r="V6" s="18" t="s">
        <v>12</v>
      </c>
      <c r="W6" s="16" t="s">
        <v>72</v>
      </c>
      <c r="X6" s="20"/>
      <c r="Y6" s="21"/>
    </row>
    <row r="7" spans="1:25" s="24" customFormat="1" ht="15" customHeight="1" x14ac:dyDescent="0.2">
      <c r="A7" s="22" t="s">
        <v>14</v>
      </c>
      <c r="B7" s="70" t="s">
        <v>73</v>
      </c>
      <c r="C7" s="52">
        <v>80872</v>
      </c>
      <c r="D7" s="60">
        <v>850</v>
      </c>
      <c r="E7" s="61">
        <v>1.0922000000000001</v>
      </c>
      <c r="F7" s="62">
        <v>607</v>
      </c>
      <c r="G7" s="61">
        <v>0.77990000000000004</v>
      </c>
      <c r="H7" s="62">
        <v>17224</v>
      </c>
      <c r="I7" s="61">
        <v>22.131399999999999</v>
      </c>
      <c r="J7" s="62">
        <v>30184</v>
      </c>
      <c r="K7" s="61">
        <v>38.783999999999999</v>
      </c>
      <c r="L7" s="62">
        <v>25965</v>
      </c>
      <c r="M7" s="61">
        <v>33.362900000000003</v>
      </c>
      <c r="N7" s="63">
        <v>178</v>
      </c>
      <c r="O7" s="61">
        <v>0.22869999999999999</v>
      </c>
      <c r="P7" s="64">
        <v>2818</v>
      </c>
      <c r="Q7" s="57">
        <v>3.6208999999999998</v>
      </c>
      <c r="R7" s="56">
        <v>18805</v>
      </c>
      <c r="S7" s="58">
        <v>23.252800000000001</v>
      </c>
      <c r="T7" s="56">
        <v>3046</v>
      </c>
      <c r="U7" s="57">
        <v>3.7664</v>
      </c>
      <c r="V7" s="56">
        <v>4733</v>
      </c>
      <c r="W7" s="57">
        <v>5.8525</v>
      </c>
      <c r="X7" s="67">
        <v>97632</v>
      </c>
      <c r="Y7" s="68">
        <v>99.989000000000004</v>
      </c>
    </row>
    <row r="8" spans="1:25" s="24" customFormat="1" ht="15" customHeight="1" x14ac:dyDescent="0.2">
      <c r="A8" s="22" t="s">
        <v>1</v>
      </c>
      <c r="B8" s="53" t="s">
        <v>16</v>
      </c>
      <c r="C8" s="37">
        <v>3048</v>
      </c>
      <c r="D8" s="38">
        <v>17</v>
      </c>
      <c r="E8" s="40">
        <v>0.56420000000000003</v>
      </c>
      <c r="F8" s="42">
        <v>9</v>
      </c>
      <c r="G8" s="40">
        <v>0.29870000000000002</v>
      </c>
      <c r="H8" s="41">
        <v>100</v>
      </c>
      <c r="I8" s="40">
        <v>3.319</v>
      </c>
      <c r="J8" s="42">
        <v>1794</v>
      </c>
      <c r="K8" s="40">
        <v>59.542000000000002</v>
      </c>
      <c r="L8" s="42">
        <v>1070</v>
      </c>
      <c r="M8" s="40">
        <v>35.512799999999999</v>
      </c>
      <c r="N8" s="42">
        <v>5</v>
      </c>
      <c r="O8" s="40">
        <v>0.16589999999999999</v>
      </c>
      <c r="P8" s="46">
        <v>18</v>
      </c>
      <c r="Q8" s="39">
        <v>0.59740000000000004</v>
      </c>
      <c r="R8" s="45">
        <v>659</v>
      </c>
      <c r="S8" s="44">
        <v>21.620699999999999</v>
      </c>
      <c r="T8" s="38">
        <v>35</v>
      </c>
      <c r="U8" s="39">
        <v>1.1483000000000001</v>
      </c>
      <c r="V8" s="38">
        <v>32</v>
      </c>
      <c r="W8" s="39">
        <v>1.0499000000000001</v>
      </c>
      <c r="X8" s="25">
        <v>1390</v>
      </c>
      <c r="Y8" s="26">
        <v>100</v>
      </c>
    </row>
    <row r="9" spans="1:25" s="24" customFormat="1" ht="15" customHeight="1" x14ac:dyDescent="0.2">
      <c r="A9" s="22" t="s">
        <v>1</v>
      </c>
      <c r="B9" s="54" t="s">
        <v>15</v>
      </c>
      <c r="C9" s="52">
        <v>31</v>
      </c>
      <c r="D9" s="60">
        <v>6</v>
      </c>
      <c r="E9" s="61">
        <v>19.354800000000001</v>
      </c>
      <c r="F9" s="62">
        <v>2</v>
      </c>
      <c r="G9" s="61">
        <v>6.4516</v>
      </c>
      <c r="H9" s="62">
        <v>3</v>
      </c>
      <c r="I9" s="61">
        <v>9.6774000000000004</v>
      </c>
      <c r="J9" s="63">
        <v>8</v>
      </c>
      <c r="K9" s="61">
        <v>25.8065</v>
      </c>
      <c r="L9" s="63">
        <v>1</v>
      </c>
      <c r="M9" s="61">
        <v>3.2258</v>
      </c>
      <c r="N9" s="62">
        <v>8</v>
      </c>
      <c r="O9" s="61">
        <v>25.8065</v>
      </c>
      <c r="P9" s="65">
        <v>3</v>
      </c>
      <c r="Q9" s="57">
        <v>9.6774000000000004</v>
      </c>
      <c r="R9" s="59">
        <v>8</v>
      </c>
      <c r="S9" s="58">
        <v>25.8065</v>
      </c>
      <c r="T9" s="59">
        <v>0</v>
      </c>
      <c r="U9" s="57">
        <v>0</v>
      </c>
      <c r="V9" s="59">
        <v>9</v>
      </c>
      <c r="W9" s="57">
        <v>29.032299999999999</v>
      </c>
      <c r="X9" s="67">
        <v>506</v>
      </c>
      <c r="Y9" s="68">
        <v>100</v>
      </c>
    </row>
    <row r="10" spans="1:25" s="24" customFormat="1" ht="15" customHeight="1" x14ac:dyDescent="0.2">
      <c r="A10" s="22" t="s">
        <v>1</v>
      </c>
      <c r="B10" s="53" t="s">
        <v>18</v>
      </c>
      <c r="C10" s="37">
        <v>516</v>
      </c>
      <c r="D10" s="45">
        <v>40</v>
      </c>
      <c r="E10" s="40">
        <v>7.7670000000000003</v>
      </c>
      <c r="F10" s="42">
        <v>1</v>
      </c>
      <c r="G10" s="40">
        <v>0.19420000000000001</v>
      </c>
      <c r="H10" s="41">
        <v>306</v>
      </c>
      <c r="I10" s="40">
        <v>59.417499999999997</v>
      </c>
      <c r="J10" s="42">
        <v>17</v>
      </c>
      <c r="K10" s="40">
        <v>3.3010000000000002</v>
      </c>
      <c r="L10" s="41">
        <v>141</v>
      </c>
      <c r="M10" s="40">
        <v>27.378599999999999</v>
      </c>
      <c r="N10" s="41">
        <v>0</v>
      </c>
      <c r="O10" s="40">
        <v>0</v>
      </c>
      <c r="P10" s="43">
        <v>10</v>
      </c>
      <c r="Q10" s="39">
        <v>1.9417</v>
      </c>
      <c r="R10" s="45">
        <v>117</v>
      </c>
      <c r="S10" s="44">
        <v>22.674399999999999</v>
      </c>
      <c r="T10" s="45">
        <v>1</v>
      </c>
      <c r="U10" s="39">
        <v>0.1938</v>
      </c>
      <c r="V10" s="45">
        <v>26</v>
      </c>
      <c r="W10" s="39">
        <v>5.0388000000000002</v>
      </c>
      <c r="X10" s="25">
        <v>2000</v>
      </c>
      <c r="Y10" s="26">
        <v>100</v>
      </c>
    </row>
    <row r="11" spans="1:25" s="24" customFormat="1" ht="15" customHeight="1" x14ac:dyDescent="0.2">
      <c r="A11" s="22" t="s">
        <v>1</v>
      </c>
      <c r="B11" s="54" t="s">
        <v>17</v>
      </c>
      <c r="C11" s="52">
        <v>858</v>
      </c>
      <c r="D11" s="60">
        <v>4</v>
      </c>
      <c r="E11" s="61">
        <v>0.50309999999999999</v>
      </c>
      <c r="F11" s="63">
        <v>0</v>
      </c>
      <c r="G11" s="61">
        <v>0</v>
      </c>
      <c r="H11" s="62">
        <v>45</v>
      </c>
      <c r="I11" s="61">
        <v>5.6604000000000001</v>
      </c>
      <c r="J11" s="62">
        <v>377</v>
      </c>
      <c r="K11" s="61">
        <v>47.421399999999998</v>
      </c>
      <c r="L11" s="62">
        <v>334</v>
      </c>
      <c r="M11" s="61">
        <v>42.012599999999999</v>
      </c>
      <c r="N11" s="62">
        <v>3</v>
      </c>
      <c r="O11" s="61">
        <v>0.37740000000000001</v>
      </c>
      <c r="P11" s="65">
        <v>32</v>
      </c>
      <c r="Q11" s="57">
        <v>4.0251999999999999</v>
      </c>
      <c r="R11" s="60">
        <v>231</v>
      </c>
      <c r="S11" s="58">
        <v>26.923100000000002</v>
      </c>
      <c r="T11" s="59">
        <v>63</v>
      </c>
      <c r="U11" s="57">
        <v>7.3426999999999998</v>
      </c>
      <c r="V11" s="59">
        <v>27</v>
      </c>
      <c r="W11" s="57">
        <v>3.1469</v>
      </c>
      <c r="X11" s="67">
        <v>1088</v>
      </c>
      <c r="Y11" s="68">
        <v>100</v>
      </c>
    </row>
    <row r="12" spans="1:25" s="24" customFormat="1" ht="15" customHeight="1" x14ac:dyDescent="0.2">
      <c r="A12" s="22" t="s">
        <v>1</v>
      </c>
      <c r="B12" s="53" t="s">
        <v>19</v>
      </c>
      <c r="C12" s="37">
        <v>5327</v>
      </c>
      <c r="D12" s="38">
        <v>74</v>
      </c>
      <c r="E12" s="40">
        <v>1.4184000000000001</v>
      </c>
      <c r="F12" s="41">
        <v>129</v>
      </c>
      <c r="G12" s="40">
        <v>2.4727000000000001</v>
      </c>
      <c r="H12" s="42">
        <v>2948</v>
      </c>
      <c r="I12" s="40">
        <v>56.507599999999996</v>
      </c>
      <c r="J12" s="42">
        <v>777</v>
      </c>
      <c r="K12" s="40">
        <v>14.893599999999999</v>
      </c>
      <c r="L12" s="42">
        <v>1074</v>
      </c>
      <c r="M12" s="40">
        <v>20.586500000000001</v>
      </c>
      <c r="N12" s="41">
        <v>29</v>
      </c>
      <c r="O12" s="40">
        <v>0.55589999999999995</v>
      </c>
      <c r="P12" s="46">
        <v>186</v>
      </c>
      <c r="Q12" s="39">
        <v>3.5653000000000001</v>
      </c>
      <c r="R12" s="38">
        <v>1245</v>
      </c>
      <c r="S12" s="44">
        <v>23.371500000000001</v>
      </c>
      <c r="T12" s="45">
        <v>110</v>
      </c>
      <c r="U12" s="39">
        <v>2.0649999999999999</v>
      </c>
      <c r="V12" s="45">
        <v>881</v>
      </c>
      <c r="W12" s="39">
        <v>16.538399999999999</v>
      </c>
      <c r="X12" s="25">
        <v>10121</v>
      </c>
      <c r="Y12" s="26">
        <v>100</v>
      </c>
    </row>
    <row r="13" spans="1:25" s="24" customFormat="1" ht="15" customHeight="1" x14ac:dyDescent="0.2">
      <c r="A13" s="22" t="s">
        <v>1</v>
      </c>
      <c r="B13" s="54" t="s">
        <v>20</v>
      </c>
      <c r="C13" s="52">
        <v>873</v>
      </c>
      <c r="D13" s="60">
        <v>15</v>
      </c>
      <c r="E13" s="61">
        <v>1.7667999999999999</v>
      </c>
      <c r="F13" s="63">
        <v>12</v>
      </c>
      <c r="G13" s="61">
        <v>1.4134</v>
      </c>
      <c r="H13" s="62">
        <v>330</v>
      </c>
      <c r="I13" s="61">
        <v>38.869300000000003</v>
      </c>
      <c r="J13" s="63">
        <v>94</v>
      </c>
      <c r="K13" s="61">
        <v>11.0718</v>
      </c>
      <c r="L13" s="62">
        <v>346</v>
      </c>
      <c r="M13" s="61">
        <v>40.753799999999998</v>
      </c>
      <c r="N13" s="62">
        <v>4</v>
      </c>
      <c r="O13" s="61">
        <v>0.47110000000000002</v>
      </c>
      <c r="P13" s="64">
        <v>48</v>
      </c>
      <c r="Q13" s="57">
        <v>5.6536999999999997</v>
      </c>
      <c r="R13" s="59">
        <v>174</v>
      </c>
      <c r="S13" s="58">
        <v>19.9313</v>
      </c>
      <c r="T13" s="60">
        <v>24</v>
      </c>
      <c r="U13" s="57">
        <v>2.7490999999999999</v>
      </c>
      <c r="V13" s="60">
        <v>84</v>
      </c>
      <c r="W13" s="57">
        <v>9.6219999999999999</v>
      </c>
      <c r="X13" s="67">
        <v>1908</v>
      </c>
      <c r="Y13" s="68">
        <v>100</v>
      </c>
    </row>
    <row r="14" spans="1:25" s="24" customFormat="1" ht="15" customHeight="1" x14ac:dyDescent="0.2">
      <c r="A14" s="22" t="s">
        <v>1</v>
      </c>
      <c r="B14" s="53" t="s">
        <v>21</v>
      </c>
      <c r="C14" s="47">
        <v>814</v>
      </c>
      <c r="D14" s="38">
        <v>0</v>
      </c>
      <c r="E14" s="40">
        <v>0</v>
      </c>
      <c r="F14" s="42">
        <v>10</v>
      </c>
      <c r="G14" s="40">
        <v>1.3055000000000001</v>
      </c>
      <c r="H14" s="41">
        <v>231</v>
      </c>
      <c r="I14" s="40">
        <v>30.156700000000001</v>
      </c>
      <c r="J14" s="41">
        <v>235</v>
      </c>
      <c r="K14" s="40">
        <v>30.678899999999999</v>
      </c>
      <c r="L14" s="41">
        <v>262</v>
      </c>
      <c r="M14" s="40">
        <v>34.203699999999998</v>
      </c>
      <c r="N14" s="42">
        <v>0</v>
      </c>
      <c r="O14" s="40">
        <v>0</v>
      </c>
      <c r="P14" s="43">
        <v>28</v>
      </c>
      <c r="Q14" s="39">
        <v>3.6554000000000002</v>
      </c>
      <c r="R14" s="38">
        <v>220</v>
      </c>
      <c r="S14" s="44">
        <v>27.027000000000001</v>
      </c>
      <c r="T14" s="45">
        <v>48</v>
      </c>
      <c r="U14" s="39">
        <v>5.8967999999999998</v>
      </c>
      <c r="V14" s="45">
        <v>60</v>
      </c>
      <c r="W14" s="39">
        <v>7.3710000000000004</v>
      </c>
      <c r="X14" s="25">
        <v>1214</v>
      </c>
      <c r="Y14" s="26">
        <v>100</v>
      </c>
    </row>
    <row r="15" spans="1:25" s="24" customFormat="1" ht="15" customHeight="1" x14ac:dyDescent="0.2">
      <c r="A15" s="22" t="s">
        <v>1</v>
      </c>
      <c r="B15" s="54" t="s">
        <v>23</v>
      </c>
      <c r="C15" s="55">
        <v>79</v>
      </c>
      <c r="D15" s="60">
        <v>1</v>
      </c>
      <c r="E15" s="61">
        <v>1.3332999999999999</v>
      </c>
      <c r="F15" s="62">
        <v>0</v>
      </c>
      <c r="G15" s="61">
        <v>0</v>
      </c>
      <c r="H15" s="62">
        <v>9</v>
      </c>
      <c r="I15" s="61">
        <v>12</v>
      </c>
      <c r="J15" s="63">
        <v>38</v>
      </c>
      <c r="K15" s="61">
        <v>50.666699999999999</v>
      </c>
      <c r="L15" s="62">
        <v>25</v>
      </c>
      <c r="M15" s="61">
        <v>33.333300000000001</v>
      </c>
      <c r="N15" s="63">
        <v>0</v>
      </c>
      <c r="O15" s="61">
        <v>0</v>
      </c>
      <c r="P15" s="64">
        <v>2</v>
      </c>
      <c r="Q15" s="57">
        <v>2.6667000000000001</v>
      </c>
      <c r="R15" s="60">
        <v>12</v>
      </c>
      <c r="S15" s="58">
        <v>15.1899</v>
      </c>
      <c r="T15" s="59">
        <v>4</v>
      </c>
      <c r="U15" s="57">
        <v>5.0632999999999999</v>
      </c>
      <c r="V15" s="59">
        <v>3</v>
      </c>
      <c r="W15" s="57">
        <v>3.7974999999999999</v>
      </c>
      <c r="X15" s="67">
        <v>231</v>
      </c>
      <c r="Y15" s="68">
        <v>100</v>
      </c>
    </row>
    <row r="16" spans="1:25" s="24" customFormat="1" ht="15" customHeight="1" x14ac:dyDescent="0.2">
      <c r="A16" s="22" t="s">
        <v>1</v>
      </c>
      <c r="B16" s="53" t="s">
        <v>22</v>
      </c>
      <c r="C16" s="47">
        <v>26</v>
      </c>
      <c r="D16" s="45">
        <v>0</v>
      </c>
      <c r="E16" s="40">
        <v>0</v>
      </c>
      <c r="F16" s="41">
        <v>0</v>
      </c>
      <c r="G16" s="40">
        <v>0</v>
      </c>
      <c r="H16" s="42">
        <v>2</v>
      </c>
      <c r="I16" s="40">
        <v>7.6923000000000004</v>
      </c>
      <c r="J16" s="41">
        <v>24</v>
      </c>
      <c r="K16" s="40">
        <v>92.307699999999997</v>
      </c>
      <c r="L16" s="42">
        <v>0</v>
      </c>
      <c r="M16" s="40">
        <v>0</v>
      </c>
      <c r="N16" s="41">
        <v>0</v>
      </c>
      <c r="O16" s="40">
        <v>0</v>
      </c>
      <c r="P16" s="43">
        <v>0</v>
      </c>
      <c r="Q16" s="39">
        <v>0</v>
      </c>
      <c r="R16" s="38">
        <v>12</v>
      </c>
      <c r="S16" s="44">
        <v>46.153799999999997</v>
      </c>
      <c r="T16" s="38">
        <v>0</v>
      </c>
      <c r="U16" s="39">
        <v>0</v>
      </c>
      <c r="V16" s="38">
        <v>0</v>
      </c>
      <c r="W16" s="39">
        <v>0</v>
      </c>
      <c r="X16" s="25">
        <v>228</v>
      </c>
      <c r="Y16" s="26">
        <v>100</v>
      </c>
    </row>
    <row r="17" spans="1:25" s="24" customFormat="1" ht="15" customHeight="1" x14ac:dyDescent="0.2">
      <c r="A17" s="22" t="s">
        <v>1</v>
      </c>
      <c r="B17" s="54" t="s">
        <v>24</v>
      </c>
      <c r="C17" s="52">
        <v>5720</v>
      </c>
      <c r="D17" s="60">
        <v>13</v>
      </c>
      <c r="E17" s="61">
        <v>0.2286</v>
      </c>
      <c r="F17" s="63">
        <v>37</v>
      </c>
      <c r="G17" s="61">
        <v>0.65049999999999997</v>
      </c>
      <c r="H17" s="62">
        <v>1306</v>
      </c>
      <c r="I17" s="61">
        <v>22.960599999999999</v>
      </c>
      <c r="J17" s="63">
        <v>2327</v>
      </c>
      <c r="K17" s="61">
        <v>40.910699999999999</v>
      </c>
      <c r="L17" s="63">
        <v>1750</v>
      </c>
      <c r="M17" s="61">
        <v>30.766500000000001</v>
      </c>
      <c r="N17" s="63">
        <v>10</v>
      </c>
      <c r="O17" s="61">
        <v>0.17580000000000001</v>
      </c>
      <c r="P17" s="65">
        <v>245</v>
      </c>
      <c r="Q17" s="57">
        <v>4.3072999999999997</v>
      </c>
      <c r="R17" s="60">
        <v>119</v>
      </c>
      <c r="S17" s="58">
        <v>2.0804</v>
      </c>
      <c r="T17" s="60">
        <v>32</v>
      </c>
      <c r="U17" s="57">
        <v>0.55940000000000001</v>
      </c>
      <c r="V17" s="60">
        <v>232</v>
      </c>
      <c r="W17" s="57">
        <v>4.0559000000000003</v>
      </c>
      <c r="X17" s="67">
        <v>3976</v>
      </c>
      <c r="Y17" s="68">
        <v>100</v>
      </c>
    </row>
    <row r="18" spans="1:25" s="24" customFormat="1" ht="15" customHeight="1" x14ac:dyDescent="0.2">
      <c r="A18" s="22" t="s">
        <v>1</v>
      </c>
      <c r="B18" s="53" t="s">
        <v>25</v>
      </c>
      <c r="C18" s="37">
        <v>7124</v>
      </c>
      <c r="D18" s="45">
        <v>11</v>
      </c>
      <c r="E18" s="40">
        <v>0.1583</v>
      </c>
      <c r="F18" s="42">
        <v>57</v>
      </c>
      <c r="G18" s="40">
        <v>0.82050000000000001</v>
      </c>
      <c r="H18" s="42">
        <v>655</v>
      </c>
      <c r="I18" s="40">
        <v>9.4284999999999997</v>
      </c>
      <c r="J18" s="42">
        <v>4195</v>
      </c>
      <c r="K18" s="40">
        <v>60.385800000000003</v>
      </c>
      <c r="L18" s="42">
        <v>1762</v>
      </c>
      <c r="M18" s="40">
        <v>25.363499999999998</v>
      </c>
      <c r="N18" s="42">
        <v>5</v>
      </c>
      <c r="O18" s="40">
        <v>7.1999999999999995E-2</v>
      </c>
      <c r="P18" s="43">
        <v>262</v>
      </c>
      <c r="Q18" s="39">
        <v>3.7713999999999999</v>
      </c>
      <c r="R18" s="38">
        <v>1488</v>
      </c>
      <c r="S18" s="44">
        <v>20.8871</v>
      </c>
      <c r="T18" s="45">
        <v>177</v>
      </c>
      <c r="U18" s="39">
        <v>2.4845999999999999</v>
      </c>
      <c r="V18" s="45">
        <v>159</v>
      </c>
      <c r="W18" s="39">
        <v>2.2319</v>
      </c>
      <c r="X18" s="25">
        <v>2416</v>
      </c>
      <c r="Y18" s="26">
        <v>100</v>
      </c>
    </row>
    <row r="19" spans="1:25" s="24" customFormat="1" ht="15" customHeight="1" x14ac:dyDescent="0.2">
      <c r="A19" s="22" t="s">
        <v>1</v>
      </c>
      <c r="B19" s="54" t="s">
        <v>26</v>
      </c>
      <c r="C19" s="52">
        <v>23</v>
      </c>
      <c r="D19" s="60">
        <v>0</v>
      </c>
      <c r="E19" s="61">
        <v>0</v>
      </c>
      <c r="F19" s="62">
        <v>4</v>
      </c>
      <c r="G19" s="61">
        <v>18.181799999999999</v>
      </c>
      <c r="H19" s="62">
        <v>2</v>
      </c>
      <c r="I19" s="61">
        <v>9.0908999999999995</v>
      </c>
      <c r="J19" s="62">
        <v>1</v>
      </c>
      <c r="K19" s="61">
        <v>4.5454999999999997</v>
      </c>
      <c r="L19" s="62">
        <v>4</v>
      </c>
      <c r="M19" s="61">
        <v>18.181799999999999</v>
      </c>
      <c r="N19" s="62">
        <v>8</v>
      </c>
      <c r="O19" s="61">
        <v>36.363599999999998</v>
      </c>
      <c r="P19" s="64">
        <v>3</v>
      </c>
      <c r="Q19" s="57">
        <v>13.6364</v>
      </c>
      <c r="R19" s="60">
        <v>6</v>
      </c>
      <c r="S19" s="58">
        <v>26.087</v>
      </c>
      <c r="T19" s="60">
        <v>1</v>
      </c>
      <c r="U19" s="57">
        <v>4.3478000000000003</v>
      </c>
      <c r="V19" s="60">
        <v>1</v>
      </c>
      <c r="W19" s="57">
        <v>4.3478000000000003</v>
      </c>
      <c r="X19" s="67">
        <v>292</v>
      </c>
      <c r="Y19" s="68">
        <v>100</v>
      </c>
    </row>
    <row r="20" spans="1:25" s="24" customFormat="1" ht="15" customHeight="1" x14ac:dyDescent="0.2">
      <c r="A20" s="22" t="s">
        <v>1</v>
      </c>
      <c r="B20" s="53" t="s">
        <v>28</v>
      </c>
      <c r="C20" s="47">
        <v>418</v>
      </c>
      <c r="D20" s="45">
        <v>6</v>
      </c>
      <c r="E20" s="40">
        <v>1.4815</v>
      </c>
      <c r="F20" s="41">
        <v>4</v>
      </c>
      <c r="G20" s="40">
        <v>0.98770000000000002</v>
      </c>
      <c r="H20" s="42">
        <v>118</v>
      </c>
      <c r="I20" s="40">
        <v>29.1358</v>
      </c>
      <c r="J20" s="41">
        <v>8</v>
      </c>
      <c r="K20" s="40">
        <v>1.9753000000000001</v>
      </c>
      <c r="L20" s="41">
        <v>262</v>
      </c>
      <c r="M20" s="40">
        <v>64.691400000000002</v>
      </c>
      <c r="N20" s="41">
        <v>0</v>
      </c>
      <c r="O20" s="40">
        <v>0</v>
      </c>
      <c r="P20" s="43">
        <v>7</v>
      </c>
      <c r="Q20" s="39">
        <v>1.7283999999999999</v>
      </c>
      <c r="R20" s="38">
        <v>93</v>
      </c>
      <c r="S20" s="44">
        <v>22.248799999999999</v>
      </c>
      <c r="T20" s="45">
        <v>13</v>
      </c>
      <c r="U20" s="39">
        <v>3.11</v>
      </c>
      <c r="V20" s="45">
        <v>32</v>
      </c>
      <c r="W20" s="39">
        <v>7.6555</v>
      </c>
      <c r="X20" s="25">
        <v>725</v>
      </c>
      <c r="Y20" s="26">
        <v>100</v>
      </c>
    </row>
    <row r="21" spans="1:25" s="24" customFormat="1" ht="15" customHeight="1" x14ac:dyDescent="0.2">
      <c r="A21" s="22" t="s">
        <v>1</v>
      </c>
      <c r="B21" s="54" t="s">
        <v>29</v>
      </c>
      <c r="C21" s="52">
        <v>1693</v>
      </c>
      <c r="D21" s="59">
        <v>3</v>
      </c>
      <c r="E21" s="61">
        <v>0.1825</v>
      </c>
      <c r="F21" s="62">
        <v>12</v>
      </c>
      <c r="G21" s="61">
        <v>0.72989999999999999</v>
      </c>
      <c r="H21" s="63">
        <v>296</v>
      </c>
      <c r="I21" s="61">
        <v>18.004899999999999</v>
      </c>
      <c r="J21" s="62">
        <v>658</v>
      </c>
      <c r="K21" s="61">
        <v>40.024299999999997</v>
      </c>
      <c r="L21" s="62">
        <v>590</v>
      </c>
      <c r="M21" s="61">
        <v>35.888100000000001</v>
      </c>
      <c r="N21" s="62">
        <v>0</v>
      </c>
      <c r="O21" s="61">
        <v>0</v>
      </c>
      <c r="P21" s="65">
        <v>85</v>
      </c>
      <c r="Q21" s="57">
        <v>5.1703000000000001</v>
      </c>
      <c r="R21" s="59">
        <v>431</v>
      </c>
      <c r="S21" s="58">
        <v>25.457799999999999</v>
      </c>
      <c r="T21" s="60">
        <v>49</v>
      </c>
      <c r="U21" s="57">
        <v>2.8942999999999999</v>
      </c>
      <c r="V21" s="60">
        <v>72</v>
      </c>
      <c r="W21" s="57">
        <v>4.2527999999999997</v>
      </c>
      <c r="X21" s="67">
        <v>4145</v>
      </c>
      <c r="Y21" s="68">
        <v>100</v>
      </c>
    </row>
    <row r="22" spans="1:25" s="24" customFormat="1" ht="15" customHeight="1" x14ac:dyDescent="0.2">
      <c r="A22" s="22" t="s">
        <v>1</v>
      </c>
      <c r="B22" s="53" t="s">
        <v>30</v>
      </c>
      <c r="C22" s="37">
        <v>1964</v>
      </c>
      <c r="D22" s="38">
        <v>5</v>
      </c>
      <c r="E22" s="40">
        <v>0.25950000000000001</v>
      </c>
      <c r="F22" s="41">
        <v>7</v>
      </c>
      <c r="G22" s="40">
        <v>0.36330000000000001</v>
      </c>
      <c r="H22" s="41">
        <v>130</v>
      </c>
      <c r="I22" s="40">
        <v>6.7462</v>
      </c>
      <c r="J22" s="42">
        <v>396</v>
      </c>
      <c r="K22" s="40">
        <v>20.5501</v>
      </c>
      <c r="L22" s="42">
        <v>1261</v>
      </c>
      <c r="M22" s="40">
        <v>65.438500000000005</v>
      </c>
      <c r="N22" s="42">
        <v>1</v>
      </c>
      <c r="O22" s="40">
        <v>5.1900000000000002E-2</v>
      </c>
      <c r="P22" s="46">
        <v>127</v>
      </c>
      <c r="Q22" s="39">
        <v>6.5906000000000002</v>
      </c>
      <c r="R22" s="45">
        <v>626</v>
      </c>
      <c r="S22" s="44">
        <v>31.873699999999999</v>
      </c>
      <c r="T22" s="45">
        <v>37</v>
      </c>
      <c r="U22" s="39">
        <v>1.8838999999999999</v>
      </c>
      <c r="V22" s="45">
        <v>45</v>
      </c>
      <c r="W22" s="39">
        <v>2.2911999999999999</v>
      </c>
      <c r="X22" s="25">
        <v>1886</v>
      </c>
      <c r="Y22" s="26">
        <v>100</v>
      </c>
    </row>
    <row r="23" spans="1:25" s="24" customFormat="1" ht="15" customHeight="1" x14ac:dyDescent="0.2">
      <c r="A23" s="22" t="s">
        <v>1</v>
      </c>
      <c r="B23" s="54" t="s">
        <v>27</v>
      </c>
      <c r="C23" s="52">
        <v>549</v>
      </c>
      <c r="D23" s="60">
        <v>6</v>
      </c>
      <c r="E23" s="61">
        <v>1.1009</v>
      </c>
      <c r="F23" s="62">
        <v>1</v>
      </c>
      <c r="G23" s="61">
        <v>0.1835</v>
      </c>
      <c r="H23" s="62">
        <v>68</v>
      </c>
      <c r="I23" s="61">
        <v>12.4771</v>
      </c>
      <c r="J23" s="62">
        <v>199</v>
      </c>
      <c r="K23" s="61">
        <v>36.513800000000003</v>
      </c>
      <c r="L23" s="62">
        <v>210</v>
      </c>
      <c r="M23" s="61">
        <v>38.5321</v>
      </c>
      <c r="N23" s="62">
        <v>2</v>
      </c>
      <c r="O23" s="61">
        <v>0.36699999999999999</v>
      </c>
      <c r="P23" s="65">
        <v>59</v>
      </c>
      <c r="Q23" s="57">
        <v>10.825699999999999</v>
      </c>
      <c r="R23" s="60">
        <v>182</v>
      </c>
      <c r="S23" s="58">
        <v>33.151200000000003</v>
      </c>
      <c r="T23" s="59">
        <v>4</v>
      </c>
      <c r="U23" s="57">
        <v>0.72860000000000003</v>
      </c>
      <c r="V23" s="59">
        <v>9</v>
      </c>
      <c r="W23" s="57">
        <v>1.6393</v>
      </c>
      <c r="X23" s="67">
        <v>1343</v>
      </c>
      <c r="Y23" s="68">
        <v>100</v>
      </c>
    </row>
    <row r="24" spans="1:25" s="24" customFormat="1" ht="15" customHeight="1" x14ac:dyDescent="0.2">
      <c r="A24" s="22" t="s">
        <v>1</v>
      </c>
      <c r="B24" s="53" t="s">
        <v>31</v>
      </c>
      <c r="C24" s="37">
        <v>316</v>
      </c>
      <c r="D24" s="45">
        <v>4</v>
      </c>
      <c r="E24" s="40">
        <v>1.2903</v>
      </c>
      <c r="F24" s="42">
        <v>1</v>
      </c>
      <c r="G24" s="40">
        <v>0.3226</v>
      </c>
      <c r="H24" s="41">
        <v>46</v>
      </c>
      <c r="I24" s="40">
        <v>14.838699999999999</v>
      </c>
      <c r="J24" s="42">
        <v>42</v>
      </c>
      <c r="K24" s="40">
        <v>13.548400000000001</v>
      </c>
      <c r="L24" s="42">
        <v>200</v>
      </c>
      <c r="M24" s="40">
        <v>64.516099999999994</v>
      </c>
      <c r="N24" s="42">
        <v>0</v>
      </c>
      <c r="O24" s="40">
        <v>0</v>
      </c>
      <c r="P24" s="46">
        <v>17</v>
      </c>
      <c r="Q24" s="39">
        <v>5.4839000000000002</v>
      </c>
      <c r="R24" s="38">
        <v>121</v>
      </c>
      <c r="S24" s="44">
        <v>38.2911</v>
      </c>
      <c r="T24" s="45">
        <v>6</v>
      </c>
      <c r="U24" s="39">
        <v>1.8987000000000001</v>
      </c>
      <c r="V24" s="45">
        <v>15</v>
      </c>
      <c r="W24" s="39">
        <v>4.7468000000000004</v>
      </c>
      <c r="X24" s="25">
        <v>1350</v>
      </c>
      <c r="Y24" s="26">
        <v>100</v>
      </c>
    </row>
    <row r="25" spans="1:25" s="24" customFormat="1" ht="15" customHeight="1" x14ac:dyDescent="0.2">
      <c r="A25" s="22" t="s">
        <v>1</v>
      </c>
      <c r="B25" s="54" t="s">
        <v>32</v>
      </c>
      <c r="C25" s="55">
        <v>904</v>
      </c>
      <c r="D25" s="60">
        <v>1</v>
      </c>
      <c r="E25" s="61">
        <v>0.111</v>
      </c>
      <c r="F25" s="62">
        <v>0</v>
      </c>
      <c r="G25" s="61">
        <v>0</v>
      </c>
      <c r="H25" s="62">
        <v>34</v>
      </c>
      <c r="I25" s="61">
        <v>3.7736000000000001</v>
      </c>
      <c r="J25" s="62">
        <v>251</v>
      </c>
      <c r="K25" s="61">
        <v>27.857900000000001</v>
      </c>
      <c r="L25" s="63">
        <v>571</v>
      </c>
      <c r="M25" s="61">
        <v>63.374000000000002</v>
      </c>
      <c r="N25" s="62">
        <v>1</v>
      </c>
      <c r="O25" s="61">
        <v>0.111</v>
      </c>
      <c r="P25" s="65">
        <v>43</v>
      </c>
      <c r="Q25" s="57">
        <v>4.7725</v>
      </c>
      <c r="R25" s="60">
        <v>192</v>
      </c>
      <c r="S25" s="58">
        <v>21.238900000000001</v>
      </c>
      <c r="T25" s="60">
        <v>3</v>
      </c>
      <c r="U25" s="57">
        <v>0.33189999999999997</v>
      </c>
      <c r="V25" s="60">
        <v>5</v>
      </c>
      <c r="W25" s="57">
        <v>0.55310000000000004</v>
      </c>
      <c r="X25" s="67">
        <v>1401</v>
      </c>
      <c r="Y25" s="68">
        <v>100</v>
      </c>
    </row>
    <row r="26" spans="1:25" s="24" customFormat="1" ht="15" customHeight="1" x14ac:dyDescent="0.2">
      <c r="A26" s="22" t="s">
        <v>1</v>
      </c>
      <c r="B26" s="53" t="s">
        <v>33</v>
      </c>
      <c r="C26" s="37">
        <v>5507</v>
      </c>
      <c r="D26" s="38">
        <v>24</v>
      </c>
      <c r="E26" s="40">
        <v>0.49109999999999998</v>
      </c>
      <c r="F26" s="41">
        <v>15</v>
      </c>
      <c r="G26" s="40">
        <v>0.30690000000000001</v>
      </c>
      <c r="H26" s="41">
        <v>112</v>
      </c>
      <c r="I26" s="40">
        <v>2.2917999999999998</v>
      </c>
      <c r="J26" s="42">
        <v>3378</v>
      </c>
      <c r="K26" s="40">
        <v>69.122200000000007</v>
      </c>
      <c r="L26" s="42">
        <v>1257</v>
      </c>
      <c r="M26" s="40">
        <v>25.721299999999999</v>
      </c>
      <c r="N26" s="41">
        <v>1</v>
      </c>
      <c r="O26" s="40" t="s">
        <v>77</v>
      </c>
      <c r="P26" s="46">
        <v>100</v>
      </c>
      <c r="Q26" s="39">
        <v>2.0461999999999998</v>
      </c>
      <c r="R26" s="38">
        <v>1033</v>
      </c>
      <c r="S26" s="44">
        <v>18.757899999999999</v>
      </c>
      <c r="T26" s="38">
        <v>620</v>
      </c>
      <c r="U26" s="39">
        <v>11.2584</v>
      </c>
      <c r="V26" s="38">
        <v>40</v>
      </c>
      <c r="W26" s="39">
        <v>0.72629999999999995</v>
      </c>
      <c r="X26" s="25">
        <v>1365</v>
      </c>
      <c r="Y26" s="26">
        <v>100</v>
      </c>
    </row>
    <row r="27" spans="1:25" s="24" customFormat="1" ht="15" customHeight="1" x14ac:dyDescent="0.2">
      <c r="A27" s="22" t="s">
        <v>1</v>
      </c>
      <c r="B27" s="54" t="s">
        <v>36</v>
      </c>
      <c r="C27" s="55">
        <v>47</v>
      </c>
      <c r="D27" s="59">
        <v>3</v>
      </c>
      <c r="E27" s="61">
        <v>6.6666999999999996</v>
      </c>
      <c r="F27" s="62">
        <v>0</v>
      </c>
      <c r="G27" s="61">
        <v>0</v>
      </c>
      <c r="H27" s="62">
        <v>2</v>
      </c>
      <c r="I27" s="61">
        <v>4.4443999999999999</v>
      </c>
      <c r="J27" s="62">
        <v>2</v>
      </c>
      <c r="K27" s="61">
        <v>4.4443999999999999</v>
      </c>
      <c r="L27" s="63">
        <v>38</v>
      </c>
      <c r="M27" s="61">
        <v>84.444400000000002</v>
      </c>
      <c r="N27" s="62">
        <v>0</v>
      </c>
      <c r="O27" s="61">
        <v>0</v>
      </c>
      <c r="P27" s="65">
        <v>0</v>
      </c>
      <c r="Q27" s="57">
        <v>0</v>
      </c>
      <c r="R27" s="60">
        <v>30</v>
      </c>
      <c r="S27" s="58">
        <v>63.829799999999999</v>
      </c>
      <c r="T27" s="59">
        <v>2</v>
      </c>
      <c r="U27" s="57">
        <v>4.2553000000000001</v>
      </c>
      <c r="V27" s="59">
        <v>0</v>
      </c>
      <c r="W27" s="57">
        <v>0</v>
      </c>
      <c r="X27" s="67">
        <v>579</v>
      </c>
      <c r="Y27" s="68">
        <v>100</v>
      </c>
    </row>
    <row r="28" spans="1:25" s="24" customFormat="1" ht="15" customHeight="1" x14ac:dyDescent="0.2">
      <c r="A28" s="22" t="s">
        <v>1</v>
      </c>
      <c r="B28" s="53" t="s">
        <v>35</v>
      </c>
      <c r="C28" s="47">
        <v>406</v>
      </c>
      <c r="D28" s="45">
        <v>0</v>
      </c>
      <c r="E28" s="40">
        <v>0</v>
      </c>
      <c r="F28" s="42">
        <v>4</v>
      </c>
      <c r="G28" s="40">
        <v>1.0229999999999999</v>
      </c>
      <c r="H28" s="42">
        <v>41</v>
      </c>
      <c r="I28" s="40">
        <v>10.485900000000001</v>
      </c>
      <c r="J28" s="42">
        <v>214</v>
      </c>
      <c r="K28" s="40">
        <v>54.731499999999997</v>
      </c>
      <c r="L28" s="41">
        <v>107</v>
      </c>
      <c r="M28" s="40">
        <v>27.3657</v>
      </c>
      <c r="N28" s="42">
        <v>1</v>
      </c>
      <c r="O28" s="40">
        <v>0.25580000000000003</v>
      </c>
      <c r="P28" s="43">
        <v>24</v>
      </c>
      <c r="Q28" s="39">
        <v>6.1380999999999997</v>
      </c>
      <c r="R28" s="45">
        <v>97</v>
      </c>
      <c r="S28" s="44">
        <v>23.8916</v>
      </c>
      <c r="T28" s="38">
        <v>15</v>
      </c>
      <c r="U28" s="39">
        <v>3.6945999999999999</v>
      </c>
      <c r="V28" s="38">
        <v>19</v>
      </c>
      <c r="W28" s="39">
        <v>4.6798000000000002</v>
      </c>
      <c r="X28" s="25">
        <v>1414</v>
      </c>
      <c r="Y28" s="26">
        <v>100</v>
      </c>
    </row>
    <row r="29" spans="1:25" s="24" customFormat="1" ht="15" customHeight="1" x14ac:dyDescent="0.2">
      <c r="A29" s="22" t="s">
        <v>1</v>
      </c>
      <c r="B29" s="54" t="s">
        <v>34</v>
      </c>
      <c r="C29" s="52">
        <v>261</v>
      </c>
      <c r="D29" s="60">
        <v>4</v>
      </c>
      <c r="E29" s="61">
        <v>1.6460999999999999</v>
      </c>
      <c r="F29" s="62">
        <v>3</v>
      </c>
      <c r="G29" s="61">
        <v>1.2345999999999999</v>
      </c>
      <c r="H29" s="63">
        <v>79</v>
      </c>
      <c r="I29" s="61">
        <v>32.510300000000001</v>
      </c>
      <c r="J29" s="62">
        <v>51</v>
      </c>
      <c r="K29" s="61">
        <v>20.9877</v>
      </c>
      <c r="L29" s="63">
        <v>64</v>
      </c>
      <c r="M29" s="61">
        <v>26.337399999999999</v>
      </c>
      <c r="N29" s="62">
        <v>0</v>
      </c>
      <c r="O29" s="61">
        <v>0</v>
      </c>
      <c r="P29" s="65">
        <v>42</v>
      </c>
      <c r="Q29" s="57">
        <v>17.283999999999999</v>
      </c>
      <c r="R29" s="60">
        <v>115</v>
      </c>
      <c r="S29" s="58">
        <v>44.061300000000003</v>
      </c>
      <c r="T29" s="60">
        <v>18</v>
      </c>
      <c r="U29" s="57">
        <v>6.8966000000000003</v>
      </c>
      <c r="V29" s="60">
        <v>52</v>
      </c>
      <c r="W29" s="57">
        <v>19.923400000000001</v>
      </c>
      <c r="X29" s="67">
        <v>1870</v>
      </c>
      <c r="Y29" s="68">
        <v>99.412000000000006</v>
      </c>
    </row>
    <row r="30" spans="1:25" s="24" customFormat="1" ht="15" customHeight="1" x14ac:dyDescent="0.2">
      <c r="A30" s="22" t="s">
        <v>1</v>
      </c>
      <c r="B30" s="53" t="s">
        <v>37</v>
      </c>
      <c r="C30" s="37">
        <v>774</v>
      </c>
      <c r="D30" s="45">
        <v>28</v>
      </c>
      <c r="E30" s="40">
        <v>3.6842000000000001</v>
      </c>
      <c r="F30" s="41">
        <v>6</v>
      </c>
      <c r="G30" s="40">
        <v>0.78949999999999998</v>
      </c>
      <c r="H30" s="42">
        <v>64</v>
      </c>
      <c r="I30" s="40">
        <v>8.4210999999999991</v>
      </c>
      <c r="J30" s="42">
        <v>121</v>
      </c>
      <c r="K30" s="40">
        <v>15.921099999999999</v>
      </c>
      <c r="L30" s="42">
        <v>508</v>
      </c>
      <c r="M30" s="40">
        <v>66.842100000000002</v>
      </c>
      <c r="N30" s="42">
        <v>0</v>
      </c>
      <c r="O30" s="40">
        <v>0</v>
      </c>
      <c r="P30" s="43">
        <v>33</v>
      </c>
      <c r="Q30" s="39">
        <v>4.3421000000000003</v>
      </c>
      <c r="R30" s="45">
        <v>256</v>
      </c>
      <c r="S30" s="44">
        <v>33.0749</v>
      </c>
      <c r="T30" s="38">
        <v>14</v>
      </c>
      <c r="U30" s="39">
        <v>1.8088</v>
      </c>
      <c r="V30" s="38">
        <v>19</v>
      </c>
      <c r="W30" s="39">
        <v>2.4548000000000001</v>
      </c>
      <c r="X30" s="25">
        <v>3559</v>
      </c>
      <c r="Y30" s="26">
        <v>100</v>
      </c>
    </row>
    <row r="31" spans="1:25" s="24" customFormat="1" ht="15" customHeight="1" x14ac:dyDescent="0.2">
      <c r="A31" s="22" t="s">
        <v>1</v>
      </c>
      <c r="B31" s="54" t="s">
        <v>38</v>
      </c>
      <c r="C31" s="55">
        <v>548</v>
      </c>
      <c r="D31" s="60">
        <v>20</v>
      </c>
      <c r="E31" s="61">
        <v>3.7174999999999998</v>
      </c>
      <c r="F31" s="63">
        <v>11</v>
      </c>
      <c r="G31" s="61">
        <v>2.0446</v>
      </c>
      <c r="H31" s="62">
        <v>54</v>
      </c>
      <c r="I31" s="61">
        <v>10.0372</v>
      </c>
      <c r="J31" s="63">
        <v>309</v>
      </c>
      <c r="K31" s="61">
        <v>57.434899999999999</v>
      </c>
      <c r="L31" s="62">
        <v>110</v>
      </c>
      <c r="M31" s="61">
        <v>20.446100000000001</v>
      </c>
      <c r="N31" s="62">
        <v>1</v>
      </c>
      <c r="O31" s="61">
        <v>0.18590000000000001</v>
      </c>
      <c r="P31" s="64">
        <v>33</v>
      </c>
      <c r="Q31" s="57">
        <v>6.1337999999999999</v>
      </c>
      <c r="R31" s="59">
        <v>281</v>
      </c>
      <c r="S31" s="58">
        <v>51.2774</v>
      </c>
      <c r="T31" s="60">
        <v>10</v>
      </c>
      <c r="U31" s="57">
        <v>1.8248</v>
      </c>
      <c r="V31" s="60">
        <v>48</v>
      </c>
      <c r="W31" s="57">
        <v>8.7591000000000001</v>
      </c>
      <c r="X31" s="67">
        <v>2232</v>
      </c>
      <c r="Y31" s="68">
        <v>100</v>
      </c>
    </row>
    <row r="32" spans="1:25" s="24" customFormat="1" ht="15" customHeight="1" x14ac:dyDescent="0.2">
      <c r="A32" s="22" t="s">
        <v>1</v>
      </c>
      <c r="B32" s="53" t="s">
        <v>40</v>
      </c>
      <c r="C32" s="37">
        <v>2103</v>
      </c>
      <c r="D32" s="38">
        <v>11</v>
      </c>
      <c r="E32" s="40">
        <v>0.52580000000000005</v>
      </c>
      <c r="F32" s="42">
        <v>3</v>
      </c>
      <c r="G32" s="40">
        <v>0.1434</v>
      </c>
      <c r="H32" s="42">
        <v>30</v>
      </c>
      <c r="I32" s="40">
        <v>1.4339999999999999</v>
      </c>
      <c r="J32" s="42">
        <v>1317</v>
      </c>
      <c r="K32" s="40">
        <v>62.954099999999997</v>
      </c>
      <c r="L32" s="41">
        <v>709</v>
      </c>
      <c r="M32" s="40">
        <v>33.890999999999998</v>
      </c>
      <c r="N32" s="41">
        <v>1</v>
      </c>
      <c r="O32" s="40" t="s">
        <v>77</v>
      </c>
      <c r="P32" s="46">
        <v>21</v>
      </c>
      <c r="Q32" s="39">
        <v>1.0038</v>
      </c>
      <c r="R32" s="38">
        <v>427</v>
      </c>
      <c r="S32" s="44">
        <v>20.304300000000001</v>
      </c>
      <c r="T32" s="45">
        <v>11</v>
      </c>
      <c r="U32" s="39">
        <v>0.52310000000000001</v>
      </c>
      <c r="V32" s="45">
        <v>12</v>
      </c>
      <c r="W32" s="39">
        <v>0.5706</v>
      </c>
      <c r="X32" s="25">
        <v>960</v>
      </c>
      <c r="Y32" s="26">
        <v>100</v>
      </c>
    </row>
    <row r="33" spans="1:25" s="24" customFormat="1" ht="15" customHeight="1" x14ac:dyDescent="0.2">
      <c r="A33" s="22" t="s">
        <v>1</v>
      </c>
      <c r="B33" s="54" t="s">
        <v>39</v>
      </c>
      <c r="C33" s="52">
        <v>1495</v>
      </c>
      <c r="D33" s="59">
        <v>8</v>
      </c>
      <c r="E33" s="61">
        <v>0.53979999999999995</v>
      </c>
      <c r="F33" s="62">
        <v>7</v>
      </c>
      <c r="G33" s="61">
        <v>0.4723</v>
      </c>
      <c r="H33" s="63">
        <v>121</v>
      </c>
      <c r="I33" s="61">
        <v>8.1646000000000001</v>
      </c>
      <c r="J33" s="62">
        <v>537</v>
      </c>
      <c r="K33" s="61">
        <v>36.2348</v>
      </c>
      <c r="L33" s="62">
        <v>758</v>
      </c>
      <c r="M33" s="61">
        <v>51.147100000000002</v>
      </c>
      <c r="N33" s="63">
        <v>3</v>
      </c>
      <c r="O33" s="61">
        <v>0.2024</v>
      </c>
      <c r="P33" s="65">
        <v>48</v>
      </c>
      <c r="Q33" s="57">
        <v>3.2389000000000001</v>
      </c>
      <c r="R33" s="59">
        <v>336</v>
      </c>
      <c r="S33" s="58">
        <v>22.474900000000002</v>
      </c>
      <c r="T33" s="59">
        <v>13</v>
      </c>
      <c r="U33" s="57">
        <v>0.86960000000000004</v>
      </c>
      <c r="V33" s="59">
        <v>15</v>
      </c>
      <c r="W33" s="57">
        <v>1.0033000000000001</v>
      </c>
      <c r="X33" s="67">
        <v>2381</v>
      </c>
      <c r="Y33" s="68">
        <v>100</v>
      </c>
    </row>
    <row r="34" spans="1:25" s="24" customFormat="1" ht="15" customHeight="1" x14ac:dyDescent="0.2">
      <c r="A34" s="22" t="s">
        <v>1</v>
      </c>
      <c r="B34" s="53" t="s">
        <v>41</v>
      </c>
      <c r="C34" s="47">
        <v>53</v>
      </c>
      <c r="D34" s="38">
        <v>10</v>
      </c>
      <c r="E34" s="40">
        <v>19.230799999999999</v>
      </c>
      <c r="F34" s="42">
        <v>0</v>
      </c>
      <c r="G34" s="40">
        <v>0</v>
      </c>
      <c r="H34" s="41">
        <v>1</v>
      </c>
      <c r="I34" s="40">
        <v>1.9231</v>
      </c>
      <c r="J34" s="42">
        <v>1</v>
      </c>
      <c r="K34" s="40">
        <v>1.9231</v>
      </c>
      <c r="L34" s="41">
        <v>34</v>
      </c>
      <c r="M34" s="40">
        <v>65.384600000000006</v>
      </c>
      <c r="N34" s="41">
        <v>0</v>
      </c>
      <c r="O34" s="40">
        <v>0</v>
      </c>
      <c r="P34" s="43">
        <v>6</v>
      </c>
      <c r="Q34" s="39">
        <v>11.538500000000001</v>
      </c>
      <c r="R34" s="45">
        <v>15</v>
      </c>
      <c r="S34" s="44">
        <v>28.3019</v>
      </c>
      <c r="T34" s="45">
        <v>1</v>
      </c>
      <c r="U34" s="39">
        <v>1.8868</v>
      </c>
      <c r="V34" s="45">
        <v>0</v>
      </c>
      <c r="W34" s="39">
        <v>0</v>
      </c>
      <c r="X34" s="25">
        <v>823</v>
      </c>
      <c r="Y34" s="26">
        <v>100</v>
      </c>
    </row>
    <row r="35" spans="1:25" s="24" customFormat="1" ht="15" customHeight="1" x14ac:dyDescent="0.2">
      <c r="A35" s="22" t="s">
        <v>1</v>
      </c>
      <c r="B35" s="54" t="s">
        <v>44</v>
      </c>
      <c r="C35" s="55">
        <v>842</v>
      </c>
      <c r="D35" s="59">
        <v>13</v>
      </c>
      <c r="E35" s="61">
        <v>1.5606</v>
      </c>
      <c r="F35" s="62">
        <v>13</v>
      </c>
      <c r="G35" s="61">
        <v>1.5606</v>
      </c>
      <c r="H35" s="63">
        <v>158</v>
      </c>
      <c r="I35" s="61">
        <v>18.967600000000001</v>
      </c>
      <c r="J35" s="62">
        <v>273</v>
      </c>
      <c r="K35" s="61">
        <v>32.773099999999999</v>
      </c>
      <c r="L35" s="63">
        <v>310</v>
      </c>
      <c r="M35" s="61">
        <v>37.2149</v>
      </c>
      <c r="N35" s="62">
        <v>1</v>
      </c>
      <c r="O35" s="61">
        <v>0.12</v>
      </c>
      <c r="P35" s="65">
        <v>65</v>
      </c>
      <c r="Q35" s="57">
        <v>7.8030999999999997</v>
      </c>
      <c r="R35" s="59">
        <v>238</v>
      </c>
      <c r="S35" s="58">
        <v>28.265999999999998</v>
      </c>
      <c r="T35" s="59">
        <v>9</v>
      </c>
      <c r="U35" s="57">
        <v>1.0689</v>
      </c>
      <c r="V35" s="59">
        <v>28</v>
      </c>
      <c r="W35" s="57">
        <v>3.3254000000000001</v>
      </c>
      <c r="X35" s="67">
        <v>1055</v>
      </c>
      <c r="Y35" s="68">
        <v>100</v>
      </c>
    </row>
    <row r="36" spans="1:25" s="24" customFormat="1" ht="15" customHeight="1" x14ac:dyDescent="0.2">
      <c r="A36" s="22" t="s">
        <v>1</v>
      </c>
      <c r="B36" s="53" t="s">
        <v>48</v>
      </c>
      <c r="C36" s="47">
        <v>1936</v>
      </c>
      <c r="D36" s="45">
        <v>14</v>
      </c>
      <c r="E36" s="40">
        <v>0.73760000000000003</v>
      </c>
      <c r="F36" s="42">
        <v>18</v>
      </c>
      <c r="G36" s="40">
        <v>0.94840000000000002</v>
      </c>
      <c r="H36" s="42">
        <v>683</v>
      </c>
      <c r="I36" s="40">
        <v>35.985199999999999</v>
      </c>
      <c r="J36" s="41">
        <v>780</v>
      </c>
      <c r="K36" s="40">
        <v>41.0959</v>
      </c>
      <c r="L36" s="41">
        <v>262</v>
      </c>
      <c r="M36" s="40">
        <v>13.804</v>
      </c>
      <c r="N36" s="42">
        <v>27</v>
      </c>
      <c r="O36" s="40">
        <v>1.4226000000000001</v>
      </c>
      <c r="P36" s="46">
        <v>114</v>
      </c>
      <c r="Q36" s="39">
        <v>6.0063000000000004</v>
      </c>
      <c r="R36" s="38">
        <v>356</v>
      </c>
      <c r="S36" s="44">
        <v>18.388400000000001</v>
      </c>
      <c r="T36" s="45">
        <v>38</v>
      </c>
      <c r="U36" s="39">
        <v>1.9628000000000001</v>
      </c>
      <c r="V36" s="45">
        <v>251</v>
      </c>
      <c r="W36" s="39">
        <v>12.9649</v>
      </c>
      <c r="X36" s="25">
        <v>704</v>
      </c>
      <c r="Y36" s="26">
        <v>100</v>
      </c>
    </row>
    <row r="37" spans="1:25" s="24" customFormat="1" ht="15" customHeight="1" x14ac:dyDescent="0.2">
      <c r="A37" s="22" t="s">
        <v>1</v>
      </c>
      <c r="B37" s="54" t="s">
        <v>45</v>
      </c>
      <c r="C37" s="52">
        <v>36</v>
      </c>
      <c r="D37" s="60">
        <v>0</v>
      </c>
      <c r="E37" s="61">
        <v>0</v>
      </c>
      <c r="F37" s="62">
        <v>0</v>
      </c>
      <c r="G37" s="61">
        <v>0</v>
      </c>
      <c r="H37" s="62">
        <v>1</v>
      </c>
      <c r="I37" s="61">
        <v>3.0303</v>
      </c>
      <c r="J37" s="62">
        <v>0</v>
      </c>
      <c r="K37" s="61">
        <v>0</v>
      </c>
      <c r="L37" s="62">
        <v>32</v>
      </c>
      <c r="M37" s="61">
        <v>96.969700000000003</v>
      </c>
      <c r="N37" s="63">
        <v>0</v>
      </c>
      <c r="O37" s="61">
        <v>0</v>
      </c>
      <c r="P37" s="65">
        <v>0</v>
      </c>
      <c r="Q37" s="57">
        <v>0</v>
      </c>
      <c r="R37" s="60">
        <v>17</v>
      </c>
      <c r="S37" s="58">
        <v>47.222200000000001</v>
      </c>
      <c r="T37" s="59">
        <v>3</v>
      </c>
      <c r="U37" s="57">
        <v>8.3332999999999995</v>
      </c>
      <c r="V37" s="59">
        <v>1</v>
      </c>
      <c r="W37" s="57">
        <v>2.7778</v>
      </c>
      <c r="X37" s="67">
        <v>491</v>
      </c>
      <c r="Y37" s="68">
        <v>100</v>
      </c>
    </row>
    <row r="38" spans="1:25" s="24" customFormat="1" ht="15" customHeight="1" x14ac:dyDescent="0.2">
      <c r="A38" s="22" t="s">
        <v>1</v>
      </c>
      <c r="B38" s="53" t="s">
        <v>46</v>
      </c>
      <c r="C38" s="37">
        <v>269</v>
      </c>
      <c r="D38" s="38">
        <v>0</v>
      </c>
      <c r="E38" s="40">
        <v>0</v>
      </c>
      <c r="F38" s="42">
        <v>1</v>
      </c>
      <c r="G38" s="40">
        <v>0.37590000000000001</v>
      </c>
      <c r="H38" s="42">
        <v>73</v>
      </c>
      <c r="I38" s="40">
        <v>27.4436</v>
      </c>
      <c r="J38" s="42">
        <v>127</v>
      </c>
      <c r="K38" s="40">
        <v>47.744399999999999</v>
      </c>
      <c r="L38" s="42">
        <v>62</v>
      </c>
      <c r="M38" s="40">
        <v>23.308299999999999</v>
      </c>
      <c r="N38" s="42">
        <v>0</v>
      </c>
      <c r="O38" s="40">
        <v>0</v>
      </c>
      <c r="P38" s="43">
        <v>3</v>
      </c>
      <c r="Q38" s="39">
        <v>1.1277999999999999</v>
      </c>
      <c r="R38" s="38">
        <v>102</v>
      </c>
      <c r="S38" s="44">
        <v>37.918199999999999</v>
      </c>
      <c r="T38" s="45">
        <v>3</v>
      </c>
      <c r="U38" s="39">
        <v>1.1152</v>
      </c>
      <c r="V38" s="45">
        <v>5</v>
      </c>
      <c r="W38" s="39">
        <v>1.8587</v>
      </c>
      <c r="X38" s="25">
        <v>2561</v>
      </c>
      <c r="Y38" s="26">
        <v>100</v>
      </c>
    </row>
    <row r="39" spans="1:25" s="24" customFormat="1" ht="15" customHeight="1" x14ac:dyDescent="0.2">
      <c r="A39" s="22" t="s">
        <v>1</v>
      </c>
      <c r="B39" s="54" t="s">
        <v>47</v>
      </c>
      <c r="C39" s="52">
        <v>112</v>
      </c>
      <c r="D39" s="59">
        <v>15</v>
      </c>
      <c r="E39" s="61">
        <v>13.7615</v>
      </c>
      <c r="F39" s="62">
        <v>0</v>
      </c>
      <c r="G39" s="61">
        <v>0</v>
      </c>
      <c r="H39" s="63">
        <v>67</v>
      </c>
      <c r="I39" s="61">
        <v>61.4679</v>
      </c>
      <c r="J39" s="62">
        <v>2</v>
      </c>
      <c r="K39" s="61">
        <v>1.8349</v>
      </c>
      <c r="L39" s="63">
        <v>25</v>
      </c>
      <c r="M39" s="61">
        <v>22.9358</v>
      </c>
      <c r="N39" s="62">
        <v>0</v>
      </c>
      <c r="O39" s="61">
        <v>0</v>
      </c>
      <c r="P39" s="65">
        <v>0</v>
      </c>
      <c r="Q39" s="57">
        <v>0</v>
      </c>
      <c r="R39" s="60">
        <v>43</v>
      </c>
      <c r="S39" s="58">
        <v>38.392899999999997</v>
      </c>
      <c r="T39" s="60">
        <v>3</v>
      </c>
      <c r="U39" s="57">
        <v>2.6785999999999999</v>
      </c>
      <c r="V39" s="60">
        <v>14</v>
      </c>
      <c r="W39" s="57">
        <v>12.5</v>
      </c>
      <c r="X39" s="67">
        <v>866</v>
      </c>
      <c r="Y39" s="68">
        <v>100</v>
      </c>
    </row>
    <row r="40" spans="1:25" s="24" customFormat="1" ht="15" customHeight="1" x14ac:dyDescent="0.2">
      <c r="A40" s="22" t="s">
        <v>1</v>
      </c>
      <c r="B40" s="53" t="s">
        <v>49</v>
      </c>
      <c r="C40" s="47">
        <v>1556</v>
      </c>
      <c r="D40" s="38">
        <v>10</v>
      </c>
      <c r="E40" s="40">
        <v>0.67889999999999995</v>
      </c>
      <c r="F40" s="42">
        <v>23</v>
      </c>
      <c r="G40" s="40">
        <v>1.5613999999999999</v>
      </c>
      <c r="H40" s="42">
        <v>238</v>
      </c>
      <c r="I40" s="40">
        <v>16.157499999999999</v>
      </c>
      <c r="J40" s="41">
        <v>434</v>
      </c>
      <c r="K40" s="40">
        <v>29.463699999999999</v>
      </c>
      <c r="L40" s="41">
        <v>715</v>
      </c>
      <c r="M40" s="40">
        <v>48.540399999999998</v>
      </c>
      <c r="N40" s="42">
        <v>0</v>
      </c>
      <c r="O40" s="40">
        <v>0</v>
      </c>
      <c r="P40" s="43">
        <v>53</v>
      </c>
      <c r="Q40" s="39">
        <v>3.5981000000000001</v>
      </c>
      <c r="R40" s="38">
        <v>449</v>
      </c>
      <c r="S40" s="44">
        <v>28.856000000000002</v>
      </c>
      <c r="T40" s="45">
        <v>83</v>
      </c>
      <c r="U40" s="39">
        <v>5.3342000000000001</v>
      </c>
      <c r="V40" s="45">
        <v>44</v>
      </c>
      <c r="W40" s="39">
        <v>2.8277999999999999</v>
      </c>
      <c r="X40" s="25">
        <v>4873</v>
      </c>
      <c r="Y40" s="26">
        <v>100</v>
      </c>
    </row>
    <row r="41" spans="1:25" s="24" customFormat="1" ht="15" customHeight="1" x14ac:dyDescent="0.2">
      <c r="A41" s="22" t="s">
        <v>1</v>
      </c>
      <c r="B41" s="54" t="s">
        <v>42</v>
      </c>
      <c r="C41" s="52">
        <v>681</v>
      </c>
      <c r="D41" s="59">
        <v>4</v>
      </c>
      <c r="E41" s="61">
        <v>0.60509999999999997</v>
      </c>
      <c r="F41" s="62">
        <v>1</v>
      </c>
      <c r="G41" s="61">
        <v>0.15129999999999999</v>
      </c>
      <c r="H41" s="62">
        <v>102</v>
      </c>
      <c r="I41" s="61">
        <v>15.4312</v>
      </c>
      <c r="J41" s="62">
        <v>394</v>
      </c>
      <c r="K41" s="61">
        <v>59.606699999999996</v>
      </c>
      <c r="L41" s="63">
        <v>126</v>
      </c>
      <c r="M41" s="61">
        <v>19.062000000000001</v>
      </c>
      <c r="N41" s="63">
        <v>2</v>
      </c>
      <c r="O41" s="61">
        <v>0.30259999999999998</v>
      </c>
      <c r="P41" s="64">
        <v>32</v>
      </c>
      <c r="Q41" s="57">
        <v>4.8411</v>
      </c>
      <c r="R41" s="59">
        <v>184</v>
      </c>
      <c r="S41" s="58">
        <v>27.019100000000002</v>
      </c>
      <c r="T41" s="60">
        <v>20</v>
      </c>
      <c r="U41" s="57">
        <v>2.9369000000000001</v>
      </c>
      <c r="V41" s="60">
        <v>43</v>
      </c>
      <c r="W41" s="57">
        <v>6.3141999999999996</v>
      </c>
      <c r="X41" s="67">
        <v>2661</v>
      </c>
      <c r="Y41" s="68">
        <v>100</v>
      </c>
    </row>
    <row r="42" spans="1:25" s="24" customFormat="1" ht="15" customHeight="1" x14ac:dyDescent="0.2">
      <c r="A42" s="22" t="s">
        <v>1</v>
      </c>
      <c r="B42" s="53" t="s">
        <v>43</v>
      </c>
      <c r="C42" s="47">
        <v>119</v>
      </c>
      <c r="D42" s="38">
        <v>16</v>
      </c>
      <c r="E42" s="40">
        <v>13.5593</v>
      </c>
      <c r="F42" s="42">
        <v>3</v>
      </c>
      <c r="G42" s="40">
        <v>2.5424000000000002</v>
      </c>
      <c r="H42" s="42">
        <v>7</v>
      </c>
      <c r="I42" s="40">
        <v>5.9321999999999999</v>
      </c>
      <c r="J42" s="41">
        <v>15</v>
      </c>
      <c r="K42" s="40">
        <v>12.7119</v>
      </c>
      <c r="L42" s="41">
        <v>77</v>
      </c>
      <c r="M42" s="40">
        <v>65.254199999999997</v>
      </c>
      <c r="N42" s="41">
        <v>0</v>
      </c>
      <c r="O42" s="40">
        <v>0</v>
      </c>
      <c r="P42" s="43">
        <v>0</v>
      </c>
      <c r="Q42" s="39">
        <v>0</v>
      </c>
      <c r="R42" s="38">
        <v>18</v>
      </c>
      <c r="S42" s="44">
        <v>15.126099999999999</v>
      </c>
      <c r="T42" s="45">
        <v>1</v>
      </c>
      <c r="U42" s="39">
        <v>0.84030000000000005</v>
      </c>
      <c r="V42" s="45">
        <v>8</v>
      </c>
      <c r="W42" s="39">
        <v>6.7226999999999997</v>
      </c>
      <c r="X42" s="25">
        <v>483</v>
      </c>
      <c r="Y42" s="26">
        <v>100</v>
      </c>
    </row>
    <row r="43" spans="1:25" s="24" customFormat="1" ht="15" customHeight="1" x14ac:dyDescent="0.2">
      <c r="A43" s="22" t="s">
        <v>1</v>
      </c>
      <c r="B43" s="54" t="s">
        <v>50</v>
      </c>
      <c r="C43" s="52">
        <v>2292</v>
      </c>
      <c r="D43" s="60">
        <v>2</v>
      </c>
      <c r="E43" s="61">
        <v>8.8400000000000006E-2</v>
      </c>
      <c r="F43" s="62">
        <v>7</v>
      </c>
      <c r="G43" s="61">
        <v>0.30930000000000002</v>
      </c>
      <c r="H43" s="63">
        <v>54</v>
      </c>
      <c r="I43" s="61">
        <v>2.3862000000000001</v>
      </c>
      <c r="J43" s="62">
        <v>1522</v>
      </c>
      <c r="K43" s="61">
        <v>67.255899999999997</v>
      </c>
      <c r="L43" s="62">
        <v>565</v>
      </c>
      <c r="M43" s="61">
        <v>24.966899999999999</v>
      </c>
      <c r="N43" s="62">
        <v>0</v>
      </c>
      <c r="O43" s="61">
        <v>0</v>
      </c>
      <c r="P43" s="64">
        <v>113</v>
      </c>
      <c r="Q43" s="57">
        <v>4.9934000000000003</v>
      </c>
      <c r="R43" s="59">
        <v>845</v>
      </c>
      <c r="S43" s="58">
        <v>36.867400000000004</v>
      </c>
      <c r="T43" s="59">
        <v>29</v>
      </c>
      <c r="U43" s="57">
        <v>1.2653000000000001</v>
      </c>
      <c r="V43" s="59">
        <v>14</v>
      </c>
      <c r="W43" s="57">
        <v>0.61080000000000001</v>
      </c>
      <c r="X43" s="67">
        <v>3593</v>
      </c>
      <c r="Y43" s="68">
        <v>100</v>
      </c>
    </row>
    <row r="44" spans="1:25" s="24" customFormat="1" ht="15" customHeight="1" x14ac:dyDescent="0.2">
      <c r="A44" s="22" t="s">
        <v>1</v>
      </c>
      <c r="B44" s="53" t="s">
        <v>51</v>
      </c>
      <c r="C44" s="37">
        <v>1241</v>
      </c>
      <c r="D44" s="38">
        <v>293</v>
      </c>
      <c r="E44" s="40">
        <v>23.8018</v>
      </c>
      <c r="F44" s="41">
        <v>4</v>
      </c>
      <c r="G44" s="40">
        <v>0.32490000000000002</v>
      </c>
      <c r="H44" s="42">
        <v>98</v>
      </c>
      <c r="I44" s="40">
        <v>7.9610000000000003</v>
      </c>
      <c r="J44" s="42">
        <v>80</v>
      </c>
      <c r="K44" s="40">
        <v>6.4988000000000001</v>
      </c>
      <c r="L44" s="42">
        <v>684</v>
      </c>
      <c r="M44" s="40">
        <v>55.564599999999999</v>
      </c>
      <c r="N44" s="41">
        <v>6</v>
      </c>
      <c r="O44" s="40">
        <v>0.4874</v>
      </c>
      <c r="P44" s="46">
        <v>66</v>
      </c>
      <c r="Q44" s="39">
        <v>5.3615000000000004</v>
      </c>
      <c r="R44" s="45">
        <v>345</v>
      </c>
      <c r="S44" s="44">
        <v>27.8002</v>
      </c>
      <c r="T44" s="45">
        <v>10</v>
      </c>
      <c r="U44" s="39">
        <v>0.80579999999999996</v>
      </c>
      <c r="V44" s="45">
        <v>34</v>
      </c>
      <c r="W44" s="39">
        <v>2.7397</v>
      </c>
      <c r="X44" s="25">
        <v>1816</v>
      </c>
      <c r="Y44" s="26">
        <v>100</v>
      </c>
    </row>
    <row r="45" spans="1:25" s="24" customFormat="1" ht="15" customHeight="1" x14ac:dyDescent="0.2">
      <c r="A45" s="22" t="s">
        <v>1</v>
      </c>
      <c r="B45" s="54" t="s">
        <v>52</v>
      </c>
      <c r="C45" s="52">
        <v>793</v>
      </c>
      <c r="D45" s="59">
        <v>20</v>
      </c>
      <c r="E45" s="61">
        <v>2.6385000000000001</v>
      </c>
      <c r="F45" s="62">
        <v>4</v>
      </c>
      <c r="G45" s="61">
        <v>0.52769999999999995</v>
      </c>
      <c r="H45" s="63">
        <v>205</v>
      </c>
      <c r="I45" s="61">
        <v>27.044899999999998</v>
      </c>
      <c r="J45" s="62">
        <v>13</v>
      </c>
      <c r="K45" s="61">
        <v>1.7150000000000001</v>
      </c>
      <c r="L45" s="63">
        <v>463</v>
      </c>
      <c r="M45" s="61">
        <v>61.081800000000001</v>
      </c>
      <c r="N45" s="62">
        <v>3</v>
      </c>
      <c r="O45" s="61">
        <v>0.39579999999999999</v>
      </c>
      <c r="P45" s="64">
        <v>50</v>
      </c>
      <c r="Q45" s="57">
        <v>6.5963000000000003</v>
      </c>
      <c r="R45" s="59">
        <v>154</v>
      </c>
      <c r="S45" s="58">
        <v>19.419899999999998</v>
      </c>
      <c r="T45" s="60">
        <v>35</v>
      </c>
      <c r="U45" s="57">
        <v>4.4135999999999997</v>
      </c>
      <c r="V45" s="60">
        <v>39</v>
      </c>
      <c r="W45" s="57">
        <v>4.9180000000000001</v>
      </c>
      <c r="X45" s="67">
        <v>1289</v>
      </c>
      <c r="Y45" s="68">
        <v>100</v>
      </c>
    </row>
    <row r="46" spans="1:25" s="24" customFormat="1" ht="15" customHeight="1" x14ac:dyDescent="0.2">
      <c r="A46" s="22" t="s">
        <v>1</v>
      </c>
      <c r="B46" s="53" t="s">
        <v>53</v>
      </c>
      <c r="C46" s="37">
        <v>1901</v>
      </c>
      <c r="D46" s="38">
        <v>2</v>
      </c>
      <c r="E46" s="40">
        <v>0.1071</v>
      </c>
      <c r="F46" s="42">
        <v>12</v>
      </c>
      <c r="G46" s="40">
        <v>0.64270000000000005</v>
      </c>
      <c r="H46" s="42">
        <v>232</v>
      </c>
      <c r="I46" s="40">
        <v>12.426399999999999</v>
      </c>
      <c r="J46" s="42">
        <v>592</v>
      </c>
      <c r="K46" s="40">
        <v>31.708600000000001</v>
      </c>
      <c r="L46" s="41">
        <v>944</v>
      </c>
      <c r="M46" s="40">
        <v>50.562399999999997</v>
      </c>
      <c r="N46" s="41">
        <v>2</v>
      </c>
      <c r="O46" s="40">
        <v>0.1071</v>
      </c>
      <c r="P46" s="46">
        <v>83</v>
      </c>
      <c r="Q46" s="39">
        <v>4.4455999999999998</v>
      </c>
      <c r="R46" s="38">
        <v>495</v>
      </c>
      <c r="S46" s="44">
        <v>26.038900000000002</v>
      </c>
      <c r="T46" s="38">
        <v>34</v>
      </c>
      <c r="U46" s="39">
        <v>1.7885</v>
      </c>
      <c r="V46" s="38">
        <v>69</v>
      </c>
      <c r="W46" s="39">
        <v>3.6297000000000001</v>
      </c>
      <c r="X46" s="25">
        <v>3006</v>
      </c>
      <c r="Y46" s="26">
        <v>100</v>
      </c>
    </row>
    <row r="47" spans="1:25" s="24" customFormat="1" ht="15" customHeight="1" x14ac:dyDescent="0.2">
      <c r="A47" s="22" t="s">
        <v>1</v>
      </c>
      <c r="B47" s="54" t="s">
        <v>54</v>
      </c>
      <c r="C47" s="55">
        <v>31</v>
      </c>
      <c r="D47" s="60">
        <v>2</v>
      </c>
      <c r="E47" s="61">
        <v>6.4516</v>
      </c>
      <c r="F47" s="63">
        <v>0</v>
      </c>
      <c r="G47" s="61">
        <v>0</v>
      </c>
      <c r="H47" s="63">
        <v>5</v>
      </c>
      <c r="I47" s="61">
        <v>16.129000000000001</v>
      </c>
      <c r="J47" s="63">
        <v>5</v>
      </c>
      <c r="K47" s="61">
        <v>16.129000000000001</v>
      </c>
      <c r="L47" s="63">
        <v>17</v>
      </c>
      <c r="M47" s="61">
        <v>54.838700000000003</v>
      </c>
      <c r="N47" s="62">
        <v>0</v>
      </c>
      <c r="O47" s="61">
        <v>0</v>
      </c>
      <c r="P47" s="64">
        <v>2</v>
      </c>
      <c r="Q47" s="57">
        <v>6.4516</v>
      </c>
      <c r="R47" s="60">
        <v>8</v>
      </c>
      <c r="S47" s="58">
        <v>25.8065</v>
      </c>
      <c r="T47" s="59">
        <v>0</v>
      </c>
      <c r="U47" s="57">
        <v>0</v>
      </c>
      <c r="V47" s="59">
        <v>2</v>
      </c>
      <c r="W47" s="57">
        <v>6.4516</v>
      </c>
      <c r="X47" s="67">
        <v>312</v>
      </c>
      <c r="Y47" s="68">
        <v>100</v>
      </c>
    </row>
    <row r="48" spans="1:25" s="24" customFormat="1" ht="15" customHeight="1" x14ac:dyDescent="0.2">
      <c r="A48" s="22" t="s">
        <v>1</v>
      </c>
      <c r="B48" s="53" t="s">
        <v>55</v>
      </c>
      <c r="C48" s="37">
        <v>1992</v>
      </c>
      <c r="D48" s="45">
        <v>4</v>
      </c>
      <c r="E48" s="40">
        <v>0.20430000000000001</v>
      </c>
      <c r="F48" s="42">
        <v>1</v>
      </c>
      <c r="G48" s="40">
        <v>5.11E-2</v>
      </c>
      <c r="H48" s="41">
        <v>44</v>
      </c>
      <c r="I48" s="40">
        <v>2.2471999999999999</v>
      </c>
      <c r="J48" s="42">
        <v>1408</v>
      </c>
      <c r="K48" s="40">
        <v>71.9101</v>
      </c>
      <c r="L48" s="42">
        <v>445</v>
      </c>
      <c r="M48" s="40">
        <v>22.7273</v>
      </c>
      <c r="N48" s="41">
        <v>1</v>
      </c>
      <c r="O48" s="40">
        <v>5.11E-2</v>
      </c>
      <c r="P48" s="46">
        <v>55</v>
      </c>
      <c r="Q48" s="39">
        <v>2.8090000000000002</v>
      </c>
      <c r="R48" s="45">
        <v>509</v>
      </c>
      <c r="S48" s="44">
        <v>25.552199999999999</v>
      </c>
      <c r="T48" s="45">
        <v>34</v>
      </c>
      <c r="U48" s="39">
        <v>1.7068000000000001</v>
      </c>
      <c r="V48" s="45">
        <v>35</v>
      </c>
      <c r="W48" s="39">
        <v>1.7569999999999999</v>
      </c>
      <c r="X48" s="25">
        <v>1243</v>
      </c>
      <c r="Y48" s="26">
        <v>100</v>
      </c>
    </row>
    <row r="49" spans="1:25" s="24" customFormat="1" ht="15" customHeight="1" x14ac:dyDescent="0.2">
      <c r="A49" s="22" t="s">
        <v>1</v>
      </c>
      <c r="B49" s="54" t="s">
        <v>56</v>
      </c>
      <c r="C49" s="55">
        <v>29</v>
      </c>
      <c r="D49" s="60">
        <v>3</v>
      </c>
      <c r="E49" s="61">
        <v>11.1111</v>
      </c>
      <c r="F49" s="62">
        <v>0</v>
      </c>
      <c r="G49" s="61">
        <v>0</v>
      </c>
      <c r="H49" s="62">
        <v>4</v>
      </c>
      <c r="I49" s="61">
        <v>14.8148</v>
      </c>
      <c r="J49" s="62">
        <v>1</v>
      </c>
      <c r="K49" s="61">
        <v>3.7037</v>
      </c>
      <c r="L49" s="63">
        <v>17</v>
      </c>
      <c r="M49" s="61">
        <v>62.963000000000001</v>
      </c>
      <c r="N49" s="63">
        <v>0</v>
      </c>
      <c r="O49" s="61">
        <v>0</v>
      </c>
      <c r="P49" s="64">
        <v>2</v>
      </c>
      <c r="Q49" s="57">
        <v>7.4074</v>
      </c>
      <c r="R49" s="59">
        <v>16</v>
      </c>
      <c r="S49" s="58">
        <v>55.172400000000003</v>
      </c>
      <c r="T49" s="59">
        <v>2</v>
      </c>
      <c r="U49" s="57">
        <v>6.8966000000000003</v>
      </c>
      <c r="V49" s="59">
        <v>0</v>
      </c>
      <c r="W49" s="57">
        <v>0</v>
      </c>
      <c r="X49" s="67">
        <v>698</v>
      </c>
      <c r="Y49" s="68">
        <v>100</v>
      </c>
    </row>
    <row r="50" spans="1:25" s="24" customFormat="1" ht="15" customHeight="1" x14ac:dyDescent="0.2">
      <c r="A50" s="22" t="s">
        <v>1</v>
      </c>
      <c r="B50" s="53" t="s">
        <v>57</v>
      </c>
      <c r="C50" s="37">
        <v>7348</v>
      </c>
      <c r="D50" s="38">
        <v>13</v>
      </c>
      <c r="E50" s="40">
        <v>0.1789</v>
      </c>
      <c r="F50" s="42">
        <v>22</v>
      </c>
      <c r="G50" s="40">
        <v>0.30270000000000002</v>
      </c>
      <c r="H50" s="41">
        <v>421</v>
      </c>
      <c r="I50" s="40">
        <v>5.7933000000000003</v>
      </c>
      <c r="J50" s="42">
        <v>4027</v>
      </c>
      <c r="K50" s="40">
        <v>55.414900000000003</v>
      </c>
      <c r="L50" s="42">
        <v>2628</v>
      </c>
      <c r="M50" s="40">
        <v>36.163499999999999</v>
      </c>
      <c r="N50" s="41">
        <v>4</v>
      </c>
      <c r="O50" s="40">
        <v>5.5E-2</v>
      </c>
      <c r="P50" s="46">
        <v>152</v>
      </c>
      <c r="Q50" s="39">
        <v>2.0916000000000001</v>
      </c>
      <c r="R50" s="38">
        <v>2398</v>
      </c>
      <c r="S50" s="44">
        <v>32.634700000000002</v>
      </c>
      <c r="T50" s="38">
        <v>81</v>
      </c>
      <c r="U50" s="39">
        <v>1.1023000000000001</v>
      </c>
      <c r="V50" s="38">
        <v>192</v>
      </c>
      <c r="W50" s="39">
        <v>2.613</v>
      </c>
      <c r="X50" s="25">
        <v>1777</v>
      </c>
      <c r="Y50" s="26">
        <v>100</v>
      </c>
    </row>
    <row r="51" spans="1:25" s="24" customFormat="1" ht="15" customHeight="1" x14ac:dyDescent="0.2">
      <c r="A51" s="22" t="s">
        <v>1</v>
      </c>
      <c r="B51" s="54" t="s">
        <v>58</v>
      </c>
      <c r="C51" s="52">
        <v>13492</v>
      </c>
      <c r="D51" s="60">
        <v>43</v>
      </c>
      <c r="E51" s="61">
        <v>0.35089999999999999</v>
      </c>
      <c r="F51" s="63">
        <v>100</v>
      </c>
      <c r="G51" s="61">
        <v>0.81610000000000005</v>
      </c>
      <c r="H51" s="62">
        <v>6573</v>
      </c>
      <c r="I51" s="61">
        <v>53.639600000000002</v>
      </c>
      <c r="J51" s="62">
        <v>2538</v>
      </c>
      <c r="K51" s="61">
        <v>20.711600000000001</v>
      </c>
      <c r="L51" s="62">
        <v>2672</v>
      </c>
      <c r="M51" s="61">
        <v>21.805099999999999</v>
      </c>
      <c r="N51" s="63">
        <v>4</v>
      </c>
      <c r="O51" s="61" t="s">
        <v>77</v>
      </c>
      <c r="P51" s="64">
        <v>324</v>
      </c>
      <c r="Q51" s="57">
        <v>2.6440000000000001</v>
      </c>
      <c r="R51" s="60">
        <v>2694</v>
      </c>
      <c r="S51" s="58">
        <v>19.967400000000001</v>
      </c>
      <c r="T51" s="60">
        <v>1238</v>
      </c>
      <c r="U51" s="57">
        <v>9.1758000000000006</v>
      </c>
      <c r="V51" s="60">
        <v>1586</v>
      </c>
      <c r="W51" s="57">
        <v>11.755100000000001</v>
      </c>
      <c r="X51" s="67">
        <v>8758</v>
      </c>
      <c r="Y51" s="68">
        <v>100</v>
      </c>
    </row>
    <row r="52" spans="1:25" s="24" customFormat="1" ht="15" customHeight="1" x14ac:dyDescent="0.2">
      <c r="A52" s="22" t="s">
        <v>1</v>
      </c>
      <c r="B52" s="53" t="s">
        <v>59</v>
      </c>
      <c r="C52" s="37">
        <v>963</v>
      </c>
      <c r="D52" s="45">
        <v>20</v>
      </c>
      <c r="E52" s="40">
        <v>2.0790000000000002</v>
      </c>
      <c r="F52" s="42">
        <v>10</v>
      </c>
      <c r="G52" s="40">
        <v>1.0395000000000001</v>
      </c>
      <c r="H52" s="41">
        <v>241</v>
      </c>
      <c r="I52" s="40">
        <v>25.052</v>
      </c>
      <c r="J52" s="41">
        <v>53</v>
      </c>
      <c r="K52" s="40">
        <v>5.5094000000000003</v>
      </c>
      <c r="L52" s="42">
        <v>607</v>
      </c>
      <c r="M52" s="40">
        <v>63.097700000000003</v>
      </c>
      <c r="N52" s="41">
        <v>18</v>
      </c>
      <c r="O52" s="40">
        <v>1.8711</v>
      </c>
      <c r="P52" s="43">
        <v>13</v>
      </c>
      <c r="Q52" s="39">
        <v>1.3513999999999999</v>
      </c>
      <c r="R52" s="38">
        <v>223</v>
      </c>
      <c r="S52" s="44">
        <v>23.1568</v>
      </c>
      <c r="T52" s="38">
        <v>1</v>
      </c>
      <c r="U52" s="39">
        <v>0.1038</v>
      </c>
      <c r="V52" s="38">
        <v>62</v>
      </c>
      <c r="W52" s="39">
        <v>6.4382000000000001</v>
      </c>
      <c r="X52" s="25">
        <v>1029</v>
      </c>
      <c r="Y52" s="26">
        <v>100</v>
      </c>
    </row>
    <row r="53" spans="1:25" s="24" customFormat="1" ht="15" customHeight="1" x14ac:dyDescent="0.2">
      <c r="A53" s="22" t="s">
        <v>1</v>
      </c>
      <c r="B53" s="54" t="s">
        <v>60</v>
      </c>
      <c r="C53" s="55">
        <v>57</v>
      </c>
      <c r="D53" s="59">
        <v>0</v>
      </c>
      <c r="E53" s="61">
        <v>0</v>
      </c>
      <c r="F53" s="62">
        <v>0</v>
      </c>
      <c r="G53" s="61">
        <v>0</v>
      </c>
      <c r="H53" s="63">
        <v>0</v>
      </c>
      <c r="I53" s="61">
        <v>0</v>
      </c>
      <c r="J53" s="62">
        <v>1</v>
      </c>
      <c r="K53" s="61">
        <v>1.9231</v>
      </c>
      <c r="L53" s="63">
        <v>49</v>
      </c>
      <c r="M53" s="61">
        <v>94.230800000000002</v>
      </c>
      <c r="N53" s="63">
        <v>0</v>
      </c>
      <c r="O53" s="61">
        <v>0</v>
      </c>
      <c r="P53" s="64">
        <v>2</v>
      </c>
      <c r="Q53" s="57">
        <v>3.8462000000000001</v>
      </c>
      <c r="R53" s="60">
        <v>28</v>
      </c>
      <c r="S53" s="58">
        <v>49.122799999999998</v>
      </c>
      <c r="T53" s="59">
        <v>5</v>
      </c>
      <c r="U53" s="57">
        <v>8.7719000000000005</v>
      </c>
      <c r="V53" s="59">
        <v>3</v>
      </c>
      <c r="W53" s="57">
        <v>5.2632000000000003</v>
      </c>
      <c r="X53" s="67">
        <v>302</v>
      </c>
      <c r="Y53" s="68">
        <v>100</v>
      </c>
    </row>
    <row r="54" spans="1:25" s="24" customFormat="1" ht="15" customHeight="1" x14ac:dyDescent="0.2">
      <c r="A54" s="22" t="s">
        <v>1</v>
      </c>
      <c r="B54" s="53" t="s">
        <v>61</v>
      </c>
      <c r="C54" s="37">
        <v>877</v>
      </c>
      <c r="D54" s="45">
        <v>1</v>
      </c>
      <c r="E54" s="40">
        <v>0.1166</v>
      </c>
      <c r="F54" s="42">
        <v>30</v>
      </c>
      <c r="G54" s="66">
        <v>3.4965000000000002</v>
      </c>
      <c r="H54" s="41">
        <v>255</v>
      </c>
      <c r="I54" s="66">
        <v>29.720300000000002</v>
      </c>
      <c r="J54" s="42">
        <v>260</v>
      </c>
      <c r="K54" s="40">
        <v>30.303000000000001</v>
      </c>
      <c r="L54" s="42">
        <v>280</v>
      </c>
      <c r="M54" s="40">
        <v>32.634</v>
      </c>
      <c r="N54" s="42">
        <v>1</v>
      </c>
      <c r="O54" s="40">
        <v>0.1166</v>
      </c>
      <c r="P54" s="46">
        <v>31</v>
      </c>
      <c r="Q54" s="39">
        <v>3.6131000000000002</v>
      </c>
      <c r="R54" s="45">
        <v>312</v>
      </c>
      <c r="S54" s="44">
        <v>35.575800000000001</v>
      </c>
      <c r="T54" s="38">
        <v>19</v>
      </c>
      <c r="U54" s="39">
        <v>2.1665000000000001</v>
      </c>
      <c r="V54" s="38">
        <v>150</v>
      </c>
      <c r="W54" s="39">
        <v>17.1038</v>
      </c>
      <c r="X54" s="25">
        <v>1982</v>
      </c>
      <c r="Y54" s="26">
        <v>100</v>
      </c>
    </row>
    <row r="55" spans="1:25" s="24" customFormat="1" ht="15" customHeight="1" x14ac:dyDescent="0.2">
      <c r="A55" s="22" t="s">
        <v>1</v>
      </c>
      <c r="B55" s="54" t="s">
        <v>62</v>
      </c>
      <c r="C55" s="52">
        <v>1548</v>
      </c>
      <c r="D55" s="60">
        <v>38</v>
      </c>
      <c r="E55" s="61">
        <v>2.5779999999999998</v>
      </c>
      <c r="F55" s="62">
        <v>15</v>
      </c>
      <c r="G55" s="61">
        <v>1.0176000000000001</v>
      </c>
      <c r="H55" s="63">
        <v>496</v>
      </c>
      <c r="I55" s="61">
        <v>33.649900000000002</v>
      </c>
      <c r="J55" s="63">
        <v>63</v>
      </c>
      <c r="K55" s="61">
        <v>4.2740999999999998</v>
      </c>
      <c r="L55" s="62">
        <v>713</v>
      </c>
      <c r="M55" s="61">
        <v>48.3718</v>
      </c>
      <c r="N55" s="62">
        <v>25</v>
      </c>
      <c r="O55" s="61">
        <v>1.6960999999999999</v>
      </c>
      <c r="P55" s="65">
        <v>124</v>
      </c>
      <c r="Q55" s="57">
        <v>8.4124999999999996</v>
      </c>
      <c r="R55" s="59">
        <v>513</v>
      </c>
      <c r="S55" s="58">
        <v>33.139499999999998</v>
      </c>
      <c r="T55" s="60">
        <v>74</v>
      </c>
      <c r="U55" s="57">
        <v>4.7804000000000002</v>
      </c>
      <c r="V55" s="60">
        <v>217</v>
      </c>
      <c r="W55" s="57">
        <v>14.0181</v>
      </c>
      <c r="X55" s="67">
        <v>2339</v>
      </c>
      <c r="Y55" s="68">
        <v>100</v>
      </c>
    </row>
    <row r="56" spans="1:25" s="24" customFormat="1" ht="15" customHeight="1" x14ac:dyDescent="0.2">
      <c r="A56" s="22" t="s">
        <v>1</v>
      </c>
      <c r="B56" s="53" t="s">
        <v>63</v>
      </c>
      <c r="C56" s="37">
        <v>550</v>
      </c>
      <c r="D56" s="38">
        <v>2</v>
      </c>
      <c r="E56" s="40">
        <v>0.36759999999999998</v>
      </c>
      <c r="F56" s="42">
        <v>0</v>
      </c>
      <c r="G56" s="40">
        <v>0</v>
      </c>
      <c r="H56" s="42">
        <v>27</v>
      </c>
      <c r="I56" s="40">
        <v>4.9631999999999996</v>
      </c>
      <c r="J56" s="41">
        <v>26</v>
      </c>
      <c r="K56" s="40">
        <v>4.7793999999999999</v>
      </c>
      <c r="L56" s="42">
        <v>460</v>
      </c>
      <c r="M56" s="40">
        <v>84.558800000000005</v>
      </c>
      <c r="N56" s="41">
        <v>0</v>
      </c>
      <c r="O56" s="40">
        <v>0</v>
      </c>
      <c r="P56" s="43">
        <v>29</v>
      </c>
      <c r="Q56" s="39">
        <v>5.3308999999999997</v>
      </c>
      <c r="R56" s="45">
        <v>91</v>
      </c>
      <c r="S56" s="44">
        <v>16.545500000000001</v>
      </c>
      <c r="T56" s="45">
        <v>6</v>
      </c>
      <c r="U56" s="39">
        <v>1.0909</v>
      </c>
      <c r="V56" s="45">
        <v>4</v>
      </c>
      <c r="W56" s="39">
        <v>0.72729999999999995</v>
      </c>
      <c r="X56" s="25">
        <v>691</v>
      </c>
      <c r="Y56" s="26">
        <v>100</v>
      </c>
    </row>
    <row r="57" spans="1:25" s="24" customFormat="1" ht="15" customHeight="1" x14ac:dyDescent="0.2">
      <c r="A57" s="22" t="s">
        <v>1</v>
      </c>
      <c r="B57" s="54" t="s">
        <v>64</v>
      </c>
      <c r="C57" s="52">
        <v>621</v>
      </c>
      <c r="D57" s="60">
        <v>17</v>
      </c>
      <c r="E57" s="61">
        <v>2.7553000000000001</v>
      </c>
      <c r="F57" s="63">
        <v>7</v>
      </c>
      <c r="G57" s="61">
        <v>1.1345000000000001</v>
      </c>
      <c r="H57" s="62">
        <v>98</v>
      </c>
      <c r="I57" s="61">
        <v>15.8833</v>
      </c>
      <c r="J57" s="62">
        <v>195</v>
      </c>
      <c r="K57" s="61">
        <v>31.604500000000002</v>
      </c>
      <c r="L57" s="62">
        <v>280</v>
      </c>
      <c r="M57" s="61">
        <v>45.380899999999997</v>
      </c>
      <c r="N57" s="62">
        <v>1</v>
      </c>
      <c r="O57" s="61">
        <v>0.16209999999999999</v>
      </c>
      <c r="P57" s="65">
        <v>19</v>
      </c>
      <c r="Q57" s="57">
        <v>3.0794000000000001</v>
      </c>
      <c r="R57" s="59">
        <v>202</v>
      </c>
      <c r="S57" s="58">
        <v>32.528199999999998</v>
      </c>
      <c r="T57" s="59">
        <v>4</v>
      </c>
      <c r="U57" s="57">
        <v>0.64410000000000001</v>
      </c>
      <c r="V57" s="59">
        <v>34</v>
      </c>
      <c r="W57" s="57">
        <v>5.4749999999999996</v>
      </c>
      <c r="X57" s="67">
        <v>2235</v>
      </c>
      <c r="Y57" s="68">
        <v>100</v>
      </c>
    </row>
    <row r="58" spans="1:25" s="24" customFormat="1" ht="15" customHeight="1" x14ac:dyDescent="0.2">
      <c r="A58" s="22" t="s">
        <v>1</v>
      </c>
      <c r="B58" s="53" t="s">
        <v>65</v>
      </c>
      <c r="C58" s="47">
        <v>109</v>
      </c>
      <c r="D58" s="45">
        <v>4</v>
      </c>
      <c r="E58" s="40">
        <v>3.7736000000000001</v>
      </c>
      <c r="F58" s="42">
        <v>1</v>
      </c>
      <c r="G58" s="40">
        <v>0.94340000000000002</v>
      </c>
      <c r="H58" s="41">
        <v>9</v>
      </c>
      <c r="I58" s="40">
        <v>8.4906000000000006</v>
      </c>
      <c r="J58" s="42">
        <v>4</v>
      </c>
      <c r="K58" s="40">
        <v>3.7736000000000001</v>
      </c>
      <c r="L58" s="42">
        <v>84</v>
      </c>
      <c r="M58" s="40">
        <v>79.2453</v>
      </c>
      <c r="N58" s="42">
        <v>0</v>
      </c>
      <c r="O58" s="40">
        <v>0</v>
      </c>
      <c r="P58" s="46">
        <v>4</v>
      </c>
      <c r="Q58" s="39">
        <v>3.7736000000000001</v>
      </c>
      <c r="R58" s="38">
        <v>39</v>
      </c>
      <c r="S58" s="44">
        <v>35.779800000000002</v>
      </c>
      <c r="T58" s="38">
        <v>3</v>
      </c>
      <c r="U58" s="39">
        <v>2.7523</v>
      </c>
      <c r="V58" s="38">
        <v>1</v>
      </c>
      <c r="W58" s="39">
        <v>0.91739999999999999</v>
      </c>
      <c r="X58" s="25">
        <v>366</v>
      </c>
      <c r="Y58" s="26">
        <v>100</v>
      </c>
    </row>
    <row r="59" spans="1:25" s="24" customFormat="1" ht="15" customHeight="1" thickBot="1" x14ac:dyDescent="0.25">
      <c r="A59" s="22" t="s">
        <v>1</v>
      </c>
      <c r="B59" s="71" t="s">
        <v>74</v>
      </c>
      <c r="C59" s="72">
        <v>0</v>
      </c>
      <c r="D59" s="73">
        <v>0</v>
      </c>
      <c r="E59" s="74">
        <v>0</v>
      </c>
      <c r="F59" s="75">
        <v>0</v>
      </c>
      <c r="G59" s="74">
        <v>0</v>
      </c>
      <c r="H59" s="76">
        <v>0</v>
      </c>
      <c r="I59" s="74">
        <v>0</v>
      </c>
      <c r="J59" s="75">
        <v>0</v>
      </c>
      <c r="K59" s="74">
        <v>0</v>
      </c>
      <c r="L59" s="75">
        <v>0</v>
      </c>
      <c r="M59" s="74">
        <v>0</v>
      </c>
      <c r="N59" s="75">
        <v>0</v>
      </c>
      <c r="O59" s="74">
        <v>0</v>
      </c>
      <c r="P59" s="77">
        <v>0</v>
      </c>
      <c r="Q59" s="78">
        <v>0</v>
      </c>
      <c r="R59" s="79">
        <v>0</v>
      </c>
      <c r="S59" s="80">
        <v>0</v>
      </c>
      <c r="T59" s="79">
        <v>0</v>
      </c>
      <c r="U59" s="78">
        <v>0</v>
      </c>
      <c r="V59" s="79">
        <v>0</v>
      </c>
      <c r="W59" s="78">
        <v>0</v>
      </c>
      <c r="X59" s="81">
        <v>1099</v>
      </c>
      <c r="Y59" s="82">
        <v>100</v>
      </c>
    </row>
    <row r="60" spans="1:25" s="24" customFormat="1" ht="15" customHeight="1" x14ac:dyDescent="0.2">
      <c r="A60" s="22"/>
      <c r="B60" s="27" t="s">
        <v>78</v>
      </c>
      <c r="C60" s="28"/>
      <c r="D60" s="28"/>
      <c r="E60" s="28"/>
      <c r="F60" s="28"/>
      <c r="G60" s="28"/>
      <c r="H60" s="28"/>
      <c r="I60" s="28"/>
      <c r="J60" s="28"/>
      <c r="K60" s="28"/>
      <c r="L60" s="28"/>
      <c r="M60" s="28"/>
      <c r="N60" s="28"/>
      <c r="O60" s="28"/>
      <c r="P60" s="28"/>
      <c r="Q60" s="28"/>
      <c r="R60" s="28"/>
      <c r="S60" s="28"/>
      <c r="T60" s="28"/>
      <c r="U60" s="28"/>
      <c r="V60" s="29"/>
      <c r="W60" s="23"/>
      <c r="X60" s="28"/>
      <c r="Y60" s="28"/>
    </row>
    <row r="61" spans="1:25" s="24" customFormat="1" ht="15" customHeight="1" x14ac:dyDescent="0.2">
      <c r="A61" s="22"/>
      <c r="B61" s="27" t="s">
        <v>69</v>
      </c>
      <c r="C61" s="29"/>
      <c r="D61" s="29"/>
      <c r="E61" s="29"/>
      <c r="F61" s="29"/>
      <c r="G61" s="29"/>
      <c r="H61" s="28"/>
      <c r="I61" s="28"/>
      <c r="J61" s="28"/>
      <c r="K61" s="28"/>
      <c r="L61" s="28"/>
      <c r="M61" s="28"/>
      <c r="N61" s="28"/>
      <c r="O61" s="28"/>
      <c r="P61" s="28"/>
      <c r="Q61" s="28"/>
      <c r="R61" s="28"/>
      <c r="S61" s="28"/>
      <c r="T61" s="28"/>
      <c r="U61" s="28"/>
      <c r="V61" s="29"/>
      <c r="W61" s="29"/>
      <c r="X61" s="28"/>
      <c r="Y61" s="28"/>
    </row>
    <row r="62" spans="1:25" s="24" customFormat="1" ht="15" customHeight="1" x14ac:dyDescent="0.2">
      <c r="A62" s="22"/>
      <c r="B62" s="30" t="s">
        <v>70</v>
      </c>
      <c r="C62" s="29"/>
      <c r="D62" s="29"/>
      <c r="E62" s="29"/>
      <c r="F62" s="29"/>
      <c r="G62" s="29"/>
      <c r="H62" s="28"/>
      <c r="I62" s="28"/>
      <c r="J62" s="28"/>
      <c r="K62" s="28"/>
      <c r="L62" s="28"/>
      <c r="M62" s="28"/>
      <c r="N62" s="28"/>
      <c r="O62" s="28"/>
      <c r="P62" s="28"/>
      <c r="Q62" s="28"/>
      <c r="R62" s="28"/>
      <c r="S62" s="28"/>
      <c r="T62" s="28"/>
      <c r="U62" s="28"/>
      <c r="V62" s="29"/>
      <c r="W62" s="29"/>
      <c r="X62" s="28"/>
      <c r="Y62" s="28"/>
    </row>
    <row r="63" spans="1:25" s="24" customFormat="1" ht="15" customHeight="1" x14ac:dyDescent="0.2">
      <c r="A63" s="22"/>
      <c r="B63" s="30" t="s">
        <v>71</v>
      </c>
      <c r="C63" s="29"/>
      <c r="D63" s="29"/>
      <c r="E63" s="29"/>
      <c r="F63" s="29"/>
      <c r="G63" s="29"/>
      <c r="H63" s="28"/>
      <c r="I63" s="28"/>
      <c r="J63" s="28"/>
      <c r="K63" s="28"/>
      <c r="L63" s="28"/>
      <c r="M63" s="28"/>
      <c r="N63" s="28"/>
      <c r="O63" s="28"/>
      <c r="P63" s="28"/>
      <c r="Q63" s="28"/>
      <c r="R63" s="28"/>
      <c r="S63" s="28"/>
      <c r="T63" s="28"/>
      <c r="U63" s="28"/>
      <c r="V63" s="29"/>
      <c r="W63" s="29"/>
      <c r="X63" s="28"/>
      <c r="Y63" s="28"/>
    </row>
    <row r="64" spans="1:25" s="24" customFormat="1" ht="15" customHeight="1" x14ac:dyDescent="0.2">
      <c r="A64" s="22"/>
      <c r="B64" s="30" t="str">
        <f>CONCATENATE("NOTE: Table reads (for 50 states, District of Columbia, and Puerto Rico Totals):  Of all ", C69," public school students with and without disabilities who received ", LOWER(A7), ", ",D69," (",TEXT(U7,"0.0"),"%) were served solely under Section 504 and ", F69," (",TEXT(S7,"0.0"),"%) were served under IDEA.")</f>
        <v>NOTE: Table reads (for 50 states, District of Columbia, and Puerto Rico Totals):  Of all 80,872 public school students with and without disabilities who received expulsions with educational services, 3,046 (3.8%) were served solely under Section 504 and 18,805 (23.3%) were served under IDEA.</v>
      </c>
      <c r="C64" s="29"/>
      <c r="D64" s="29"/>
      <c r="E64" s="29"/>
      <c r="F64" s="29"/>
      <c r="G64" s="29"/>
      <c r="H64" s="28"/>
      <c r="I64" s="28"/>
      <c r="J64" s="28"/>
      <c r="K64" s="28"/>
      <c r="L64" s="28"/>
      <c r="M64" s="28"/>
      <c r="N64" s="28"/>
      <c r="O64" s="28"/>
      <c r="P64" s="28"/>
      <c r="Q64" s="28"/>
      <c r="R64" s="28"/>
      <c r="S64" s="28"/>
      <c r="T64" s="28"/>
      <c r="U64" s="28"/>
      <c r="V64" s="29"/>
      <c r="W64" s="23"/>
      <c r="X64" s="28"/>
      <c r="Y64" s="28"/>
    </row>
    <row r="65" spans="1:26" s="24" customFormat="1" ht="15" customHeight="1" x14ac:dyDescent="0.2">
      <c r="A65" s="22"/>
      <c r="B65" s="30" t="str">
        <f>CONCATENATE("           Table reads (for 50 states, District of Columbia, and Puerto Rico Race/Ethnicity):  Of all ",TEXT(A1,"#,##0")," public school students with and without disabilities who received ",LOWER(A7), ", ",TEXT(D7,"#,##0")," (",TEXT(E7,"0.0"),"%) were American Indian or Alaska Native students with or without disabilities served under IDEA.")</f>
        <v xml:space="preserve">           Table reads (for 50 states, District of Columbia, and Puerto Rico Race/Ethnicity):  Of all 77,826 public school students with and without disabilities who received expulsions with educational services, 850 (1.1%) were American Indian or Alaska Native students with or without disabilities served under IDEA.</v>
      </c>
      <c r="C65" s="29"/>
      <c r="D65" s="29"/>
      <c r="E65" s="29"/>
      <c r="F65" s="29"/>
      <c r="G65" s="29"/>
      <c r="H65" s="28"/>
      <c r="I65" s="28"/>
      <c r="J65" s="28"/>
      <c r="K65" s="28"/>
      <c r="L65" s="28"/>
      <c r="M65" s="28"/>
      <c r="N65" s="28"/>
      <c r="O65" s="28"/>
      <c r="P65" s="28"/>
      <c r="Q65" s="28"/>
      <c r="R65" s="28"/>
      <c r="S65" s="28"/>
      <c r="T65" s="28"/>
      <c r="U65" s="28"/>
      <c r="V65" s="29"/>
      <c r="W65" s="29"/>
      <c r="X65" s="28"/>
      <c r="Y65" s="28"/>
    </row>
    <row r="66" spans="1:26" s="24" customFormat="1" ht="15" customHeight="1" x14ac:dyDescent="0.2">
      <c r="A66" s="22"/>
      <c r="B66" s="69" t="s">
        <v>76</v>
      </c>
      <c r="C66" s="69"/>
      <c r="D66" s="69"/>
      <c r="E66" s="69"/>
      <c r="F66" s="69"/>
      <c r="G66" s="69"/>
      <c r="H66" s="69"/>
      <c r="I66" s="69"/>
      <c r="J66" s="69"/>
      <c r="K66" s="69"/>
      <c r="L66" s="69"/>
      <c r="M66" s="69"/>
      <c r="N66" s="69"/>
      <c r="O66" s="69"/>
      <c r="P66" s="69"/>
      <c r="Q66" s="69"/>
      <c r="R66" s="69"/>
      <c r="S66" s="69"/>
      <c r="T66" s="69"/>
      <c r="U66" s="69"/>
      <c r="V66" s="69"/>
      <c r="W66" s="69"/>
      <c r="X66" s="28"/>
      <c r="Y66" s="28"/>
    </row>
    <row r="67" spans="1:26" s="33" customFormat="1" ht="14.1" customHeight="1" x14ac:dyDescent="0.2">
      <c r="A67" s="36"/>
      <c r="B67" s="69" t="s">
        <v>75</v>
      </c>
      <c r="C67" s="69"/>
      <c r="D67" s="69"/>
      <c r="E67" s="69"/>
      <c r="F67" s="69"/>
      <c r="G67" s="69"/>
      <c r="H67" s="69"/>
      <c r="I67" s="69"/>
      <c r="J67" s="69"/>
      <c r="K67" s="69"/>
      <c r="L67" s="69"/>
      <c r="M67" s="69"/>
      <c r="N67" s="69"/>
      <c r="O67" s="69"/>
      <c r="P67" s="69"/>
      <c r="Q67" s="69"/>
      <c r="R67" s="69"/>
      <c r="S67" s="69"/>
      <c r="T67" s="69"/>
      <c r="U67" s="69"/>
      <c r="V67" s="69"/>
      <c r="W67" s="69"/>
      <c r="X67" s="32"/>
      <c r="Y67" s="31"/>
    </row>
    <row r="69" spans="1:26" ht="15" customHeight="1" x14ac:dyDescent="0.2">
      <c r="B69" s="48"/>
      <c r="C69" s="49" t="str">
        <f>IF(ISTEXT(C7),LEFT(C7,3),TEXT(C7,"#,##0"))</f>
        <v>80,872</v>
      </c>
      <c r="D69" s="49" t="str">
        <f>IF(ISTEXT(T7),LEFT(T7,3),TEXT(T7,"#,##0"))</f>
        <v>3,046</v>
      </c>
      <c r="E69" s="49"/>
      <c r="F69" s="49" t="str">
        <f>IF(ISTEXT(R7),LEFT(R7,3),TEXT(R7,"#,##0"))</f>
        <v>18,805</v>
      </c>
      <c r="G69" s="49"/>
      <c r="H69" s="49" t="str">
        <f>IF(ISTEXT(D7),LEFT(D7,3),TEXT(D7,"#,##0"))</f>
        <v>850</v>
      </c>
      <c r="I69" s="5"/>
      <c r="J69" s="5"/>
      <c r="K69" s="5"/>
      <c r="L69" s="5"/>
      <c r="M69" s="5"/>
      <c r="N69" s="5"/>
      <c r="O69" s="5"/>
      <c r="P69" s="5"/>
      <c r="Q69" s="5"/>
      <c r="R69" s="5"/>
      <c r="S69" s="5"/>
      <c r="T69" s="5"/>
      <c r="U69" s="5"/>
      <c r="V69" s="50"/>
      <c r="W69" s="51"/>
    </row>
    <row r="70" spans="1:26" s="35" customFormat="1" ht="15" customHeight="1" x14ac:dyDescent="0.2">
      <c r="B70" s="6"/>
      <c r="C70" s="6"/>
      <c r="D70" s="6"/>
      <c r="E70" s="6"/>
      <c r="F70" s="6"/>
      <c r="G70" s="6"/>
      <c r="H70" s="6"/>
      <c r="I70" s="6"/>
      <c r="J70" s="6"/>
      <c r="K70" s="6"/>
      <c r="L70" s="6"/>
      <c r="M70" s="6"/>
      <c r="N70" s="6"/>
      <c r="O70" s="6"/>
      <c r="P70" s="6"/>
      <c r="Q70" s="6"/>
      <c r="R70" s="6"/>
      <c r="S70" s="6"/>
      <c r="T70" s="6"/>
      <c r="U70" s="6"/>
      <c r="V70" s="5"/>
      <c r="X70" s="5"/>
      <c r="Y70" s="5"/>
      <c r="Z70" s="51"/>
    </row>
  </sheetData>
  <sortState xmlns:xlrd2="http://schemas.microsoft.com/office/spreadsheetml/2017/richdata2" ref="A8:Z59">
    <sortCondition ref="B8:B59"/>
  </sortState>
  <mergeCells count="16">
    <mergeCell ref="B2:W2"/>
    <mergeCell ref="B4:B5"/>
    <mergeCell ref="C4:C5"/>
    <mergeCell ref="T4:U5"/>
    <mergeCell ref="R4:S5"/>
    <mergeCell ref="D4:Q4"/>
    <mergeCell ref="X4:X5"/>
    <mergeCell ref="Y4:Y5"/>
    <mergeCell ref="D5:E5"/>
    <mergeCell ref="F5:G5"/>
    <mergeCell ref="H5:I5"/>
    <mergeCell ref="J5:K5"/>
    <mergeCell ref="L5:M5"/>
    <mergeCell ref="N5:O5"/>
    <mergeCell ref="P5:Q5"/>
    <mergeCell ref="V4:W5"/>
  </mergeCells>
  <phoneticPr fontId="16" type="noConversion"/>
  <printOptions horizontalCentered="1"/>
  <pageMargins left="0.25" right="0.25" top="0.75" bottom="0.75" header="0.3" footer="0.3"/>
  <pageSetup scale="39" orientation="landscape" horizontalDpi="2400" verticalDpi="2400" r:id="rId1"/>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Z70"/>
  <sheetViews>
    <sheetView showGridLines="0" zoomScale="80" zoomScaleNormal="80" workbookViewId="0">
      <selection activeCell="D5" sqref="D5:E5"/>
    </sheetView>
  </sheetViews>
  <sheetFormatPr defaultColWidth="10.28515625" defaultRowHeight="14.25" x14ac:dyDescent="0.2"/>
  <cols>
    <col min="1" max="1" width="8.28515625" style="34" customWidth="1"/>
    <col min="2" max="2" width="48.85546875" style="6" customWidth="1"/>
    <col min="3" max="21" width="13.28515625" style="6" customWidth="1"/>
    <col min="22" max="22" width="13.28515625" style="5" customWidth="1"/>
    <col min="23" max="23" width="13.28515625" style="35" customWidth="1"/>
    <col min="24" max="25" width="13.28515625" style="6" customWidth="1"/>
    <col min="26" max="16384" width="10.28515625" style="36"/>
  </cols>
  <sheetData>
    <row r="1" spans="1:25" s="6" customFormat="1" ht="15" customHeight="1" x14ac:dyDescent="0.2">
      <c r="A1" s="83">
        <f>D7+F7+H7+J7+L7+N7+P7</f>
        <v>56226</v>
      </c>
      <c r="B1" s="2"/>
      <c r="C1" s="3"/>
      <c r="D1" s="3"/>
      <c r="E1" s="3"/>
      <c r="F1" s="3"/>
      <c r="G1" s="3"/>
      <c r="H1" s="3"/>
      <c r="I1" s="3"/>
      <c r="J1" s="3"/>
      <c r="K1" s="3"/>
      <c r="L1" s="3"/>
      <c r="M1" s="3"/>
      <c r="N1" s="3"/>
      <c r="O1" s="3"/>
      <c r="P1" s="3"/>
      <c r="Q1" s="3"/>
      <c r="R1" s="3"/>
      <c r="S1" s="3"/>
      <c r="T1" s="3"/>
      <c r="U1" s="3"/>
      <c r="V1" s="4"/>
      <c r="W1" s="5"/>
      <c r="X1" s="3"/>
      <c r="Y1" s="3"/>
    </row>
    <row r="2" spans="1:25" s="8" customFormat="1" ht="15" customHeight="1" x14ac:dyDescent="0.25">
      <c r="A2" s="7"/>
      <c r="B2" s="97" t="str">
        <f>CONCATENATE("Number and percentage of public school male students with and without disabilities receiving ",LOWER(A7), " by race/ethnicity, disability status, and English proficiency, by state: School Year 2017-18")</f>
        <v>Number and percentage of public school male students with and without disabilities receiving expulsions with educational services by race/ethnicity, disability status, and English proficiency, by state: School Year 2017-18</v>
      </c>
      <c r="C2" s="97"/>
      <c r="D2" s="97"/>
      <c r="E2" s="97"/>
      <c r="F2" s="97"/>
      <c r="G2" s="97"/>
      <c r="H2" s="97"/>
      <c r="I2" s="97"/>
      <c r="J2" s="97"/>
      <c r="K2" s="97"/>
      <c r="L2" s="97"/>
      <c r="M2" s="97"/>
      <c r="N2" s="97"/>
      <c r="O2" s="97"/>
      <c r="P2" s="97"/>
      <c r="Q2" s="97"/>
      <c r="R2" s="97"/>
      <c r="S2" s="97"/>
      <c r="T2" s="97"/>
      <c r="U2" s="97"/>
      <c r="V2" s="97"/>
      <c r="W2" s="97"/>
    </row>
    <row r="3" spans="1:25" s="6" customFormat="1" ht="15" customHeight="1" thickBot="1" x14ac:dyDescent="0.3">
      <c r="A3" s="1"/>
      <c r="B3" s="9"/>
      <c r="C3" s="10"/>
      <c r="D3" s="10"/>
      <c r="E3" s="10"/>
      <c r="F3" s="10"/>
      <c r="G3" s="10"/>
      <c r="H3" s="10"/>
      <c r="I3" s="10"/>
      <c r="J3" s="10"/>
      <c r="K3" s="10"/>
      <c r="L3" s="10"/>
      <c r="M3" s="10"/>
      <c r="N3" s="10"/>
      <c r="O3" s="10"/>
      <c r="P3" s="10"/>
      <c r="Q3" s="10"/>
      <c r="R3" s="10"/>
      <c r="S3" s="10"/>
      <c r="T3" s="10"/>
      <c r="U3" s="10"/>
      <c r="V3" s="10"/>
      <c r="W3" s="5"/>
      <c r="X3" s="10"/>
      <c r="Y3" s="10"/>
    </row>
    <row r="4" spans="1:25" s="12" customFormat="1" ht="25.15" customHeight="1" x14ac:dyDescent="0.2">
      <c r="A4" s="11"/>
      <c r="B4" s="98" t="s">
        <v>0</v>
      </c>
      <c r="C4" s="100" t="s">
        <v>67</v>
      </c>
      <c r="D4" s="102" t="s">
        <v>79</v>
      </c>
      <c r="E4" s="103"/>
      <c r="F4" s="103"/>
      <c r="G4" s="103"/>
      <c r="H4" s="103"/>
      <c r="I4" s="103"/>
      <c r="J4" s="103"/>
      <c r="K4" s="103"/>
      <c r="L4" s="103"/>
      <c r="M4" s="103"/>
      <c r="N4" s="103"/>
      <c r="O4" s="103"/>
      <c r="P4" s="103"/>
      <c r="Q4" s="104"/>
      <c r="R4" s="93" t="s">
        <v>3</v>
      </c>
      <c r="S4" s="94"/>
      <c r="T4" s="93" t="s">
        <v>2</v>
      </c>
      <c r="U4" s="94"/>
      <c r="V4" s="93" t="s">
        <v>68</v>
      </c>
      <c r="W4" s="94"/>
      <c r="X4" s="84" t="s">
        <v>66</v>
      </c>
      <c r="Y4" s="86" t="s">
        <v>4</v>
      </c>
    </row>
    <row r="5" spans="1:25" s="12" customFormat="1" ht="25.15" customHeight="1" x14ac:dyDescent="0.2">
      <c r="A5" s="11"/>
      <c r="B5" s="99"/>
      <c r="C5" s="101"/>
      <c r="D5" s="88" t="s">
        <v>5</v>
      </c>
      <c r="E5" s="89"/>
      <c r="F5" s="90" t="s">
        <v>6</v>
      </c>
      <c r="G5" s="89"/>
      <c r="H5" s="91" t="s">
        <v>7</v>
      </c>
      <c r="I5" s="89"/>
      <c r="J5" s="91" t="s">
        <v>8</v>
      </c>
      <c r="K5" s="89"/>
      <c r="L5" s="91" t="s">
        <v>9</v>
      </c>
      <c r="M5" s="89"/>
      <c r="N5" s="91" t="s">
        <v>10</v>
      </c>
      <c r="O5" s="89"/>
      <c r="P5" s="91" t="s">
        <v>11</v>
      </c>
      <c r="Q5" s="92"/>
      <c r="R5" s="95"/>
      <c r="S5" s="96"/>
      <c r="T5" s="95"/>
      <c r="U5" s="96"/>
      <c r="V5" s="95"/>
      <c r="W5" s="96"/>
      <c r="X5" s="85"/>
      <c r="Y5" s="87"/>
    </row>
    <row r="6" spans="1:25" s="12" customFormat="1" ht="15" customHeight="1" thickBot="1" x14ac:dyDescent="0.25">
      <c r="A6" s="11"/>
      <c r="B6" s="13"/>
      <c r="C6" s="14"/>
      <c r="D6" s="15" t="s">
        <v>12</v>
      </c>
      <c r="E6" s="17" t="s">
        <v>13</v>
      </c>
      <c r="F6" s="18" t="s">
        <v>12</v>
      </c>
      <c r="G6" s="17" t="s">
        <v>13</v>
      </c>
      <c r="H6" s="18" t="s">
        <v>12</v>
      </c>
      <c r="I6" s="17" t="s">
        <v>13</v>
      </c>
      <c r="J6" s="18" t="s">
        <v>12</v>
      </c>
      <c r="K6" s="17" t="s">
        <v>13</v>
      </c>
      <c r="L6" s="18" t="s">
        <v>12</v>
      </c>
      <c r="M6" s="17" t="s">
        <v>13</v>
      </c>
      <c r="N6" s="18" t="s">
        <v>12</v>
      </c>
      <c r="O6" s="17" t="s">
        <v>13</v>
      </c>
      <c r="P6" s="18" t="s">
        <v>12</v>
      </c>
      <c r="Q6" s="19" t="s">
        <v>13</v>
      </c>
      <c r="R6" s="15" t="s">
        <v>12</v>
      </c>
      <c r="S6" s="16" t="s">
        <v>72</v>
      </c>
      <c r="T6" s="15" t="s">
        <v>12</v>
      </c>
      <c r="U6" s="16" t="s">
        <v>72</v>
      </c>
      <c r="V6" s="18" t="s">
        <v>12</v>
      </c>
      <c r="W6" s="16" t="s">
        <v>72</v>
      </c>
      <c r="X6" s="20"/>
      <c r="Y6" s="21"/>
    </row>
    <row r="7" spans="1:25" s="24" customFormat="1" ht="15" customHeight="1" x14ac:dyDescent="0.2">
      <c r="A7" s="22" t="s">
        <v>14</v>
      </c>
      <c r="B7" s="70" t="s">
        <v>73</v>
      </c>
      <c r="C7" s="52">
        <v>58599</v>
      </c>
      <c r="D7" s="60">
        <v>629</v>
      </c>
      <c r="E7" s="61">
        <v>1.1187</v>
      </c>
      <c r="F7" s="62">
        <v>478</v>
      </c>
      <c r="G7" s="61">
        <v>0.85009999999999997</v>
      </c>
      <c r="H7" s="62">
        <v>12656</v>
      </c>
      <c r="I7" s="61">
        <v>22.5092</v>
      </c>
      <c r="J7" s="62">
        <v>20676</v>
      </c>
      <c r="K7" s="61">
        <v>36.773000000000003</v>
      </c>
      <c r="L7" s="62">
        <v>19659</v>
      </c>
      <c r="M7" s="61">
        <v>34.964300000000001</v>
      </c>
      <c r="N7" s="63">
        <v>137</v>
      </c>
      <c r="O7" s="61">
        <v>0.2437</v>
      </c>
      <c r="P7" s="64">
        <v>1991</v>
      </c>
      <c r="Q7" s="57">
        <v>3.5411000000000001</v>
      </c>
      <c r="R7" s="56">
        <v>15037</v>
      </c>
      <c r="S7" s="58">
        <v>25.660799999999998</v>
      </c>
      <c r="T7" s="56">
        <v>2373</v>
      </c>
      <c r="U7" s="57">
        <v>4.0495999999999999</v>
      </c>
      <c r="V7" s="56">
        <v>3772</v>
      </c>
      <c r="W7" s="57">
        <v>6.4370000000000003</v>
      </c>
      <c r="X7" s="67">
        <v>97632</v>
      </c>
      <c r="Y7" s="68">
        <v>99.989000000000004</v>
      </c>
    </row>
    <row r="8" spans="1:25" s="24" customFormat="1" ht="15" customHeight="1" x14ac:dyDescent="0.2">
      <c r="A8" s="22" t="s">
        <v>1</v>
      </c>
      <c r="B8" s="53" t="s">
        <v>16</v>
      </c>
      <c r="C8" s="37">
        <v>2200</v>
      </c>
      <c r="D8" s="38">
        <v>17</v>
      </c>
      <c r="E8" s="40">
        <v>0.78159999999999996</v>
      </c>
      <c r="F8" s="42">
        <v>5</v>
      </c>
      <c r="G8" s="40">
        <v>0.22989999999999999</v>
      </c>
      <c r="H8" s="41">
        <v>82</v>
      </c>
      <c r="I8" s="40">
        <v>3.7700999999999998</v>
      </c>
      <c r="J8" s="42">
        <v>1218</v>
      </c>
      <c r="K8" s="40">
        <v>56</v>
      </c>
      <c r="L8" s="42">
        <v>839</v>
      </c>
      <c r="M8" s="40">
        <v>38.5747</v>
      </c>
      <c r="N8" s="42">
        <v>2</v>
      </c>
      <c r="O8" s="40">
        <v>9.1999999999999998E-2</v>
      </c>
      <c r="P8" s="46">
        <v>12</v>
      </c>
      <c r="Q8" s="39">
        <v>0.55169999999999997</v>
      </c>
      <c r="R8" s="45">
        <v>550</v>
      </c>
      <c r="S8" s="44">
        <v>25</v>
      </c>
      <c r="T8" s="38">
        <v>25</v>
      </c>
      <c r="U8" s="39">
        <v>1.1364000000000001</v>
      </c>
      <c r="V8" s="38">
        <v>28</v>
      </c>
      <c r="W8" s="39">
        <v>1.2726999999999999</v>
      </c>
      <c r="X8" s="25">
        <v>1390</v>
      </c>
      <c r="Y8" s="26">
        <v>100</v>
      </c>
    </row>
    <row r="9" spans="1:25" s="24" customFormat="1" ht="15" customHeight="1" x14ac:dyDescent="0.2">
      <c r="A9" s="22" t="s">
        <v>1</v>
      </c>
      <c r="B9" s="54" t="s">
        <v>15</v>
      </c>
      <c r="C9" s="52">
        <v>23</v>
      </c>
      <c r="D9" s="60">
        <v>5</v>
      </c>
      <c r="E9" s="61">
        <v>21.739100000000001</v>
      </c>
      <c r="F9" s="62">
        <v>0</v>
      </c>
      <c r="G9" s="61">
        <v>0</v>
      </c>
      <c r="H9" s="62">
        <v>3</v>
      </c>
      <c r="I9" s="61">
        <v>13.0435</v>
      </c>
      <c r="J9" s="63">
        <v>7</v>
      </c>
      <c r="K9" s="61">
        <v>30.434799999999999</v>
      </c>
      <c r="L9" s="63">
        <v>1</v>
      </c>
      <c r="M9" s="61">
        <v>4.3478000000000003</v>
      </c>
      <c r="N9" s="62">
        <v>4</v>
      </c>
      <c r="O9" s="61">
        <v>17.391300000000001</v>
      </c>
      <c r="P9" s="65">
        <v>3</v>
      </c>
      <c r="Q9" s="57">
        <v>13.0435</v>
      </c>
      <c r="R9" s="59">
        <v>8</v>
      </c>
      <c r="S9" s="58">
        <v>34.782600000000002</v>
      </c>
      <c r="T9" s="59">
        <v>0</v>
      </c>
      <c r="U9" s="57">
        <v>0</v>
      </c>
      <c r="V9" s="59">
        <v>5</v>
      </c>
      <c r="W9" s="57">
        <v>21.739100000000001</v>
      </c>
      <c r="X9" s="67">
        <v>506</v>
      </c>
      <c r="Y9" s="68">
        <v>100</v>
      </c>
    </row>
    <row r="10" spans="1:25" s="24" customFormat="1" ht="15" customHeight="1" x14ac:dyDescent="0.2">
      <c r="A10" s="22" t="s">
        <v>1</v>
      </c>
      <c r="B10" s="53" t="s">
        <v>18</v>
      </c>
      <c r="C10" s="37">
        <v>396</v>
      </c>
      <c r="D10" s="45">
        <v>34</v>
      </c>
      <c r="E10" s="40">
        <v>8.6075999999999997</v>
      </c>
      <c r="F10" s="42">
        <v>1</v>
      </c>
      <c r="G10" s="40">
        <v>0.25319999999999998</v>
      </c>
      <c r="H10" s="41">
        <v>230</v>
      </c>
      <c r="I10" s="40">
        <v>58.227800000000002</v>
      </c>
      <c r="J10" s="42">
        <v>14</v>
      </c>
      <c r="K10" s="40">
        <v>3.5442999999999998</v>
      </c>
      <c r="L10" s="41">
        <v>108</v>
      </c>
      <c r="M10" s="40">
        <v>27.341799999999999</v>
      </c>
      <c r="N10" s="41">
        <v>0</v>
      </c>
      <c r="O10" s="40">
        <v>0</v>
      </c>
      <c r="P10" s="43">
        <v>8</v>
      </c>
      <c r="Q10" s="39">
        <v>2.0253000000000001</v>
      </c>
      <c r="R10" s="45">
        <v>83</v>
      </c>
      <c r="S10" s="44">
        <v>20.959599999999998</v>
      </c>
      <c r="T10" s="45">
        <v>1</v>
      </c>
      <c r="U10" s="39">
        <v>0.2525</v>
      </c>
      <c r="V10" s="45">
        <v>22</v>
      </c>
      <c r="W10" s="39">
        <v>5.5556000000000001</v>
      </c>
      <c r="X10" s="25">
        <v>2000</v>
      </c>
      <c r="Y10" s="26">
        <v>100</v>
      </c>
    </row>
    <row r="11" spans="1:25" s="24" customFormat="1" ht="15" customHeight="1" x14ac:dyDescent="0.2">
      <c r="A11" s="22" t="s">
        <v>1</v>
      </c>
      <c r="B11" s="54" t="s">
        <v>17</v>
      </c>
      <c r="C11" s="52">
        <v>624</v>
      </c>
      <c r="D11" s="60">
        <v>4</v>
      </c>
      <c r="E11" s="61">
        <v>0.69810000000000005</v>
      </c>
      <c r="F11" s="63">
        <v>0</v>
      </c>
      <c r="G11" s="61">
        <v>0</v>
      </c>
      <c r="H11" s="62">
        <v>36</v>
      </c>
      <c r="I11" s="61">
        <v>6.2827000000000002</v>
      </c>
      <c r="J11" s="62">
        <v>244</v>
      </c>
      <c r="K11" s="61">
        <v>42.582900000000002</v>
      </c>
      <c r="L11" s="62">
        <v>261</v>
      </c>
      <c r="M11" s="61">
        <v>45.549700000000001</v>
      </c>
      <c r="N11" s="62">
        <v>2</v>
      </c>
      <c r="O11" s="61">
        <v>0.34899999999999998</v>
      </c>
      <c r="P11" s="65">
        <v>26</v>
      </c>
      <c r="Q11" s="57">
        <v>4.5374999999999996</v>
      </c>
      <c r="R11" s="60">
        <v>190</v>
      </c>
      <c r="S11" s="58">
        <v>30.448699999999999</v>
      </c>
      <c r="T11" s="59">
        <v>51</v>
      </c>
      <c r="U11" s="57">
        <v>8.1730999999999998</v>
      </c>
      <c r="V11" s="59">
        <v>19</v>
      </c>
      <c r="W11" s="57">
        <v>3.0449000000000002</v>
      </c>
      <c r="X11" s="67">
        <v>1088</v>
      </c>
      <c r="Y11" s="68">
        <v>100</v>
      </c>
    </row>
    <row r="12" spans="1:25" s="24" customFormat="1" ht="15" customHeight="1" x14ac:dyDescent="0.2">
      <c r="A12" s="22" t="s">
        <v>1</v>
      </c>
      <c r="B12" s="53" t="s">
        <v>19</v>
      </c>
      <c r="C12" s="37">
        <v>4115</v>
      </c>
      <c r="D12" s="38">
        <v>58</v>
      </c>
      <c r="E12" s="40">
        <v>1.4423999999999999</v>
      </c>
      <c r="F12" s="41">
        <v>109</v>
      </c>
      <c r="G12" s="40">
        <v>2.7107999999999999</v>
      </c>
      <c r="H12" s="42">
        <v>2307</v>
      </c>
      <c r="I12" s="40">
        <v>57.373800000000003</v>
      </c>
      <c r="J12" s="42">
        <v>569</v>
      </c>
      <c r="K12" s="40">
        <v>14.150700000000001</v>
      </c>
      <c r="L12" s="42">
        <v>821</v>
      </c>
      <c r="M12" s="40">
        <v>20.4178</v>
      </c>
      <c r="N12" s="41">
        <v>25</v>
      </c>
      <c r="O12" s="40">
        <v>0.62170000000000003</v>
      </c>
      <c r="P12" s="46">
        <v>132</v>
      </c>
      <c r="Q12" s="39">
        <v>3.2827999999999999</v>
      </c>
      <c r="R12" s="38">
        <v>1034</v>
      </c>
      <c r="S12" s="44">
        <v>25.127600000000001</v>
      </c>
      <c r="T12" s="45">
        <v>94</v>
      </c>
      <c r="U12" s="39">
        <v>2.2843</v>
      </c>
      <c r="V12" s="45">
        <v>728</v>
      </c>
      <c r="W12" s="39">
        <v>17.691400000000002</v>
      </c>
      <c r="X12" s="25">
        <v>10121</v>
      </c>
      <c r="Y12" s="26">
        <v>100</v>
      </c>
    </row>
    <row r="13" spans="1:25" s="24" customFormat="1" ht="15" customHeight="1" x14ac:dyDescent="0.2">
      <c r="A13" s="22" t="s">
        <v>1</v>
      </c>
      <c r="B13" s="54" t="s">
        <v>20</v>
      </c>
      <c r="C13" s="52">
        <v>682</v>
      </c>
      <c r="D13" s="60">
        <v>10</v>
      </c>
      <c r="E13" s="61">
        <v>1.5105999999999999</v>
      </c>
      <c r="F13" s="63">
        <v>8</v>
      </c>
      <c r="G13" s="61">
        <v>1.2084999999999999</v>
      </c>
      <c r="H13" s="62">
        <v>250</v>
      </c>
      <c r="I13" s="61">
        <v>37.764400000000002</v>
      </c>
      <c r="J13" s="63">
        <v>74</v>
      </c>
      <c r="K13" s="61">
        <v>11.1782</v>
      </c>
      <c r="L13" s="62">
        <v>278</v>
      </c>
      <c r="M13" s="61">
        <v>41.994</v>
      </c>
      <c r="N13" s="62">
        <v>4</v>
      </c>
      <c r="O13" s="61">
        <v>0.60419999999999996</v>
      </c>
      <c r="P13" s="64">
        <v>38</v>
      </c>
      <c r="Q13" s="57">
        <v>5.7401999999999997</v>
      </c>
      <c r="R13" s="59">
        <v>144</v>
      </c>
      <c r="S13" s="58">
        <v>21.1144</v>
      </c>
      <c r="T13" s="60">
        <v>20</v>
      </c>
      <c r="U13" s="57">
        <v>2.9325999999999999</v>
      </c>
      <c r="V13" s="60">
        <v>72</v>
      </c>
      <c r="W13" s="57">
        <v>10.5572</v>
      </c>
      <c r="X13" s="67">
        <v>1908</v>
      </c>
      <c r="Y13" s="68">
        <v>100</v>
      </c>
    </row>
    <row r="14" spans="1:25" s="24" customFormat="1" ht="15" customHeight="1" x14ac:dyDescent="0.2">
      <c r="A14" s="22" t="s">
        <v>1</v>
      </c>
      <c r="B14" s="53" t="s">
        <v>21</v>
      </c>
      <c r="C14" s="47">
        <v>616</v>
      </c>
      <c r="D14" s="38">
        <v>0</v>
      </c>
      <c r="E14" s="40">
        <v>0</v>
      </c>
      <c r="F14" s="42">
        <v>7</v>
      </c>
      <c r="G14" s="40">
        <v>1.2195</v>
      </c>
      <c r="H14" s="41">
        <v>181</v>
      </c>
      <c r="I14" s="40">
        <v>31.533100000000001</v>
      </c>
      <c r="J14" s="41">
        <v>166</v>
      </c>
      <c r="K14" s="40">
        <v>28.919899999999998</v>
      </c>
      <c r="L14" s="41">
        <v>199</v>
      </c>
      <c r="M14" s="40">
        <v>34.668999999999997</v>
      </c>
      <c r="N14" s="42">
        <v>0</v>
      </c>
      <c r="O14" s="40">
        <v>0</v>
      </c>
      <c r="P14" s="43">
        <v>21</v>
      </c>
      <c r="Q14" s="39">
        <v>3.6585000000000001</v>
      </c>
      <c r="R14" s="38">
        <v>191</v>
      </c>
      <c r="S14" s="44">
        <v>31.006499999999999</v>
      </c>
      <c r="T14" s="45">
        <v>42</v>
      </c>
      <c r="U14" s="39">
        <v>6.8182</v>
      </c>
      <c r="V14" s="45">
        <v>53</v>
      </c>
      <c r="W14" s="39">
        <v>8.6038999999999994</v>
      </c>
      <c r="X14" s="25">
        <v>1214</v>
      </c>
      <c r="Y14" s="26">
        <v>100</v>
      </c>
    </row>
    <row r="15" spans="1:25" s="24" customFormat="1" ht="15" customHeight="1" x14ac:dyDescent="0.2">
      <c r="A15" s="22" t="s">
        <v>1</v>
      </c>
      <c r="B15" s="54" t="s">
        <v>23</v>
      </c>
      <c r="C15" s="55">
        <v>55</v>
      </c>
      <c r="D15" s="60">
        <v>1</v>
      </c>
      <c r="E15" s="61">
        <v>1.9231</v>
      </c>
      <c r="F15" s="62">
        <v>0</v>
      </c>
      <c r="G15" s="61">
        <v>0</v>
      </c>
      <c r="H15" s="62">
        <v>9</v>
      </c>
      <c r="I15" s="61">
        <v>17.307700000000001</v>
      </c>
      <c r="J15" s="63">
        <v>22</v>
      </c>
      <c r="K15" s="61">
        <v>42.307699999999997</v>
      </c>
      <c r="L15" s="62">
        <v>19</v>
      </c>
      <c r="M15" s="61">
        <v>36.538499999999999</v>
      </c>
      <c r="N15" s="63">
        <v>0</v>
      </c>
      <c r="O15" s="61">
        <v>0</v>
      </c>
      <c r="P15" s="64">
        <v>1</v>
      </c>
      <c r="Q15" s="57">
        <v>1.9231</v>
      </c>
      <c r="R15" s="60">
        <v>8</v>
      </c>
      <c r="S15" s="58">
        <v>14.545500000000001</v>
      </c>
      <c r="T15" s="59">
        <v>3</v>
      </c>
      <c r="U15" s="57">
        <v>5.4545000000000003</v>
      </c>
      <c r="V15" s="59">
        <v>3</v>
      </c>
      <c r="W15" s="57">
        <v>5.4545000000000003</v>
      </c>
      <c r="X15" s="67">
        <v>231</v>
      </c>
      <c r="Y15" s="68">
        <v>100</v>
      </c>
    </row>
    <row r="16" spans="1:25" s="24" customFormat="1" ht="15" customHeight="1" x14ac:dyDescent="0.2">
      <c r="A16" s="22" t="s">
        <v>1</v>
      </c>
      <c r="B16" s="53" t="s">
        <v>22</v>
      </c>
      <c r="C16" s="47">
        <v>17</v>
      </c>
      <c r="D16" s="45">
        <v>0</v>
      </c>
      <c r="E16" s="40">
        <v>0</v>
      </c>
      <c r="F16" s="41">
        <v>0</v>
      </c>
      <c r="G16" s="40">
        <v>0</v>
      </c>
      <c r="H16" s="42">
        <v>1</v>
      </c>
      <c r="I16" s="40">
        <v>5.8823999999999996</v>
      </c>
      <c r="J16" s="41">
        <v>16</v>
      </c>
      <c r="K16" s="40">
        <v>94.117599999999996</v>
      </c>
      <c r="L16" s="42">
        <v>0</v>
      </c>
      <c r="M16" s="40">
        <v>0</v>
      </c>
      <c r="N16" s="41">
        <v>0</v>
      </c>
      <c r="O16" s="40">
        <v>0</v>
      </c>
      <c r="P16" s="43">
        <v>0</v>
      </c>
      <c r="Q16" s="39">
        <v>0</v>
      </c>
      <c r="R16" s="38">
        <v>8</v>
      </c>
      <c r="S16" s="44">
        <v>47.058799999999998</v>
      </c>
      <c r="T16" s="38">
        <v>0</v>
      </c>
      <c r="U16" s="39">
        <v>0</v>
      </c>
      <c r="V16" s="38">
        <v>0</v>
      </c>
      <c r="W16" s="39">
        <v>0</v>
      </c>
      <c r="X16" s="25">
        <v>228</v>
      </c>
      <c r="Y16" s="26">
        <v>100</v>
      </c>
    </row>
    <row r="17" spans="1:25" s="24" customFormat="1" ht="15" customHeight="1" x14ac:dyDescent="0.2">
      <c r="A17" s="22" t="s">
        <v>1</v>
      </c>
      <c r="B17" s="54" t="s">
        <v>24</v>
      </c>
      <c r="C17" s="52">
        <v>3950</v>
      </c>
      <c r="D17" s="60">
        <v>9</v>
      </c>
      <c r="E17" s="61">
        <v>0.22939999999999999</v>
      </c>
      <c r="F17" s="63">
        <v>27</v>
      </c>
      <c r="G17" s="61">
        <v>0.68820000000000003</v>
      </c>
      <c r="H17" s="62">
        <v>942</v>
      </c>
      <c r="I17" s="61">
        <v>24.0122</v>
      </c>
      <c r="J17" s="63">
        <v>1538</v>
      </c>
      <c r="K17" s="61">
        <v>39.204700000000003</v>
      </c>
      <c r="L17" s="63">
        <v>1227</v>
      </c>
      <c r="M17" s="61">
        <v>31.277100000000001</v>
      </c>
      <c r="N17" s="63">
        <v>7</v>
      </c>
      <c r="O17" s="61">
        <v>0.1784</v>
      </c>
      <c r="P17" s="65">
        <v>173</v>
      </c>
      <c r="Q17" s="57">
        <v>4.4099000000000004</v>
      </c>
      <c r="R17" s="60">
        <v>107</v>
      </c>
      <c r="S17" s="58">
        <v>2.7088999999999999</v>
      </c>
      <c r="T17" s="60">
        <v>27</v>
      </c>
      <c r="U17" s="57">
        <v>0.6835</v>
      </c>
      <c r="V17" s="60">
        <v>176</v>
      </c>
      <c r="W17" s="57">
        <v>4.4557000000000002</v>
      </c>
      <c r="X17" s="67">
        <v>3976</v>
      </c>
      <c r="Y17" s="68">
        <v>100</v>
      </c>
    </row>
    <row r="18" spans="1:25" s="24" customFormat="1" ht="15" customHeight="1" x14ac:dyDescent="0.2">
      <c r="A18" s="22" t="s">
        <v>1</v>
      </c>
      <c r="B18" s="53" t="s">
        <v>25</v>
      </c>
      <c r="C18" s="37">
        <v>5223</v>
      </c>
      <c r="D18" s="45">
        <v>8</v>
      </c>
      <c r="E18" s="40">
        <v>0.15740000000000001</v>
      </c>
      <c r="F18" s="42">
        <v>43</v>
      </c>
      <c r="G18" s="40">
        <v>0.84599999999999997</v>
      </c>
      <c r="H18" s="42">
        <v>509</v>
      </c>
      <c r="I18" s="40">
        <v>10.0138</v>
      </c>
      <c r="J18" s="42">
        <v>2994</v>
      </c>
      <c r="K18" s="40">
        <v>58.902200000000001</v>
      </c>
      <c r="L18" s="42">
        <v>1329</v>
      </c>
      <c r="M18" s="40">
        <v>26.146000000000001</v>
      </c>
      <c r="N18" s="42">
        <v>4</v>
      </c>
      <c r="O18" s="40">
        <v>7.8700000000000006E-2</v>
      </c>
      <c r="P18" s="43">
        <v>196</v>
      </c>
      <c r="Q18" s="39">
        <v>3.8559999999999999</v>
      </c>
      <c r="R18" s="38">
        <v>1193</v>
      </c>
      <c r="S18" s="44">
        <v>22.8413</v>
      </c>
      <c r="T18" s="45">
        <v>140</v>
      </c>
      <c r="U18" s="39">
        <v>2.6804999999999999</v>
      </c>
      <c r="V18" s="45">
        <v>134</v>
      </c>
      <c r="W18" s="39">
        <v>2.5655999999999999</v>
      </c>
      <c r="X18" s="25">
        <v>2416</v>
      </c>
      <c r="Y18" s="26">
        <v>100</v>
      </c>
    </row>
    <row r="19" spans="1:25" s="24" customFormat="1" ht="15" customHeight="1" x14ac:dyDescent="0.2">
      <c r="A19" s="22" t="s">
        <v>1</v>
      </c>
      <c r="B19" s="54" t="s">
        <v>26</v>
      </c>
      <c r="C19" s="52">
        <v>21</v>
      </c>
      <c r="D19" s="60">
        <v>0</v>
      </c>
      <c r="E19" s="61">
        <v>0</v>
      </c>
      <c r="F19" s="62">
        <v>4</v>
      </c>
      <c r="G19" s="61">
        <v>20</v>
      </c>
      <c r="H19" s="62">
        <v>2</v>
      </c>
      <c r="I19" s="61">
        <v>10</v>
      </c>
      <c r="J19" s="62">
        <v>1</v>
      </c>
      <c r="K19" s="61">
        <v>5</v>
      </c>
      <c r="L19" s="62">
        <v>3</v>
      </c>
      <c r="M19" s="61">
        <v>15</v>
      </c>
      <c r="N19" s="62">
        <v>7</v>
      </c>
      <c r="O19" s="61">
        <v>35</v>
      </c>
      <c r="P19" s="64">
        <v>3</v>
      </c>
      <c r="Q19" s="57">
        <v>15</v>
      </c>
      <c r="R19" s="60">
        <v>6</v>
      </c>
      <c r="S19" s="58">
        <v>28.571400000000001</v>
      </c>
      <c r="T19" s="60">
        <v>1</v>
      </c>
      <c r="U19" s="57">
        <v>4.7618999999999998</v>
      </c>
      <c r="V19" s="60">
        <v>1</v>
      </c>
      <c r="W19" s="57">
        <v>4.7618999999999998</v>
      </c>
      <c r="X19" s="67">
        <v>292</v>
      </c>
      <c r="Y19" s="68">
        <v>100</v>
      </c>
    </row>
    <row r="20" spans="1:25" s="24" customFormat="1" ht="15" customHeight="1" x14ac:dyDescent="0.2">
      <c r="A20" s="22" t="s">
        <v>1</v>
      </c>
      <c r="B20" s="53" t="s">
        <v>28</v>
      </c>
      <c r="C20" s="47">
        <v>320</v>
      </c>
      <c r="D20" s="45">
        <v>4</v>
      </c>
      <c r="E20" s="40">
        <v>1.2987</v>
      </c>
      <c r="F20" s="41">
        <v>1</v>
      </c>
      <c r="G20" s="40">
        <v>0.32469999999999999</v>
      </c>
      <c r="H20" s="42">
        <v>85</v>
      </c>
      <c r="I20" s="40">
        <v>27.5974</v>
      </c>
      <c r="J20" s="41">
        <v>7</v>
      </c>
      <c r="K20" s="40">
        <v>2.2726999999999999</v>
      </c>
      <c r="L20" s="41">
        <v>205</v>
      </c>
      <c r="M20" s="40">
        <v>66.558400000000006</v>
      </c>
      <c r="N20" s="41">
        <v>0</v>
      </c>
      <c r="O20" s="40">
        <v>0</v>
      </c>
      <c r="P20" s="43">
        <v>6</v>
      </c>
      <c r="Q20" s="39">
        <v>1.9480999999999999</v>
      </c>
      <c r="R20" s="38">
        <v>81</v>
      </c>
      <c r="S20" s="44">
        <v>25.3125</v>
      </c>
      <c r="T20" s="45">
        <v>12</v>
      </c>
      <c r="U20" s="39">
        <v>3.75</v>
      </c>
      <c r="V20" s="45">
        <v>25</v>
      </c>
      <c r="W20" s="39">
        <v>7.8125</v>
      </c>
      <c r="X20" s="25">
        <v>725</v>
      </c>
      <c r="Y20" s="26">
        <v>100</v>
      </c>
    </row>
    <row r="21" spans="1:25" s="24" customFormat="1" ht="15" customHeight="1" x14ac:dyDescent="0.2">
      <c r="A21" s="22" t="s">
        <v>1</v>
      </c>
      <c r="B21" s="54" t="s">
        <v>29</v>
      </c>
      <c r="C21" s="52">
        <v>1198</v>
      </c>
      <c r="D21" s="59">
        <v>2</v>
      </c>
      <c r="E21" s="61">
        <v>0.1729</v>
      </c>
      <c r="F21" s="62">
        <v>8</v>
      </c>
      <c r="G21" s="61">
        <v>0.69140000000000001</v>
      </c>
      <c r="H21" s="63">
        <v>225</v>
      </c>
      <c r="I21" s="61">
        <v>19.4468</v>
      </c>
      <c r="J21" s="62">
        <v>414</v>
      </c>
      <c r="K21" s="61">
        <v>35.782200000000003</v>
      </c>
      <c r="L21" s="62">
        <v>459</v>
      </c>
      <c r="M21" s="61">
        <v>39.671599999999998</v>
      </c>
      <c r="N21" s="62">
        <v>0</v>
      </c>
      <c r="O21" s="61">
        <v>0</v>
      </c>
      <c r="P21" s="65">
        <v>49</v>
      </c>
      <c r="Q21" s="57">
        <v>4.2351000000000001</v>
      </c>
      <c r="R21" s="59">
        <v>340</v>
      </c>
      <c r="S21" s="58">
        <v>28.380600000000001</v>
      </c>
      <c r="T21" s="60">
        <v>41</v>
      </c>
      <c r="U21" s="57">
        <v>3.4224000000000001</v>
      </c>
      <c r="V21" s="60">
        <v>56</v>
      </c>
      <c r="W21" s="57">
        <v>4.6745000000000001</v>
      </c>
      <c r="X21" s="67">
        <v>4145</v>
      </c>
      <c r="Y21" s="68">
        <v>100</v>
      </c>
    </row>
    <row r="22" spans="1:25" s="24" customFormat="1" ht="15" customHeight="1" x14ac:dyDescent="0.2">
      <c r="A22" s="22" t="s">
        <v>1</v>
      </c>
      <c r="B22" s="53" t="s">
        <v>30</v>
      </c>
      <c r="C22" s="37">
        <v>1402</v>
      </c>
      <c r="D22" s="38">
        <v>5</v>
      </c>
      <c r="E22" s="40">
        <v>0.36420000000000002</v>
      </c>
      <c r="F22" s="41">
        <v>7</v>
      </c>
      <c r="G22" s="40">
        <v>0.50980000000000003</v>
      </c>
      <c r="H22" s="41">
        <v>99</v>
      </c>
      <c r="I22" s="40">
        <v>7.2104999999999997</v>
      </c>
      <c r="J22" s="42">
        <v>290</v>
      </c>
      <c r="K22" s="40">
        <v>21.121600000000001</v>
      </c>
      <c r="L22" s="42">
        <v>883</v>
      </c>
      <c r="M22" s="40">
        <v>64.311700000000002</v>
      </c>
      <c r="N22" s="42">
        <v>0</v>
      </c>
      <c r="O22" s="40">
        <v>0</v>
      </c>
      <c r="P22" s="46">
        <v>89</v>
      </c>
      <c r="Q22" s="39">
        <v>6.4821999999999997</v>
      </c>
      <c r="R22" s="45">
        <v>504</v>
      </c>
      <c r="S22" s="44">
        <v>35.948599999999999</v>
      </c>
      <c r="T22" s="45">
        <v>29</v>
      </c>
      <c r="U22" s="39">
        <v>2.0684999999999998</v>
      </c>
      <c r="V22" s="45">
        <v>36</v>
      </c>
      <c r="W22" s="39">
        <v>2.5678000000000001</v>
      </c>
      <c r="X22" s="25">
        <v>1886</v>
      </c>
      <c r="Y22" s="26">
        <v>100</v>
      </c>
    </row>
    <row r="23" spans="1:25" s="24" customFormat="1" ht="15" customHeight="1" x14ac:dyDescent="0.2">
      <c r="A23" s="22" t="s">
        <v>1</v>
      </c>
      <c r="B23" s="54" t="s">
        <v>27</v>
      </c>
      <c r="C23" s="52">
        <v>391</v>
      </c>
      <c r="D23" s="60">
        <v>2</v>
      </c>
      <c r="E23" s="61">
        <v>0.51549999999999996</v>
      </c>
      <c r="F23" s="62">
        <v>1</v>
      </c>
      <c r="G23" s="61">
        <v>0.25769999999999998</v>
      </c>
      <c r="H23" s="62">
        <v>53</v>
      </c>
      <c r="I23" s="61">
        <v>13.659800000000001</v>
      </c>
      <c r="J23" s="62">
        <v>138</v>
      </c>
      <c r="K23" s="61">
        <v>35.567</v>
      </c>
      <c r="L23" s="62">
        <v>152</v>
      </c>
      <c r="M23" s="61">
        <v>39.1753</v>
      </c>
      <c r="N23" s="62">
        <v>1</v>
      </c>
      <c r="O23" s="61">
        <v>0.25769999999999998</v>
      </c>
      <c r="P23" s="65">
        <v>41</v>
      </c>
      <c r="Q23" s="57">
        <v>10.567</v>
      </c>
      <c r="R23" s="60">
        <v>147</v>
      </c>
      <c r="S23" s="58">
        <v>37.5959</v>
      </c>
      <c r="T23" s="59">
        <v>3</v>
      </c>
      <c r="U23" s="57">
        <v>0.76729999999999998</v>
      </c>
      <c r="V23" s="59">
        <v>9</v>
      </c>
      <c r="W23" s="57">
        <v>2.3018000000000001</v>
      </c>
      <c r="X23" s="67">
        <v>1343</v>
      </c>
      <c r="Y23" s="68">
        <v>100</v>
      </c>
    </row>
    <row r="24" spans="1:25" s="24" customFormat="1" ht="15" customHeight="1" x14ac:dyDescent="0.2">
      <c r="A24" s="22" t="s">
        <v>1</v>
      </c>
      <c r="B24" s="53" t="s">
        <v>31</v>
      </c>
      <c r="C24" s="37">
        <v>263</v>
      </c>
      <c r="D24" s="45">
        <v>4</v>
      </c>
      <c r="E24" s="40">
        <v>1.5564</v>
      </c>
      <c r="F24" s="42">
        <v>1</v>
      </c>
      <c r="G24" s="40">
        <v>0.3891</v>
      </c>
      <c r="H24" s="41">
        <v>39</v>
      </c>
      <c r="I24" s="40">
        <v>15.1751</v>
      </c>
      <c r="J24" s="42">
        <v>33</v>
      </c>
      <c r="K24" s="40">
        <v>12.8405</v>
      </c>
      <c r="L24" s="42">
        <v>164</v>
      </c>
      <c r="M24" s="40">
        <v>63.813200000000002</v>
      </c>
      <c r="N24" s="42">
        <v>0</v>
      </c>
      <c r="O24" s="40">
        <v>0</v>
      </c>
      <c r="P24" s="46">
        <v>16</v>
      </c>
      <c r="Q24" s="39">
        <v>6.2256999999999998</v>
      </c>
      <c r="R24" s="38">
        <v>107</v>
      </c>
      <c r="S24" s="44">
        <v>40.684399999999997</v>
      </c>
      <c r="T24" s="45">
        <v>6</v>
      </c>
      <c r="U24" s="39">
        <v>2.2814000000000001</v>
      </c>
      <c r="V24" s="45">
        <v>12</v>
      </c>
      <c r="W24" s="39">
        <v>4.5627000000000004</v>
      </c>
      <c r="X24" s="25">
        <v>1350</v>
      </c>
      <c r="Y24" s="26">
        <v>100</v>
      </c>
    </row>
    <row r="25" spans="1:25" s="24" customFormat="1" ht="15" customHeight="1" x14ac:dyDescent="0.2">
      <c r="A25" s="22" t="s">
        <v>1</v>
      </c>
      <c r="B25" s="54" t="s">
        <v>32</v>
      </c>
      <c r="C25" s="55">
        <v>669</v>
      </c>
      <c r="D25" s="60">
        <v>1</v>
      </c>
      <c r="E25" s="61">
        <v>0.14990000000000001</v>
      </c>
      <c r="F25" s="62">
        <v>0</v>
      </c>
      <c r="G25" s="61">
        <v>0</v>
      </c>
      <c r="H25" s="62">
        <v>27</v>
      </c>
      <c r="I25" s="61">
        <v>4.048</v>
      </c>
      <c r="J25" s="62">
        <v>169</v>
      </c>
      <c r="K25" s="61">
        <v>25.337299999999999</v>
      </c>
      <c r="L25" s="63">
        <v>437</v>
      </c>
      <c r="M25" s="61">
        <v>65.517200000000003</v>
      </c>
      <c r="N25" s="62">
        <v>1</v>
      </c>
      <c r="O25" s="61">
        <v>0.14990000000000001</v>
      </c>
      <c r="P25" s="65">
        <v>32</v>
      </c>
      <c r="Q25" s="57">
        <v>4.7976000000000001</v>
      </c>
      <c r="R25" s="60">
        <v>157</v>
      </c>
      <c r="S25" s="58">
        <v>23.4679</v>
      </c>
      <c r="T25" s="60">
        <v>2</v>
      </c>
      <c r="U25" s="57">
        <v>0.29899999999999999</v>
      </c>
      <c r="V25" s="60">
        <v>5</v>
      </c>
      <c r="W25" s="57">
        <v>0.74739999999999995</v>
      </c>
      <c r="X25" s="67">
        <v>1401</v>
      </c>
      <c r="Y25" s="68">
        <v>100</v>
      </c>
    </row>
    <row r="26" spans="1:25" s="24" customFormat="1" ht="15" customHeight="1" x14ac:dyDescent="0.2">
      <c r="A26" s="22" t="s">
        <v>1</v>
      </c>
      <c r="B26" s="53" t="s">
        <v>33</v>
      </c>
      <c r="C26" s="37">
        <v>3904</v>
      </c>
      <c r="D26" s="38">
        <v>18</v>
      </c>
      <c r="E26" s="40">
        <v>0.52549999999999997</v>
      </c>
      <c r="F26" s="41">
        <v>13</v>
      </c>
      <c r="G26" s="40">
        <v>0.37959999999999999</v>
      </c>
      <c r="H26" s="41">
        <v>82</v>
      </c>
      <c r="I26" s="40">
        <v>2.3942000000000001</v>
      </c>
      <c r="J26" s="42">
        <v>2282</v>
      </c>
      <c r="K26" s="40">
        <v>66.627700000000004</v>
      </c>
      <c r="L26" s="42">
        <v>965</v>
      </c>
      <c r="M26" s="40">
        <v>28.1752</v>
      </c>
      <c r="N26" s="41">
        <v>0</v>
      </c>
      <c r="O26" s="40">
        <v>0</v>
      </c>
      <c r="P26" s="46">
        <v>65</v>
      </c>
      <c r="Q26" s="39">
        <v>1.8977999999999999</v>
      </c>
      <c r="R26" s="38">
        <v>853</v>
      </c>
      <c r="S26" s="44">
        <v>21.849399999999999</v>
      </c>
      <c r="T26" s="38">
        <v>479</v>
      </c>
      <c r="U26" s="39">
        <v>12.269500000000001</v>
      </c>
      <c r="V26" s="38">
        <v>29</v>
      </c>
      <c r="W26" s="39">
        <v>0.74280000000000002</v>
      </c>
      <c r="X26" s="25">
        <v>1365</v>
      </c>
      <c r="Y26" s="26">
        <v>100</v>
      </c>
    </row>
    <row r="27" spans="1:25" s="24" customFormat="1" ht="15" customHeight="1" x14ac:dyDescent="0.2">
      <c r="A27" s="22" t="s">
        <v>1</v>
      </c>
      <c r="B27" s="54" t="s">
        <v>36</v>
      </c>
      <c r="C27" s="55">
        <v>40</v>
      </c>
      <c r="D27" s="59">
        <v>3</v>
      </c>
      <c r="E27" s="61">
        <v>7.8947000000000003</v>
      </c>
      <c r="F27" s="62">
        <v>0</v>
      </c>
      <c r="G27" s="61">
        <v>0</v>
      </c>
      <c r="H27" s="62">
        <v>2</v>
      </c>
      <c r="I27" s="61">
        <v>5.2632000000000003</v>
      </c>
      <c r="J27" s="62">
        <v>2</v>
      </c>
      <c r="K27" s="61">
        <v>5.2632000000000003</v>
      </c>
      <c r="L27" s="63">
        <v>31</v>
      </c>
      <c r="M27" s="61">
        <v>81.578900000000004</v>
      </c>
      <c r="N27" s="62">
        <v>0</v>
      </c>
      <c r="O27" s="61">
        <v>0</v>
      </c>
      <c r="P27" s="65">
        <v>0</v>
      </c>
      <c r="Q27" s="57">
        <v>0</v>
      </c>
      <c r="R27" s="60">
        <v>25</v>
      </c>
      <c r="S27" s="58">
        <v>62.5</v>
      </c>
      <c r="T27" s="59">
        <v>2</v>
      </c>
      <c r="U27" s="57">
        <v>5</v>
      </c>
      <c r="V27" s="59">
        <v>0</v>
      </c>
      <c r="W27" s="57">
        <v>0</v>
      </c>
      <c r="X27" s="67">
        <v>579</v>
      </c>
      <c r="Y27" s="68">
        <v>100</v>
      </c>
    </row>
    <row r="28" spans="1:25" s="24" customFormat="1" ht="15" customHeight="1" x14ac:dyDescent="0.2">
      <c r="A28" s="22" t="s">
        <v>1</v>
      </c>
      <c r="B28" s="53" t="s">
        <v>35</v>
      </c>
      <c r="C28" s="47">
        <v>305</v>
      </c>
      <c r="D28" s="45">
        <v>0</v>
      </c>
      <c r="E28" s="40">
        <v>0</v>
      </c>
      <c r="F28" s="42">
        <v>4</v>
      </c>
      <c r="G28" s="40">
        <v>1.3468</v>
      </c>
      <c r="H28" s="42">
        <v>36</v>
      </c>
      <c r="I28" s="40">
        <v>12.1212</v>
      </c>
      <c r="J28" s="42">
        <v>159</v>
      </c>
      <c r="K28" s="40">
        <v>53.535400000000003</v>
      </c>
      <c r="L28" s="41">
        <v>81</v>
      </c>
      <c r="M28" s="40">
        <v>27.2727</v>
      </c>
      <c r="N28" s="42">
        <v>1</v>
      </c>
      <c r="O28" s="40">
        <v>0.3367</v>
      </c>
      <c r="P28" s="43">
        <v>16</v>
      </c>
      <c r="Q28" s="39">
        <v>5.3872</v>
      </c>
      <c r="R28" s="45">
        <v>78</v>
      </c>
      <c r="S28" s="44">
        <v>25.573799999999999</v>
      </c>
      <c r="T28" s="38">
        <v>8</v>
      </c>
      <c r="U28" s="39">
        <v>2.6230000000000002</v>
      </c>
      <c r="V28" s="38">
        <v>19</v>
      </c>
      <c r="W28" s="39">
        <v>6.2294999999999998</v>
      </c>
      <c r="X28" s="25">
        <v>1414</v>
      </c>
      <c r="Y28" s="26">
        <v>100</v>
      </c>
    </row>
    <row r="29" spans="1:25" s="24" customFormat="1" ht="15" customHeight="1" x14ac:dyDescent="0.2">
      <c r="A29" s="22" t="s">
        <v>1</v>
      </c>
      <c r="B29" s="54" t="s">
        <v>34</v>
      </c>
      <c r="C29" s="52">
        <v>156</v>
      </c>
      <c r="D29" s="60">
        <v>3</v>
      </c>
      <c r="E29" s="61">
        <v>2.0832999999999999</v>
      </c>
      <c r="F29" s="62">
        <v>2</v>
      </c>
      <c r="G29" s="61">
        <v>1.3889</v>
      </c>
      <c r="H29" s="63">
        <v>38</v>
      </c>
      <c r="I29" s="61">
        <v>26.3889</v>
      </c>
      <c r="J29" s="62">
        <v>29</v>
      </c>
      <c r="K29" s="61">
        <v>20.1389</v>
      </c>
      <c r="L29" s="63">
        <v>47</v>
      </c>
      <c r="M29" s="61">
        <v>32.6389</v>
      </c>
      <c r="N29" s="62">
        <v>0</v>
      </c>
      <c r="O29" s="61">
        <v>0</v>
      </c>
      <c r="P29" s="65">
        <v>25</v>
      </c>
      <c r="Q29" s="57">
        <v>17.3611</v>
      </c>
      <c r="R29" s="60">
        <v>82</v>
      </c>
      <c r="S29" s="58">
        <v>52.564100000000003</v>
      </c>
      <c r="T29" s="60">
        <v>12</v>
      </c>
      <c r="U29" s="57">
        <v>7.6923000000000004</v>
      </c>
      <c r="V29" s="60">
        <v>38</v>
      </c>
      <c r="W29" s="57">
        <v>24.359000000000002</v>
      </c>
      <c r="X29" s="67">
        <v>1870</v>
      </c>
      <c r="Y29" s="68">
        <v>99.412000000000006</v>
      </c>
    </row>
    <row r="30" spans="1:25" s="24" customFormat="1" ht="15" customHeight="1" x14ac:dyDescent="0.2">
      <c r="A30" s="22" t="s">
        <v>1</v>
      </c>
      <c r="B30" s="53" t="s">
        <v>37</v>
      </c>
      <c r="C30" s="37">
        <v>585</v>
      </c>
      <c r="D30" s="45">
        <v>12</v>
      </c>
      <c r="E30" s="40">
        <v>2.1015999999999999</v>
      </c>
      <c r="F30" s="41">
        <v>3</v>
      </c>
      <c r="G30" s="40">
        <v>0.52539999999999998</v>
      </c>
      <c r="H30" s="42">
        <v>45</v>
      </c>
      <c r="I30" s="40">
        <v>7.8808999999999996</v>
      </c>
      <c r="J30" s="42">
        <v>87</v>
      </c>
      <c r="K30" s="40">
        <v>15.2364</v>
      </c>
      <c r="L30" s="42">
        <v>395</v>
      </c>
      <c r="M30" s="40">
        <v>69.176900000000003</v>
      </c>
      <c r="N30" s="42">
        <v>0</v>
      </c>
      <c r="O30" s="40">
        <v>0</v>
      </c>
      <c r="P30" s="43">
        <v>29</v>
      </c>
      <c r="Q30" s="39">
        <v>5.0788000000000002</v>
      </c>
      <c r="R30" s="45">
        <v>205</v>
      </c>
      <c r="S30" s="44">
        <v>35.042700000000004</v>
      </c>
      <c r="T30" s="38">
        <v>14</v>
      </c>
      <c r="U30" s="39">
        <v>2.3932000000000002</v>
      </c>
      <c r="V30" s="38">
        <v>17</v>
      </c>
      <c r="W30" s="39">
        <v>2.9060000000000001</v>
      </c>
      <c r="X30" s="25">
        <v>3559</v>
      </c>
      <c r="Y30" s="26">
        <v>100</v>
      </c>
    </row>
    <row r="31" spans="1:25" s="24" customFormat="1" ht="15" customHeight="1" x14ac:dyDescent="0.2">
      <c r="A31" s="22" t="s">
        <v>1</v>
      </c>
      <c r="B31" s="54" t="s">
        <v>38</v>
      </c>
      <c r="C31" s="55">
        <v>350</v>
      </c>
      <c r="D31" s="60">
        <v>14</v>
      </c>
      <c r="E31" s="61">
        <v>4.0936000000000003</v>
      </c>
      <c r="F31" s="63">
        <v>10</v>
      </c>
      <c r="G31" s="61">
        <v>2.9239999999999999</v>
      </c>
      <c r="H31" s="62">
        <v>37</v>
      </c>
      <c r="I31" s="61">
        <v>10.8187</v>
      </c>
      <c r="J31" s="63">
        <v>172</v>
      </c>
      <c r="K31" s="61">
        <v>50.292400000000001</v>
      </c>
      <c r="L31" s="62">
        <v>88</v>
      </c>
      <c r="M31" s="61">
        <v>25.731000000000002</v>
      </c>
      <c r="N31" s="62">
        <v>1</v>
      </c>
      <c r="O31" s="61">
        <v>0.29239999999999999</v>
      </c>
      <c r="P31" s="64">
        <v>20</v>
      </c>
      <c r="Q31" s="57">
        <v>5.8479999999999999</v>
      </c>
      <c r="R31" s="59">
        <v>203</v>
      </c>
      <c r="S31" s="58">
        <v>58</v>
      </c>
      <c r="T31" s="60">
        <v>8</v>
      </c>
      <c r="U31" s="57">
        <v>2.2856999999999998</v>
      </c>
      <c r="V31" s="60">
        <v>34</v>
      </c>
      <c r="W31" s="57">
        <v>9.7142999999999997</v>
      </c>
      <c r="X31" s="67">
        <v>2232</v>
      </c>
      <c r="Y31" s="68">
        <v>100</v>
      </c>
    </row>
    <row r="32" spans="1:25" s="24" customFormat="1" ht="15" customHeight="1" x14ac:dyDescent="0.2">
      <c r="A32" s="22" t="s">
        <v>1</v>
      </c>
      <c r="B32" s="53" t="s">
        <v>40</v>
      </c>
      <c r="C32" s="37">
        <v>1534</v>
      </c>
      <c r="D32" s="38">
        <v>5</v>
      </c>
      <c r="E32" s="40">
        <v>0.32769999999999999</v>
      </c>
      <c r="F32" s="42">
        <v>3</v>
      </c>
      <c r="G32" s="40">
        <v>0.1966</v>
      </c>
      <c r="H32" s="42">
        <v>23</v>
      </c>
      <c r="I32" s="40">
        <v>1.5072000000000001</v>
      </c>
      <c r="J32" s="42">
        <v>949</v>
      </c>
      <c r="K32" s="40">
        <v>62.188699999999997</v>
      </c>
      <c r="L32" s="41">
        <v>531</v>
      </c>
      <c r="M32" s="40">
        <v>34.796900000000001</v>
      </c>
      <c r="N32" s="41">
        <v>0</v>
      </c>
      <c r="O32" s="40">
        <v>0</v>
      </c>
      <c r="P32" s="46">
        <v>15</v>
      </c>
      <c r="Q32" s="39">
        <v>0.98299999999999998</v>
      </c>
      <c r="R32" s="38">
        <v>345</v>
      </c>
      <c r="S32" s="44">
        <v>22.490200000000002</v>
      </c>
      <c r="T32" s="45">
        <v>8</v>
      </c>
      <c r="U32" s="39">
        <v>0.52149999999999996</v>
      </c>
      <c r="V32" s="45">
        <v>9</v>
      </c>
      <c r="W32" s="39">
        <v>0.5867</v>
      </c>
      <c r="X32" s="25">
        <v>960</v>
      </c>
      <c r="Y32" s="26">
        <v>100</v>
      </c>
    </row>
    <row r="33" spans="1:25" s="24" customFormat="1" ht="15" customHeight="1" x14ac:dyDescent="0.2">
      <c r="A33" s="22" t="s">
        <v>1</v>
      </c>
      <c r="B33" s="54" t="s">
        <v>39</v>
      </c>
      <c r="C33" s="52">
        <v>1037</v>
      </c>
      <c r="D33" s="59">
        <v>7</v>
      </c>
      <c r="E33" s="61">
        <v>0.68230000000000002</v>
      </c>
      <c r="F33" s="62">
        <v>6</v>
      </c>
      <c r="G33" s="61">
        <v>0.58479999999999999</v>
      </c>
      <c r="H33" s="63">
        <v>82</v>
      </c>
      <c r="I33" s="61">
        <v>7.9922000000000004</v>
      </c>
      <c r="J33" s="62">
        <v>313</v>
      </c>
      <c r="K33" s="61">
        <v>30.506799999999998</v>
      </c>
      <c r="L33" s="62">
        <v>581</v>
      </c>
      <c r="M33" s="61">
        <v>56.627699999999997</v>
      </c>
      <c r="N33" s="63">
        <v>3</v>
      </c>
      <c r="O33" s="61">
        <v>0.29239999999999999</v>
      </c>
      <c r="P33" s="65">
        <v>34</v>
      </c>
      <c r="Q33" s="57">
        <v>3.3138000000000001</v>
      </c>
      <c r="R33" s="59">
        <v>281</v>
      </c>
      <c r="S33" s="58">
        <v>27.0974</v>
      </c>
      <c r="T33" s="59">
        <v>11</v>
      </c>
      <c r="U33" s="57">
        <v>1.0608</v>
      </c>
      <c r="V33" s="59">
        <v>15</v>
      </c>
      <c r="W33" s="57">
        <v>1.4464999999999999</v>
      </c>
      <c r="X33" s="67">
        <v>2381</v>
      </c>
      <c r="Y33" s="68">
        <v>100</v>
      </c>
    </row>
    <row r="34" spans="1:25" s="24" customFormat="1" ht="15" customHeight="1" x14ac:dyDescent="0.2">
      <c r="A34" s="22" t="s">
        <v>1</v>
      </c>
      <c r="B34" s="53" t="s">
        <v>41</v>
      </c>
      <c r="C34" s="47">
        <v>38</v>
      </c>
      <c r="D34" s="38">
        <v>7</v>
      </c>
      <c r="E34" s="40">
        <v>18.918900000000001</v>
      </c>
      <c r="F34" s="42">
        <v>0</v>
      </c>
      <c r="G34" s="40">
        <v>0</v>
      </c>
      <c r="H34" s="41">
        <v>0</v>
      </c>
      <c r="I34" s="40">
        <v>0</v>
      </c>
      <c r="J34" s="42">
        <v>1</v>
      </c>
      <c r="K34" s="40">
        <v>2.7027000000000001</v>
      </c>
      <c r="L34" s="41">
        <v>25</v>
      </c>
      <c r="M34" s="40">
        <v>67.567599999999999</v>
      </c>
      <c r="N34" s="41">
        <v>0</v>
      </c>
      <c r="O34" s="40">
        <v>0</v>
      </c>
      <c r="P34" s="43">
        <v>4</v>
      </c>
      <c r="Q34" s="39">
        <v>10.8108</v>
      </c>
      <c r="R34" s="45">
        <v>11</v>
      </c>
      <c r="S34" s="44">
        <v>28.947399999999998</v>
      </c>
      <c r="T34" s="45">
        <v>1</v>
      </c>
      <c r="U34" s="39">
        <v>2.6316000000000002</v>
      </c>
      <c r="V34" s="45">
        <v>0</v>
      </c>
      <c r="W34" s="39">
        <v>0</v>
      </c>
      <c r="X34" s="25">
        <v>823</v>
      </c>
      <c r="Y34" s="26">
        <v>100</v>
      </c>
    </row>
    <row r="35" spans="1:25" s="24" customFormat="1" ht="15" customHeight="1" x14ac:dyDescent="0.2">
      <c r="A35" s="22" t="s">
        <v>1</v>
      </c>
      <c r="B35" s="54" t="s">
        <v>44</v>
      </c>
      <c r="C35" s="55">
        <v>560</v>
      </c>
      <c r="D35" s="59">
        <v>12</v>
      </c>
      <c r="E35" s="61">
        <v>2.1661000000000001</v>
      </c>
      <c r="F35" s="62">
        <v>12</v>
      </c>
      <c r="G35" s="61">
        <v>2.1661000000000001</v>
      </c>
      <c r="H35" s="63">
        <v>105</v>
      </c>
      <c r="I35" s="61">
        <v>18.953099999999999</v>
      </c>
      <c r="J35" s="62">
        <v>160</v>
      </c>
      <c r="K35" s="61">
        <v>28.8809</v>
      </c>
      <c r="L35" s="63">
        <v>222</v>
      </c>
      <c r="M35" s="61">
        <v>40.072200000000002</v>
      </c>
      <c r="N35" s="62">
        <v>0</v>
      </c>
      <c r="O35" s="61">
        <v>0</v>
      </c>
      <c r="P35" s="65">
        <v>43</v>
      </c>
      <c r="Q35" s="57">
        <v>7.7617000000000003</v>
      </c>
      <c r="R35" s="59">
        <v>174</v>
      </c>
      <c r="S35" s="58">
        <v>31.071400000000001</v>
      </c>
      <c r="T35" s="59">
        <v>6</v>
      </c>
      <c r="U35" s="57">
        <v>1.0713999999999999</v>
      </c>
      <c r="V35" s="59">
        <v>23</v>
      </c>
      <c r="W35" s="57">
        <v>4.1071</v>
      </c>
      <c r="X35" s="67">
        <v>1055</v>
      </c>
      <c r="Y35" s="68">
        <v>100</v>
      </c>
    </row>
    <row r="36" spans="1:25" s="24" customFormat="1" ht="15" customHeight="1" x14ac:dyDescent="0.2">
      <c r="A36" s="22" t="s">
        <v>1</v>
      </c>
      <c r="B36" s="53" t="s">
        <v>48</v>
      </c>
      <c r="C36" s="47">
        <v>1330</v>
      </c>
      <c r="D36" s="45">
        <v>11</v>
      </c>
      <c r="E36" s="40">
        <v>0.84230000000000005</v>
      </c>
      <c r="F36" s="42">
        <v>13</v>
      </c>
      <c r="G36" s="40">
        <v>0.99539999999999995</v>
      </c>
      <c r="H36" s="42">
        <v>489</v>
      </c>
      <c r="I36" s="40">
        <v>37.442599999999999</v>
      </c>
      <c r="J36" s="41">
        <v>489</v>
      </c>
      <c r="K36" s="40">
        <v>37.442599999999999</v>
      </c>
      <c r="L36" s="41">
        <v>196</v>
      </c>
      <c r="M36" s="40">
        <v>15.0077</v>
      </c>
      <c r="N36" s="42">
        <v>20</v>
      </c>
      <c r="O36" s="40">
        <v>1.5314000000000001</v>
      </c>
      <c r="P36" s="46">
        <v>88</v>
      </c>
      <c r="Q36" s="39">
        <v>6.7381000000000002</v>
      </c>
      <c r="R36" s="38">
        <v>277</v>
      </c>
      <c r="S36" s="44">
        <v>20.827100000000002</v>
      </c>
      <c r="T36" s="45">
        <v>24</v>
      </c>
      <c r="U36" s="39">
        <v>1.8045</v>
      </c>
      <c r="V36" s="45">
        <v>192</v>
      </c>
      <c r="W36" s="39">
        <v>14.4361</v>
      </c>
      <c r="X36" s="25">
        <v>704</v>
      </c>
      <c r="Y36" s="26">
        <v>100</v>
      </c>
    </row>
    <row r="37" spans="1:25" s="24" customFormat="1" ht="15" customHeight="1" x14ac:dyDescent="0.2">
      <c r="A37" s="22" t="s">
        <v>1</v>
      </c>
      <c r="B37" s="54" t="s">
        <v>45</v>
      </c>
      <c r="C37" s="52">
        <v>32</v>
      </c>
      <c r="D37" s="60">
        <v>0</v>
      </c>
      <c r="E37" s="61">
        <v>0</v>
      </c>
      <c r="F37" s="62">
        <v>0</v>
      </c>
      <c r="G37" s="61">
        <v>0</v>
      </c>
      <c r="H37" s="62">
        <v>1</v>
      </c>
      <c r="I37" s="61">
        <v>3.4483000000000001</v>
      </c>
      <c r="J37" s="62">
        <v>0</v>
      </c>
      <c r="K37" s="61">
        <v>0</v>
      </c>
      <c r="L37" s="62">
        <v>28</v>
      </c>
      <c r="M37" s="61">
        <v>96.551699999999997</v>
      </c>
      <c r="N37" s="63">
        <v>0</v>
      </c>
      <c r="O37" s="61">
        <v>0</v>
      </c>
      <c r="P37" s="65">
        <v>0</v>
      </c>
      <c r="Q37" s="57">
        <v>0</v>
      </c>
      <c r="R37" s="60">
        <v>16</v>
      </c>
      <c r="S37" s="58">
        <v>50</v>
      </c>
      <c r="T37" s="59">
        <v>3</v>
      </c>
      <c r="U37" s="57">
        <v>9.375</v>
      </c>
      <c r="V37" s="59">
        <v>1</v>
      </c>
      <c r="W37" s="57">
        <v>3.125</v>
      </c>
      <c r="X37" s="67">
        <v>491</v>
      </c>
      <c r="Y37" s="68">
        <v>100</v>
      </c>
    </row>
    <row r="38" spans="1:25" s="24" customFormat="1" ht="15" customHeight="1" x14ac:dyDescent="0.2">
      <c r="A38" s="22" t="s">
        <v>1</v>
      </c>
      <c r="B38" s="53" t="s">
        <v>46</v>
      </c>
      <c r="C38" s="37">
        <v>203</v>
      </c>
      <c r="D38" s="38">
        <v>0</v>
      </c>
      <c r="E38" s="40">
        <v>0</v>
      </c>
      <c r="F38" s="42">
        <v>0</v>
      </c>
      <c r="G38" s="40">
        <v>0</v>
      </c>
      <c r="H38" s="42">
        <v>51</v>
      </c>
      <c r="I38" s="40">
        <v>25.373100000000001</v>
      </c>
      <c r="J38" s="42">
        <v>92</v>
      </c>
      <c r="K38" s="40">
        <v>45.771099999999997</v>
      </c>
      <c r="L38" s="42">
        <v>55</v>
      </c>
      <c r="M38" s="40">
        <v>27.363199999999999</v>
      </c>
      <c r="N38" s="42">
        <v>0</v>
      </c>
      <c r="O38" s="40">
        <v>0</v>
      </c>
      <c r="P38" s="43">
        <v>3</v>
      </c>
      <c r="Q38" s="39">
        <v>1.4924999999999999</v>
      </c>
      <c r="R38" s="38">
        <v>88</v>
      </c>
      <c r="S38" s="44">
        <v>43.349800000000002</v>
      </c>
      <c r="T38" s="45">
        <v>2</v>
      </c>
      <c r="U38" s="39">
        <v>0.98519999999999996</v>
      </c>
      <c r="V38" s="45">
        <v>3</v>
      </c>
      <c r="W38" s="39">
        <v>1.4778</v>
      </c>
      <c r="X38" s="25">
        <v>2561</v>
      </c>
      <c r="Y38" s="26">
        <v>100</v>
      </c>
    </row>
    <row r="39" spans="1:25" s="24" customFormat="1" ht="15" customHeight="1" x14ac:dyDescent="0.2">
      <c r="A39" s="22" t="s">
        <v>1</v>
      </c>
      <c r="B39" s="54" t="s">
        <v>47</v>
      </c>
      <c r="C39" s="52">
        <v>82</v>
      </c>
      <c r="D39" s="59">
        <v>14</v>
      </c>
      <c r="E39" s="61">
        <v>17.721499999999999</v>
      </c>
      <c r="F39" s="62">
        <v>0</v>
      </c>
      <c r="G39" s="61">
        <v>0</v>
      </c>
      <c r="H39" s="63">
        <v>46</v>
      </c>
      <c r="I39" s="61">
        <v>58.227800000000002</v>
      </c>
      <c r="J39" s="62">
        <v>2</v>
      </c>
      <c r="K39" s="61">
        <v>2.5316000000000001</v>
      </c>
      <c r="L39" s="63">
        <v>17</v>
      </c>
      <c r="M39" s="61">
        <v>21.518999999999998</v>
      </c>
      <c r="N39" s="62">
        <v>0</v>
      </c>
      <c r="O39" s="61">
        <v>0</v>
      </c>
      <c r="P39" s="65">
        <v>0</v>
      </c>
      <c r="Q39" s="57">
        <v>0</v>
      </c>
      <c r="R39" s="60">
        <v>35</v>
      </c>
      <c r="S39" s="58">
        <v>42.682899999999997</v>
      </c>
      <c r="T39" s="60">
        <v>3</v>
      </c>
      <c r="U39" s="57">
        <v>3.6585000000000001</v>
      </c>
      <c r="V39" s="60">
        <v>14</v>
      </c>
      <c r="W39" s="57">
        <v>17.0732</v>
      </c>
      <c r="X39" s="67">
        <v>866</v>
      </c>
      <c r="Y39" s="68">
        <v>100</v>
      </c>
    </row>
    <row r="40" spans="1:25" s="24" customFormat="1" ht="15" customHeight="1" x14ac:dyDescent="0.2">
      <c r="A40" s="22" t="s">
        <v>1</v>
      </c>
      <c r="B40" s="53" t="s">
        <v>49</v>
      </c>
      <c r="C40" s="47">
        <v>1120</v>
      </c>
      <c r="D40" s="38">
        <v>9</v>
      </c>
      <c r="E40" s="40">
        <v>0.85389999999999999</v>
      </c>
      <c r="F40" s="42">
        <v>19</v>
      </c>
      <c r="G40" s="40">
        <v>1.8027</v>
      </c>
      <c r="H40" s="42">
        <v>180</v>
      </c>
      <c r="I40" s="40">
        <v>17.0778</v>
      </c>
      <c r="J40" s="41">
        <v>292</v>
      </c>
      <c r="K40" s="40">
        <v>27.704000000000001</v>
      </c>
      <c r="L40" s="41">
        <v>527</v>
      </c>
      <c r="M40" s="40">
        <v>50</v>
      </c>
      <c r="N40" s="42">
        <v>0</v>
      </c>
      <c r="O40" s="40">
        <v>0</v>
      </c>
      <c r="P40" s="43">
        <v>27</v>
      </c>
      <c r="Q40" s="39">
        <v>2.5617000000000001</v>
      </c>
      <c r="R40" s="38">
        <v>356</v>
      </c>
      <c r="S40" s="44">
        <v>31.785699999999999</v>
      </c>
      <c r="T40" s="45">
        <v>66</v>
      </c>
      <c r="U40" s="39">
        <v>5.8929</v>
      </c>
      <c r="V40" s="45">
        <v>34</v>
      </c>
      <c r="W40" s="39">
        <v>3.0356999999999998</v>
      </c>
      <c r="X40" s="25">
        <v>4873</v>
      </c>
      <c r="Y40" s="26">
        <v>100</v>
      </c>
    </row>
    <row r="41" spans="1:25" s="24" customFormat="1" ht="15" customHeight="1" x14ac:dyDescent="0.2">
      <c r="A41" s="22" t="s">
        <v>1</v>
      </c>
      <c r="B41" s="54" t="s">
        <v>42</v>
      </c>
      <c r="C41" s="52">
        <v>510</v>
      </c>
      <c r="D41" s="59">
        <v>4</v>
      </c>
      <c r="E41" s="61">
        <v>0.81140000000000001</v>
      </c>
      <c r="F41" s="62">
        <v>1</v>
      </c>
      <c r="G41" s="61">
        <v>0.20280000000000001</v>
      </c>
      <c r="H41" s="62">
        <v>74</v>
      </c>
      <c r="I41" s="61">
        <v>15.0101</v>
      </c>
      <c r="J41" s="62">
        <v>286</v>
      </c>
      <c r="K41" s="61">
        <v>58.0122</v>
      </c>
      <c r="L41" s="63">
        <v>104</v>
      </c>
      <c r="M41" s="61">
        <v>21.095300000000002</v>
      </c>
      <c r="N41" s="63">
        <v>2</v>
      </c>
      <c r="O41" s="61">
        <v>0.40570000000000001</v>
      </c>
      <c r="P41" s="64">
        <v>22</v>
      </c>
      <c r="Q41" s="57">
        <v>4.4625000000000004</v>
      </c>
      <c r="R41" s="59">
        <v>153</v>
      </c>
      <c r="S41" s="58">
        <v>30</v>
      </c>
      <c r="T41" s="60">
        <v>17</v>
      </c>
      <c r="U41" s="57">
        <v>3.3332999999999999</v>
      </c>
      <c r="V41" s="60">
        <v>36</v>
      </c>
      <c r="W41" s="57">
        <v>7.0587999999999997</v>
      </c>
      <c r="X41" s="67">
        <v>2661</v>
      </c>
      <c r="Y41" s="68">
        <v>100</v>
      </c>
    </row>
    <row r="42" spans="1:25" s="24" customFormat="1" ht="15" customHeight="1" x14ac:dyDescent="0.2">
      <c r="A42" s="22" t="s">
        <v>1</v>
      </c>
      <c r="B42" s="53" t="s">
        <v>43</v>
      </c>
      <c r="C42" s="47">
        <v>88</v>
      </c>
      <c r="D42" s="38">
        <v>11</v>
      </c>
      <c r="E42" s="40">
        <v>12.643700000000001</v>
      </c>
      <c r="F42" s="42">
        <v>2</v>
      </c>
      <c r="G42" s="40">
        <v>2.2989000000000002</v>
      </c>
      <c r="H42" s="42">
        <v>5</v>
      </c>
      <c r="I42" s="40">
        <v>5.7470999999999997</v>
      </c>
      <c r="J42" s="41">
        <v>8</v>
      </c>
      <c r="K42" s="40">
        <v>9.1953999999999994</v>
      </c>
      <c r="L42" s="41">
        <v>61</v>
      </c>
      <c r="M42" s="40">
        <v>70.114900000000006</v>
      </c>
      <c r="N42" s="41">
        <v>0</v>
      </c>
      <c r="O42" s="40">
        <v>0</v>
      </c>
      <c r="P42" s="43">
        <v>0</v>
      </c>
      <c r="Q42" s="39">
        <v>0</v>
      </c>
      <c r="R42" s="38">
        <v>12</v>
      </c>
      <c r="S42" s="44">
        <v>13.6364</v>
      </c>
      <c r="T42" s="45">
        <v>1</v>
      </c>
      <c r="U42" s="39">
        <v>1.1364000000000001</v>
      </c>
      <c r="V42" s="45">
        <v>6</v>
      </c>
      <c r="W42" s="39">
        <v>6.8182</v>
      </c>
      <c r="X42" s="25">
        <v>483</v>
      </c>
      <c r="Y42" s="26">
        <v>100</v>
      </c>
    </row>
    <row r="43" spans="1:25" s="24" customFormat="1" ht="15" customHeight="1" x14ac:dyDescent="0.2">
      <c r="A43" s="22" t="s">
        <v>1</v>
      </c>
      <c r="B43" s="54" t="s">
        <v>50</v>
      </c>
      <c r="C43" s="52">
        <v>1546</v>
      </c>
      <c r="D43" s="60">
        <v>0</v>
      </c>
      <c r="E43" s="61">
        <v>0</v>
      </c>
      <c r="F43" s="62">
        <v>6</v>
      </c>
      <c r="G43" s="61">
        <v>0.39450000000000002</v>
      </c>
      <c r="H43" s="63">
        <v>41</v>
      </c>
      <c r="I43" s="61">
        <v>2.6956000000000002</v>
      </c>
      <c r="J43" s="62">
        <v>940</v>
      </c>
      <c r="K43" s="61">
        <v>61.801400000000001</v>
      </c>
      <c r="L43" s="62">
        <v>451</v>
      </c>
      <c r="M43" s="61">
        <v>29.651499999999999</v>
      </c>
      <c r="N43" s="62">
        <v>0</v>
      </c>
      <c r="O43" s="61">
        <v>0</v>
      </c>
      <c r="P43" s="64">
        <v>83</v>
      </c>
      <c r="Q43" s="57">
        <v>5.4569000000000001</v>
      </c>
      <c r="R43" s="59">
        <v>641</v>
      </c>
      <c r="S43" s="58">
        <v>41.461799999999997</v>
      </c>
      <c r="T43" s="59">
        <v>25</v>
      </c>
      <c r="U43" s="57">
        <v>1.6171</v>
      </c>
      <c r="V43" s="59">
        <v>11</v>
      </c>
      <c r="W43" s="57">
        <v>0.71150000000000002</v>
      </c>
      <c r="X43" s="67">
        <v>3593</v>
      </c>
      <c r="Y43" s="68">
        <v>100</v>
      </c>
    </row>
    <row r="44" spans="1:25" s="24" customFormat="1" ht="15" customHeight="1" x14ac:dyDescent="0.2">
      <c r="A44" s="22" t="s">
        <v>1</v>
      </c>
      <c r="B44" s="53" t="s">
        <v>51</v>
      </c>
      <c r="C44" s="37">
        <v>927</v>
      </c>
      <c r="D44" s="38">
        <v>223</v>
      </c>
      <c r="E44" s="40">
        <v>24.239100000000001</v>
      </c>
      <c r="F44" s="41">
        <v>4</v>
      </c>
      <c r="G44" s="40">
        <v>0.43480000000000002</v>
      </c>
      <c r="H44" s="42">
        <v>65</v>
      </c>
      <c r="I44" s="40">
        <v>7.0651999999999999</v>
      </c>
      <c r="J44" s="42">
        <v>60</v>
      </c>
      <c r="K44" s="40">
        <v>6.5217000000000001</v>
      </c>
      <c r="L44" s="42">
        <v>512</v>
      </c>
      <c r="M44" s="40">
        <v>55.652200000000001</v>
      </c>
      <c r="N44" s="41">
        <v>3</v>
      </c>
      <c r="O44" s="40">
        <v>0.3261</v>
      </c>
      <c r="P44" s="46">
        <v>53</v>
      </c>
      <c r="Q44" s="39">
        <v>5.7609000000000004</v>
      </c>
      <c r="R44" s="45">
        <v>283</v>
      </c>
      <c r="S44" s="44">
        <v>30.528600000000001</v>
      </c>
      <c r="T44" s="45">
        <v>7</v>
      </c>
      <c r="U44" s="39">
        <v>0.75509999999999999</v>
      </c>
      <c r="V44" s="45">
        <v>27</v>
      </c>
      <c r="W44" s="39">
        <v>2.9125999999999999</v>
      </c>
      <c r="X44" s="25">
        <v>1816</v>
      </c>
      <c r="Y44" s="26">
        <v>100</v>
      </c>
    </row>
    <row r="45" spans="1:25" s="24" customFormat="1" ht="15" customHeight="1" x14ac:dyDescent="0.2">
      <c r="A45" s="22" t="s">
        <v>1</v>
      </c>
      <c r="B45" s="54" t="s">
        <v>52</v>
      </c>
      <c r="C45" s="52">
        <v>571</v>
      </c>
      <c r="D45" s="59">
        <v>15</v>
      </c>
      <c r="E45" s="61">
        <v>2.7624</v>
      </c>
      <c r="F45" s="62">
        <v>4</v>
      </c>
      <c r="G45" s="61">
        <v>0.73660000000000003</v>
      </c>
      <c r="H45" s="63">
        <v>159</v>
      </c>
      <c r="I45" s="61">
        <v>29.2818</v>
      </c>
      <c r="J45" s="62">
        <v>11</v>
      </c>
      <c r="K45" s="61">
        <v>2.0257999999999998</v>
      </c>
      <c r="L45" s="63">
        <v>321</v>
      </c>
      <c r="M45" s="61">
        <v>59.116</v>
      </c>
      <c r="N45" s="62">
        <v>1</v>
      </c>
      <c r="O45" s="61">
        <v>0.1842</v>
      </c>
      <c r="P45" s="64">
        <v>32</v>
      </c>
      <c r="Q45" s="57">
        <v>5.8932000000000002</v>
      </c>
      <c r="R45" s="59">
        <v>130</v>
      </c>
      <c r="S45" s="58">
        <v>22.767099999999999</v>
      </c>
      <c r="T45" s="60">
        <v>28</v>
      </c>
      <c r="U45" s="57">
        <v>4.9036999999999997</v>
      </c>
      <c r="V45" s="60">
        <v>33</v>
      </c>
      <c r="W45" s="57">
        <v>5.7793000000000001</v>
      </c>
      <c r="X45" s="67">
        <v>1289</v>
      </c>
      <c r="Y45" s="68">
        <v>100</v>
      </c>
    </row>
    <row r="46" spans="1:25" s="24" customFormat="1" ht="15" customHeight="1" x14ac:dyDescent="0.2">
      <c r="A46" s="22" t="s">
        <v>1</v>
      </c>
      <c r="B46" s="53" t="s">
        <v>53</v>
      </c>
      <c r="C46" s="37">
        <v>1322</v>
      </c>
      <c r="D46" s="38">
        <v>2</v>
      </c>
      <c r="E46" s="40">
        <v>0.15440000000000001</v>
      </c>
      <c r="F46" s="42">
        <v>8</v>
      </c>
      <c r="G46" s="40">
        <v>0.61780000000000002</v>
      </c>
      <c r="H46" s="42">
        <v>173</v>
      </c>
      <c r="I46" s="40">
        <v>13.3591</v>
      </c>
      <c r="J46" s="42">
        <v>338</v>
      </c>
      <c r="K46" s="40">
        <v>26.1004</v>
      </c>
      <c r="L46" s="41">
        <v>714</v>
      </c>
      <c r="M46" s="40">
        <v>55.135100000000001</v>
      </c>
      <c r="N46" s="41">
        <v>2</v>
      </c>
      <c r="O46" s="40">
        <v>0.15440000000000001</v>
      </c>
      <c r="P46" s="46">
        <v>58</v>
      </c>
      <c r="Q46" s="39">
        <v>4.4787999999999997</v>
      </c>
      <c r="R46" s="38">
        <v>381</v>
      </c>
      <c r="S46" s="44">
        <v>28.82</v>
      </c>
      <c r="T46" s="38">
        <v>27</v>
      </c>
      <c r="U46" s="39">
        <v>2.0424000000000002</v>
      </c>
      <c r="V46" s="38">
        <v>59</v>
      </c>
      <c r="W46" s="39">
        <v>4.4629000000000003</v>
      </c>
      <c r="X46" s="25">
        <v>3006</v>
      </c>
      <c r="Y46" s="26">
        <v>100</v>
      </c>
    </row>
    <row r="47" spans="1:25" s="24" customFormat="1" ht="15" customHeight="1" x14ac:dyDescent="0.2">
      <c r="A47" s="22" t="s">
        <v>1</v>
      </c>
      <c r="B47" s="54" t="s">
        <v>54</v>
      </c>
      <c r="C47" s="55">
        <v>18</v>
      </c>
      <c r="D47" s="60">
        <v>0</v>
      </c>
      <c r="E47" s="61">
        <v>0</v>
      </c>
      <c r="F47" s="63">
        <v>0</v>
      </c>
      <c r="G47" s="61">
        <v>0</v>
      </c>
      <c r="H47" s="63">
        <v>5</v>
      </c>
      <c r="I47" s="61">
        <v>27.777799999999999</v>
      </c>
      <c r="J47" s="63">
        <v>3</v>
      </c>
      <c r="K47" s="61">
        <v>16.666699999999999</v>
      </c>
      <c r="L47" s="63">
        <v>9</v>
      </c>
      <c r="M47" s="61">
        <v>50</v>
      </c>
      <c r="N47" s="62">
        <v>0</v>
      </c>
      <c r="O47" s="61">
        <v>0</v>
      </c>
      <c r="P47" s="64">
        <v>1</v>
      </c>
      <c r="Q47" s="57">
        <v>5.5556000000000001</v>
      </c>
      <c r="R47" s="60">
        <v>6</v>
      </c>
      <c r="S47" s="58">
        <v>33.333300000000001</v>
      </c>
      <c r="T47" s="59">
        <v>0</v>
      </c>
      <c r="U47" s="57">
        <v>0</v>
      </c>
      <c r="V47" s="59">
        <v>1</v>
      </c>
      <c r="W47" s="57">
        <v>5.5556000000000001</v>
      </c>
      <c r="X47" s="67">
        <v>312</v>
      </c>
      <c r="Y47" s="68">
        <v>100</v>
      </c>
    </row>
    <row r="48" spans="1:25" s="24" customFormat="1" ht="15" customHeight="1" x14ac:dyDescent="0.2">
      <c r="A48" s="22" t="s">
        <v>1</v>
      </c>
      <c r="B48" s="53" t="s">
        <v>55</v>
      </c>
      <c r="C48" s="37">
        <v>1447</v>
      </c>
      <c r="D48" s="45">
        <v>4</v>
      </c>
      <c r="E48" s="40">
        <v>0.2823</v>
      </c>
      <c r="F48" s="42">
        <v>1</v>
      </c>
      <c r="G48" s="40">
        <v>7.0599999999999996E-2</v>
      </c>
      <c r="H48" s="41">
        <v>34</v>
      </c>
      <c r="I48" s="40">
        <v>2.3994</v>
      </c>
      <c r="J48" s="42">
        <v>1010</v>
      </c>
      <c r="K48" s="40">
        <v>71.277299999999997</v>
      </c>
      <c r="L48" s="42">
        <v>329</v>
      </c>
      <c r="M48" s="40">
        <v>23.2181</v>
      </c>
      <c r="N48" s="41">
        <v>1</v>
      </c>
      <c r="O48" s="40">
        <v>7.0599999999999996E-2</v>
      </c>
      <c r="P48" s="46">
        <v>38</v>
      </c>
      <c r="Q48" s="39">
        <v>2.6817000000000002</v>
      </c>
      <c r="R48" s="45">
        <v>418</v>
      </c>
      <c r="S48" s="44">
        <v>28.8874</v>
      </c>
      <c r="T48" s="45">
        <v>30</v>
      </c>
      <c r="U48" s="39">
        <v>2.0733000000000001</v>
      </c>
      <c r="V48" s="45">
        <v>28</v>
      </c>
      <c r="W48" s="39">
        <v>1.9350000000000001</v>
      </c>
      <c r="X48" s="25">
        <v>1243</v>
      </c>
      <c r="Y48" s="26">
        <v>100</v>
      </c>
    </row>
    <row r="49" spans="1:25" s="24" customFormat="1" ht="15" customHeight="1" x14ac:dyDescent="0.2">
      <c r="A49" s="22" t="s">
        <v>1</v>
      </c>
      <c r="B49" s="54" t="s">
        <v>56</v>
      </c>
      <c r="C49" s="55">
        <v>29</v>
      </c>
      <c r="D49" s="60">
        <v>3</v>
      </c>
      <c r="E49" s="61">
        <v>11.1111</v>
      </c>
      <c r="F49" s="62">
        <v>0</v>
      </c>
      <c r="G49" s="61">
        <v>0</v>
      </c>
      <c r="H49" s="62">
        <v>4</v>
      </c>
      <c r="I49" s="61">
        <v>14.8148</v>
      </c>
      <c r="J49" s="62">
        <v>1</v>
      </c>
      <c r="K49" s="61">
        <v>3.7037</v>
      </c>
      <c r="L49" s="63">
        <v>17</v>
      </c>
      <c r="M49" s="61">
        <v>62.963000000000001</v>
      </c>
      <c r="N49" s="63">
        <v>0</v>
      </c>
      <c r="O49" s="61">
        <v>0</v>
      </c>
      <c r="P49" s="64">
        <v>2</v>
      </c>
      <c r="Q49" s="57">
        <v>7.4074</v>
      </c>
      <c r="R49" s="59">
        <v>16</v>
      </c>
      <c r="S49" s="58">
        <v>55.172400000000003</v>
      </c>
      <c r="T49" s="59">
        <v>2</v>
      </c>
      <c r="U49" s="57">
        <v>6.8966000000000003</v>
      </c>
      <c r="V49" s="59">
        <v>0</v>
      </c>
      <c r="W49" s="57">
        <v>0</v>
      </c>
      <c r="X49" s="67">
        <v>698</v>
      </c>
      <c r="Y49" s="68">
        <v>100</v>
      </c>
    </row>
    <row r="50" spans="1:25" s="24" customFormat="1" ht="15" customHeight="1" x14ac:dyDescent="0.2">
      <c r="A50" s="22" t="s">
        <v>1</v>
      </c>
      <c r="B50" s="53" t="s">
        <v>57</v>
      </c>
      <c r="C50" s="37">
        <v>5474</v>
      </c>
      <c r="D50" s="38">
        <v>10</v>
      </c>
      <c r="E50" s="40">
        <v>0.18490000000000001</v>
      </c>
      <c r="F50" s="42">
        <v>21</v>
      </c>
      <c r="G50" s="40">
        <v>0.38840000000000002</v>
      </c>
      <c r="H50" s="41">
        <v>347</v>
      </c>
      <c r="I50" s="40">
        <v>6.4176000000000002</v>
      </c>
      <c r="J50" s="42">
        <v>2872</v>
      </c>
      <c r="K50" s="40">
        <v>53.116300000000003</v>
      </c>
      <c r="L50" s="42">
        <v>2046</v>
      </c>
      <c r="M50" s="40">
        <v>37.839799999999997</v>
      </c>
      <c r="N50" s="41">
        <v>3</v>
      </c>
      <c r="O50" s="40">
        <v>5.5500000000000001E-2</v>
      </c>
      <c r="P50" s="46">
        <v>108</v>
      </c>
      <c r="Q50" s="39">
        <v>1.9974000000000001</v>
      </c>
      <c r="R50" s="38">
        <v>1834</v>
      </c>
      <c r="S50" s="44">
        <v>33.503799999999998</v>
      </c>
      <c r="T50" s="38">
        <v>67</v>
      </c>
      <c r="U50" s="39">
        <v>1.224</v>
      </c>
      <c r="V50" s="38">
        <v>154</v>
      </c>
      <c r="W50" s="39">
        <v>2.8132999999999999</v>
      </c>
      <c r="X50" s="25">
        <v>1777</v>
      </c>
      <c r="Y50" s="26">
        <v>100</v>
      </c>
    </row>
    <row r="51" spans="1:25" s="24" customFormat="1" ht="15" customHeight="1" x14ac:dyDescent="0.2">
      <c r="A51" s="22" t="s">
        <v>1</v>
      </c>
      <c r="B51" s="54" t="s">
        <v>58</v>
      </c>
      <c r="C51" s="52">
        <v>9612</v>
      </c>
      <c r="D51" s="60">
        <v>28</v>
      </c>
      <c r="E51" s="61">
        <v>0.32269999999999999</v>
      </c>
      <c r="F51" s="63">
        <v>76</v>
      </c>
      <c r="G51" s="61">
        <v>0.87590000000000001</v>
      </c>
      <c r="H51" s="62">
        <v>4588</v>
      </c>
      <c r="I51" s="61">
        <v>52.875399999999999</v>
      </c>
      <c r="J51" s="62">
        <v>1779</v>
      </c>
      <c r="K51" s="61">
        <v>20.502500000000001</v>
      </c>
      <c r="L51" s="62">
        <v>1990</v>
      </c>
      <c r="M51" s="61">
        <v>22.934200000000001</v>
      </c>
      <c r="N51" s="63">
        <v>3</v>
      </c>
      <c r="O51" s="61" t="s">
        <v>77</v>
      </c>
      <c r="P51" s="64">
        <v>213</v>
      </c>
      <c r="Q51" s="57">
        <v>2.4548000000000001</v>
      </c>
      <c r="R51" s="60">
        <v>2116</v>
      </c>
      <c r="S51" s="58">
        <v>22.014099999999999</v>
      </c>
      <c r="T51" s="60">
        <v>935</v>
      </c>
      <c r="U51" s="57">
        <v>9.7273999999999994</v>
      </c>
      <c r="V51" s="60">
        <v>1210</v>
      </c>
      <c r="W51" s="57">
        <v>12.5884</v>
      </c>
      <c r="X51" s="67">
        <v>8758</v>
      </c>
      <c r="Y51" s="68">
        <v>100</v>
      </c>
    </row>
    <row r="52" spans="1:25" s="24" customFormat="1" ht="15" customHeight="1" x14ac:dyDescent="0.2">
      <c r="A52" s="22" t="s">
        <v>1</v>
      </c>
      <c r="B52" s="53" t="s">
        <v>59</v>
      </c>
      <c r="C52" s="37">
        <v>716</v>
      </c>
      <c r="D52" s="45">
        <v>8</v>
      </c>
      <c r="E52" s="40">
        <v>1.1173</v>
      </c>
      <c r="F52" s="42">
        <v>7</v>
      </c>
      <c r="G52" s="40">
        <v>0.97770000000000001</v>
      </c>
      <c r="H52" s="41">
        <v>172</v>
      </c>
      <c r="I52" s="40">
        <v>24.022300000000001</v>
      </c>
      <c r="J52" s="41">
        <v>45</v>
      </c>
      <c r="K52" s="40">
        <v>6.2849000000000004</v>
      </c>
      <c r="L52" s="42">
        <v>461</v>
      </c>
      <c r="M52" s="40">
        <v>64.385499999999993</v>
      </c>
      <c r="N52" s="41">
        <v>16</v>
      </c>
      <c r="O52" s="40">
        <v>2.2345999999999999</v>
      </c>
      <c r="P52" s="43">
        <v>7</v>
      </c>
      <c r="Q52" s="39">
        <v>0.97770000000000001</v>
      </c>
      <c r="R52" s="38">
        <v>183</v>
      </c>
      <c r="S52" s="44">
        <v>25.558700000000002</v>
      </c>
      <c r="T52" s="38">
        <v>0</v>
      </c>
      <c r="U52" s="39">
        <v>0</v>
      </c>
      <c r="V52" s="38">
        <v>48</v>
      </c>
      <c r="W52" s="39">
        <v>6.7039</v>
      </c>
      <c r="X52" s="25">
        <v>1029</v>
      </c>
      <c r="Y52" s="26">
        <v>100</v>
      </c>
    </row>
    <row r="53" spans="1:25" s="24" customFormat="1" ht="15" customHeight="1" x14ac:dyDescent="0.2">
      <c r="A53" s="22" t="s">
        <v>1</v>
      </c>
      <c r="B53" s="54" t="s">
        <v>60</v>
      </c>
      <c r="C53" s="55">
        <v>48</v>
      </c>
      <c r="D53" s="59">
        <v>0</v>
      </c>
      <c r="E53" s="61">
        <v>0</v>
      </c>
      <c r="F53" s="62">
        <v>0</v>
      </c>
      <c r="G53" s="61">
        <v>0</v>
      </c>
      <c r="H53" s="63">
        <v>0</v>
      </c>
      <c r="I53" s="61">
        <v>0</v>
      </c>
      <c r="J53" s="62">
        <v>0</v>
      </c>
      <c r="K53" s="61">
        <v>0</v>
      </c>
      <c r="L53" s="63">
        <v>44</v>
      </c>
      <c r="M53" s="61">
        <v>95.652199999999993</v>
      </c>
      <c r="N53" s="63">
        <v>0</v>
      </c>
      <c r="O53" s="61">
        <v>0</v>
      </c>
      <c r="P53" s="64">
        <v>2</v>
      </c>
      <c r="Q53" s="57">
        <v>4.3478000000000003</v>
      </c>
      <c r="R53" s="60">
        <v>26</v>
      </c>
      <c r="S53" s="58">
        <v>54.166699999999999</v>
      </c>
      <c r="T53" s="59">
        <v>2</v>
      </c>
      <c r="U53" s="57">
        <v>4.1666999999999996</v>
      </c>
      <c r="V53" s="59">
        <v>2</v>
      </c>
      <c r="W53" s="57">
        <v>4.1666999999999996</v>
      </c>
      <c r="X53" s="67">
        <v>302</v>
      </c>
      <c r="Y53" s="68">
        <v>100</v>
      </c>
    </row>
    <row r="54" spans="1:25" s="24" customFormat="1" ht="15" customHeight="1" x14ac:dyDescent="0.2">
      <c r="A54" s="22" t="s">
        <v>1</v>
      </c>
      <c r="B54" s="53" t="s">
        <v>61</v>
      </c>
      <c r="C54" s="37">
        <v>678</v>
      </c>
      <c r="D54" s="45">
        <v>1</v>
      </c>
      <c r="E54" s="40">
        <v>0.15079999999999999</v>
      </c>
      <c r="F54" s="42">
        <v>24</v>
      </c>
      <c r="G54" s="66">
        <v>3.6198999999999999</v>
      </c>
      <c r="H54" s="41">
        <v>202</v>
      </c>
      <c r="I54" s="66">
        <v>30.467600000000001</v>
      </c>
      <c r="J54" s="42">
        <v>193</v>
      </c>
      <c r="K54" s="40">
        <v>29.110099999999999</v>
      </c>
      <c r="L54" s="42">
        <v>221</v>
      </c>
      <c r="M54" s="40">
        <v>33.333300000000001</v>
      </c>
      <c r="N54" s="42">
        <v>1</v>
      </c>
      <c r="O54" s="40">
        <v>0.15079999999999999</v>
      </c>
      <c r="P54" s="46">
        <v>21</v>
      </c>
      <c r="Q54" s="39">
        <v>3.1674000000000002</v>
      </c>
      <c r="R54" s="45">
        <v>252</v>
      </c>
      <c r="S54" s="44">
        <v>37.168100000000003</v>
      </c>
      <c r="T54" s="38">
        <v>15</v>
      </c>
      <c r="U54" s="39">
        <v>2.2124000000000001</v>
      </c>
      <c r="V54" s="38">
        <v>132</v>
      </c>
      <c r="W54" s="39">
        <v>19.469000000000001</v>
      </c>
      <c r="X54" s="25">
        <v>1982</v>
      </c>
      <c r="Y54" s="26">
        <v>100</v>
      </c>
    </row>
    <row r="55" spans="1:25" s="24" customFormat="1" ht="15" customHeight="1" x14ac:dyDescent="0.2">
      <c r="A55" s="22" t="s">
        <v>1</v>
      </c>
      <c r="B55" s="54" t="s">
        <v>62</v>
      </c>
      <c r="C55" s="52">
        <v>1209</v>
      </c>
      <c r="D55" s="60">
        <v>26</v>
      </c>
      <c r="E55" s="61">
        <v>2.2667999999999999</v>
      </c>
      <c r="F55" s="62">
        <v>11</v>
      </c>
      <c r="G55" s="61">
        <v>0.95899999999999996</v>
      </c>
      <c r="H55" s="63">
        <v>391</v>
      </c>
      <c r="I55" s="61">
        <v>34.088900000000002</v>
      </c>
      <c r="J55" s="63">
        <v>45</v>
      </c>
      <c r="K55" s="61">
        <v>3.9232999999999998</v>
      </c>
      <c r="L55" s="62">
        <v>555</v>
      </c>
      <c r="M55" s="61">
        <v>48.387099999999997</v>
      </c>
      <c r="N55" s="62">
        <v>22</v>
      </c>
      <c r="O55" s="61">
        <v>1.9179999999999999</v>
      </c>
      <c r="P55" s="65">
        <v>97</v>
      </c>
      <c r="Q55" s="57">
        <v>8.4567999999999994</v>
      </c>
      <c r="R55" s="59">
        <v>420</v>
      </c>
      <c r="S55" s="58">
        <v>34.7395</v>
      </c>
      <c r="T55" s="60">
        <v>62</v>
      </c>
      <c r="U55" s="57">
        <v>5.1281999999999996</v>
      </c>
      <c r="V55" s="60">
        <v>178</v>
      </c>
      <c r="W55" s="57">
        <v>14.722899999999999</v>
      </c>
      <c r="X55" s="67">
        <v>2339</v>
      </c>
      <c r="Y55" s="68">
        <v>100</v>
      </c>
    </row>
    <row r="56" spans="1:25" s="24" customFormat="1" ht="15" customHeight="1" x14ac:dyDescent="0.2">
      <c r="A56" s="22" t="s">
        <v>1</v>
      </c>
      <c r="B56" s="53" t="s">
        <v>63</v>
      </c>
      <c r="C56" s="37">
        <v>418</v>
      </c>
      <c r="D56" s="38">
        <v>2</v>
      </c>
      <c r="E56" s="40">
        <v>0.4854</v>
      </c>
      <c r="F56" s="42">
        <v>0</v>
      </c>
      <c r="G56" s="40">
        <v>0</v>
      </c>
      <c r="H56" s="42">
        <v>12</v>
      </c>
      <c r="I56" s="40">
        <v>2.9125999999999999</v>
      </c>
      <c r="J56" s="41">
        <v>19</v>
      </c>
      <c r="K56" s="40">
        <v>4.6116999999999999</v>
      </c>
      <c r="L56" s="42">
        <v>359</v>
      </c>
      <c r="M56" s="40">
        <v>87.135900000000007</v>
      </c>
      <c r="N56" s="41">
        <v>0</v>
      </c>
      <c r="O56" s="40">
        <v>0</v>
      </c>
      <c r="P56" s="43">
        <v>20</v>
      </c>
      <c r="Q56" s="39">
        <v>4.8544</v>
      </c>
      <c r="R56" s="45">
        <v>77</v>
      </c>
      <c r="S56" s="44">
        <v>18.421099999999999</v>
      </c>
      <c r="T56" s="45">
        <v>6</v>
      </c>
      <c r="U56" s="39">
        <v>1.4354</v>
      </c>
      <c r="V56" s="45">
        <v>4</v>
      </c>
      <c r="W56" s="39">
        <v>0.95689999999999997</v>
      </c>
      <c r="X56" s="25">
        <v>691</v>
      </c>
      <c r="Y56" s="26">
        <v>100</v>
      </c>
    </row>
    <row r="57" spans="1:25" s="24" customFormat="1" ht="15" customHeight="1" x14ac:dyDescent="0.2">
      <c r="A57" s="22" t="s">
        <v>1</v>
      </c>
      <c r="B57" s="54" t="s">
        <v>64</v>
      </c>
      <c r="C57" s="52">
        <v>461</v>
      </c>
      <c r="D57" s="60">
        <v>11</v>
      </c>
      <c r="E57" s="61">
        <v>2.4016999999999999</v>
      </c>
      <c r="F57" s="63">
        <v>6</v>
      </c>
      <c r="G57" s="61">
        <v>1.31</v>
      </c>
      <c r="H57" s="62">
        <v>79</v>
      </c>
      <c r="I57" s="61">
        <v>17.248899999999999</v>
      </c>
      <c r="J57" s="62">
        <v>120</v>
      </c>
      <c r="K57" s="61">
        <v>26.200900000000001</v>
      </c>
      <c r="L57" s="62">
        <v>226</v>
      </c>
      <c r="M57" s="61">
        <v>49.344999999999999</v>
      </c>
      <c r="N57" s="62">
        <v>1</v>
      </c>
      <c r="O57" s="61">
        <v>0.21829999999999999</v>
      </c>
      <c r="P57" s="65">
        <v>15</v>
      </c>
      <c r="Q57" s="57">
        <v>3.2751000000000001</v>
      </c>
      <c r="R57" s="59">
        <v>172</v>
      </c>
      <c r="S57" s="58">
        <v>37.310200000000002</v>
      </c>
      <c r="T57" s="59">
        <v>3</v>
      </c>
      <c r="U57" s="57">
        <v>0.65080000000000005</v>
      </c>
      <c r="V57" s="59">
        <v>30</v>
      </c>
      <c r="W57" s="57">
        <v>6.5076000000000001</v>
      </c>
      <c r="X57" s="67">
        <v>2235</v>
      </c>
      <c r="Y57" s="68">
        <v>100</v>
      </c>
    </row>
    <row r="58" spans="1:25" s="24" customFormat="1" ht="15" customHeight="1" x14ac:dyDescent="0.2">
      <c r="A58" s="22" t="s">
        <v>1</v>
      </c>
      <c r="B58" s="53" t="s">
        <v>65</v>
      </c>
      <c r="C58" s="47">
        <v>84</v>
      </c>
      <c r="D58" s="45">
        <v>2</v>
      </c>
      <c r="E58" s="40">
        <v>2.4390000000000001</v>
      </c>
      <c r="F58" s="42">
        <v>0</v>
      </c>
      <c r="G58" s="40">
        <v>0</v>
      </c>
      <c r="H58" s="41">
        <v>8</v>
      </c>
      <c r="I58" s="40">
        <v>9.7561</v>
      </c>
      <c r="J58" s="42">
        <v>3</v>
      </c>
      <c r="K58" s="40">
        <v>3.6585000000000001</v>
      </c>
      <c r="L58" s="42">
        <v>65</v>
      </c>
      <c r="M58" s="40">
        <v>79.268299999999996</v>
      </c>
      <c r="N58" s="42">
        <v>0</v>
      </c>
      <c r="O58" s="40">
        <v>0</v>
      </c>
      <c r="P58" s="46">
        <v>4</v>
      </c>
      <c r="Q58" s="39">
        <v>4.8780000000000001</v>
      </c>
      <c r="R58" s="38">
        <v>30</v>
      </c>
      <c r="S58" s="44">
        <v>35.714300000000001</v>
      </c>
      <c r="T58" s="38">
        <v>2</v>
      </c>
      <c r="U58" s="39">
        <v>2.3809999999999998</v>
      </c>
      <c r="V58" s="38">
        <v>1</v>
      </c>
      <c r="W58" s="39">
        <v>1.1904999999999999</v>
      </c>
      <c r="X58" s="25">
        <v>366</v>
      </c>
      <c r="Y58" s="26">
        <v>100</v>
      </c>
    </row>
    <row r="59" spans="1:25" s="24" customFormat="1" ht="15" customHeight="1" thickBot="1" x14ac:dyDescent="0.25">
      <c r="A59" s="22" t="s">
        <v>1</v>
      </c>
      <c r="B59" s="71" t="s">
        <v>74</v>
      </c>
      <c r="C59" s="72">
        <v>0</v>
      </c>
      <c r="D59" s="73">
        <v>0</v>
      </c>
      <c r="E59" s="74">
        <v>0</v>
      </c>
      <c r="F59" s="75">
        <v>0</v>
      </c>
      <c r="G59" s="74">
        <v>0</v>
      </c>
      <c r="H59" s="76">
        <v>0</v>
      </c>
      <c r="I59" s="74">
        <v>0</v>
      </c>
      <c r="J59" s="75">
        <v>0</v>
      </c>
      <c r="K59" s="74">
        <v>0</v>
      </c>
      <c r="L59" s="75">
        <v>0</v>
      </c>
      <c r="M59" s="74">
        <v>0</v>
      </c>
      <c r="N59" s="75">
        <v>0</v>
      </c>
      <c r="O59" s="74">
        <v>0</v>
      </c>
      <c r="P59" s="77">
        <v>0</v>
      </c>
      <c r="Q59" s="78">
        <v>0</v>
      </c>
      <c r="R59" s="79">
        <v>0</v>
      </c>
      <c r="S59" s="80">
        <v>0</v>
      </c>
      <c r="T59" s="79">
        <v>0</v>
      </c>
      <c r="U59" s="78">
        <v>0</v>
      </c>
      <c r="V59" s="79">
        <v>0</v>
      </c>
      <c r="W59" s="78">
        <v>0</v>
      </c>
      <c r="X59" s="81">
        <v>1099</v>
      </c>
      <c r="Y59" s="82">
        <v>100</v>
      </c>
    </row>
    <row r="60" spans="1:25" s="24" customFormat="1" ht="15" customHeight="1" x14ac:dyDescent="0.2">
      <c r="A60" s="22"/>
      <c r="B60" s="27" t="s">
        <v>78</v>
      </c>
      <c r="C60" s="28"/>
      <c r="D60" s="28"/>
      <c r="E60" s="28"/>
      <c r="F60" s="28"/>
      <c r="G60" s="28"/>
      <c r="H60" s="28"/>
      <c r="I60" s="28"/>
      <c r="J60" s="28"/>
      <c r="K60" s="28"/>
      <c r="L60" s="28"/>
      <c r="M60" s="28"/>
      <c r="N60" s="28"/>
      <c r="O60" s="28"/>
      <c r="P60" s="28"/>
      <c r="Q60" s="28"/>
      <c r="R60" s="28"/>
      <c r="S60" s="28"/>
      <c r="T60" s="28"/>
      <c r="U60" s="28"/>
      <c r="V60" s="29"/>
      <c r="W60" s="23"/>
      <c r="X60" s="28"/>
      <c r="Y60" s="28"/>
    </row>
    <row r="61" spans="1:25" s="24" customFormat="1" ht="15" customHeight="1" x14ac:dyDescent="0.2">
      <c r="A61" s="22"/>
      <c r="B61" s="27" t="s">
        <v>69</v>
      </c>
      <c r="C61" s="29"/>
      <c r="D61" s="29"/>
      <c r="E61" s="29"/>
      <c r="F61" s="29"/>
      <c r="G61" s="29"/>
      <c r="H61" s="28"/>
      <c r="I61" s="28"/>
      <c r="J61" s="28"/>
      <c r="K61" s="28"/>
      <c r="L61" s="28"/>
      <c r="M61" s="28"/>
      <c r="N61" s="28"/>
      <c r="O61" s="28"/>
      <c r="P61" s="28"/>
      <c r="Q61" s="28"/>
      <c r="R61" s="28"/>
      <c r="S61" s="28"/>
      <c r="T61" s="28"/>
      <c r="U61" s="28"/>
      <c r="V61" s="29"/>
      <c r="W61" s="29"/>
      <c r="X61" s="28"/>
      <c r="Y61" s="28"/>
    </row>
    <row r="62" spans="1:25" s="24" customFormat="1" ht="15" customHeight="1" x14ac:dyDescent="0.2">
      <c r="A62" s="22"/>
      <c r="B62" s="30" t="s">
        <v>70</v>
      </c>
      <c r="C62" s="29"/>
      <c r="D62" s="29"/>
      <c r="E62" s="29"/>
      <c r="F62" s="29"/>
      <c r="G62" s="29"/>
      <c r="H62" s="28"/>
      <c r="I62" s="28"/>
      <c r="J62" s="28"/>
      <c r="K62" s="28"/>
      <c r="L62" s="28"/>
      <c r="M62" s="28"/>
      <c r="N62" s="28"/>
      <c r="O62" s="28"/>
      <c r="P62" s="28"/>
      <c r="Q62" s="28"/>
      <c r="R62" s="28"/>
      <c r="S62" s="28"/>
      <c r="T62" s="28"/>
      <c r="U62" s="28"/>
      <c r="V62" s="29"/>
      <c r="W62" s="29"/>
      <c r="X62" s="28"/>
      <c r="Y62" s="28"/>
    </row>
    <row r="63" spans="1:25" s="24" customFormat="1" ht="15" customHeight="1" x14ac:dyDescent="0.2">
      <c r="A63" s="22"/>
      <c r="B63" s="30" t="s">
        <v>71</v>
      </c>
      <c r="C63" s="29"/>
      <c r="D63" s="29"/>
      <c r="E63" s="29"/>
      <c r="F63" s="29"/>
      <c r="G63" s="29"/>
      <c r="H63" s="28"/>
      <c r="I63" s="28"/>
      <c r="J63" s="28"/>
      <c r="K63" s="28"/>
      <c r="L63" s="28"/>
      <c r="M63" s="28"/>
      <c r="N63" s="28"/>
      <c r="O63" s="28"/>
      <c r="P63" s="28"/>
      <c r="Q63" s="28"/>
      <c r="R63" s="28"/>
      <c r="S63" s="28"/>
      <c r="T63" s="28"/>
      <c r="U63" s="28"/>
      <c r="V63" s="29"/>
      <c r="W63" s="29"/>
      <c r="X63" s="28"/>
      <c r="Y63" s="28"/>
    </row>
    <row r="64" spans="1:25" s="24" customFormat="1" ht="15" customHeight="1" x14ac:dyDescent="0.2">
      <c r="A64" s="22"/>
      <c r="B64" s="30" t="str">
        <f>CONCATENATE("NOTE: Table reads (for 50 states, District of Columbia, and Puerto Rico Totals):  Of all ", C69," public school male students with and without disabilities who received ", LOWER(A7), ", ",D69," (",TEXT(U7,"0.0"),"%) were served solely under Section 504 and ", F69," (",TEXT(S7,"0.0"),"%) were served under IDEA.")</f>
        <v>NOTE: Table reads (for 50 states, District of Columbia, and Puerto Rico Totals):  Of all 58,599 public school male students with and without disabilities who received expulsions with educational services, 2,373 (4.0%) were served solely under Section 504 and 15,037 (25.7%) were served under IDEA.</v>
      </c>
      <c r="C64" s="29"/>
      <c r="D64" s="29"/>
      <c r="E64" s="29"/>
      <c r="F64" s="29"/>
      <c r="G64" s="29"/>
      <c r="H64" s="28"/>
      <c r="I64" s="28"/>
      <c r="J64" s="28"/>
      <c r="K64" s="28"/>
      <c r="L64" s="28"/>
      <c r="M64" s="28"/>
      <c r="N64" s="28"/>
      <c r="O64" s="28"/>
      <c r="P64" s="28"/>
      <c r="Q64" s="28"/>
      <c r="R64" s="28"/>
      <c r="S64" s="28"/>
      <c r="T64" s="28"/>
      <c r="U64" s="28"/>
      <c r="V64" s="29"/>
      <c r="W64" s="23"/>
      <c r="X64" s="28"/>
      <c r="Y64" s="28"/>
    </row>
    <row r="65" spans="1:26" s="24" customFormat="1" ht="15" customHeight="1" x14ac:dyDescent="0.2">
      <c r="A65" s="22"/>
      <c r="B65" s="30" t="str">
        <f>CONCATENATE("           Table reads (for 50 states, District of Columbia, and Puerto Rico Race/Ethnicity):  Of all ",TEXT(A1,"#,##0")," public school male students with and without disabilities who received ",LOWER(A7), ", ",TEXT(D7,"#,##0")," (",TEXT(E7,"0.0"),"%) were American Indian or Alaska Native students with or without disabilities served under IDEA.")</f>
        <v xml:space="preserve">           Table reads (for 50 states, District of Columbia, and Puerto Rico Race/Ethnicity):  Of all 56,226 public school male students with and without disabilities who received expulsions with educational services, 629 (1.1%) were American Indian or Alaska Native students with or without disabilities served under IDEA.</v>
      </c>
      <c r="C65" s="29"/>
      <c r="D65" s="29"/>
      <c r="E65" s="29"/>
      <c r="F65" s="29"/>
      <c r="G65" s="29"/>
      <c r="H65" s="28"/>
      <c r="I65" s="28"/>
      <c r="J65" s="28"/>
      <c r="K65" s="28"/>
      <c r="L65" s="28"/>
      <c r="M65" s="28"/>
      <c r="N65" s="28"/>
      <c r="O65" s="28"/>
      <c r="P65" s="28"/>
      <c r="Q65" s="28"/>
      <c r="R65" s="28"/>
      <c r="S65" s="28"/>
      <c r="T65" s="28"/>
      <c r="U65" s="28"/>
      <c r="V65" s="29"/>
      <c r="W65" s="29"/>
      <c r="X65" s="28"/>
      <c r="Y65" s="28"/>
    </row>
    <row r="66" spans="1:26" s="24" customFormat="1" ht="15" customHeight="1" x14ac:dyDescent="0.2">
      <c r="A66" s="22"/>
      <c r="B66" s="69" t="s">
        <v>76</v>
      </c>
      <c r="C66" s="69"/>
      <c r="D66" s="69"/>
      <c r="E66" s="69"/>
      <c r="F66" s="69"/>
      <c r="G66" s="69"/>
      <c r="H66" s="69"/>
      <c r="I66" s="69"/>
      <c r="J66" s="69"/>
      <c r="K66" s="69"/>
      <c r="L66" s="69"/>
      <c r="M66" s="69"/>
      <c r="N66" s="69"/>
      <c r="O66" s="69"/>
      <c r="P66" s="69"/>
      <c r="Q66" s="69"/>
      <c r="R66" s="69"/>
      <c r="S66" s="69"/>
      <c r="T66" s="69"/>
      <c r="U66" s="69"/>
      <c r="V66" s="69"/>
      <c r="W66" s="69"/>
      <c r="X66" s="28"/>
      <c r="Y66" s="28"/>
    </row>
    <row r="67" spans="1:26" s="33" customFormat="1" ht="14.1" customHeight="1" x14ac:dyDescent="0.2">
      <c r="A67" s="36"/>
      <c r="B67" s="69" t="s">
        <v>75</v>
      </c>
      <c r="C67" s="69"/>
      <c r="D67" s="69"/>
      <c r="E67" s="69"/>
      <c r="F67" s="69"/>
      <c r="G67" s="69"/>
      <c r="H67" s="69"/>
      <c r="I67" s="69"/>
      <c r="J67" s="69"/>
      <c r="K67" s="69"/>
      <c r="L67" s="69"/>
      <c r="M67" s="69"/>
      <c r="N67" s="69"/>
      <c r="O67" s="69"/>
      <c r="P67" s="69"/>
      <c r="Q67" s="69"/>
      <c r="R67" s="69"/>
      <c r="S67" s="69"/>
      <c r="T67" s="69"/>
      <c r="U67" s="69"/>
      <c r="V67" s="69"/>
      <c r="W67" s="69"/>
      <c r="X67" s="32"/>
      <c r="Y67" s="31"/>
    </row>
    <row r="68" spans="1:26" ht="15" customHeight="1" x14ac:dyDescent="0.2"/>
    <row r="69" spans="1:26" x14ac:dyDescent="0.2">
      <c r="B69" s="48"/>
      <c r="C69" s="49" t="str">
        <f>IF(ISTEXT(C7),LEFT(C7,3),TEXT(C7,"#,##0"))</f>
        <v>58,599</v>
      </c>
      <c r="D69" s="49" t="str">
        <f>IF(ISTEXT(T7),LEFT(T7,3),TEXT(T7,"#,##0"))</f>
        <v>2,373</v>
      </c>
      <c r="E69" s="49"/>
      <c r="F69" s="49" t="str">
        <f>IF(ISTEXT(R7),LEFT(R7,3),TEXT(R7,"#,##0"))</f>
        <v>15,037</v>
      </c>
      <c r="G69" s="49"/>
      <c r="H69" s="49" t="str">
        <f>IF(ISTEXT(D7),LEFT(D7,3),TEXT(D7,"#,##0"))</f>
        <v>629</v>
      </c>
      <c r="I69" s="5"/>
      <c r="J69" s="5"/>
      <c r="K69" s="5"/>
      <c r="L69" s="5"/>
      <c r="M69" s="5"/>
      <c r="N69" s="5"/>
      <c r="O69" s="5"/>
      <c r="P69" s="5"/>
      <c r="Q69" s="5"/>
      <c r="R69" s="5"/>
      <c r="S69" s="5"/>
      <c r="T69" s="5"/>
      <c r="U69" s="5"/>
      <c r="V69" s="50"/>
      <c r="W69" s="51"/>
    </row>
    <row r="70" spans="1:26" s="35" customFormat="1" ht="15" customHeight="1" x14ac:dyDescent="0.2">
      <c r="B70" s="6"/>
      <c r="C70" s="6"/>
      <c r="D70" s="6"/>
      <c r="E70" s="6"/>
      <c r="F70" s="6"/>
      <c r="G70" s="6"/>
      <c r="H70" s="6"/>
      <c r="I70" s="6"/>
      <c r="J70" s="6"/>
      <c r="K70" s="6"/>
      <c r="L70" s="6"/>
      <c r="M70" s="6"/>
      <c r="N70" s="6"/>
      <c r="O70" s="6"/>
      <c r="P70" s="6"/>
      <c r="Q70" s="6"/>
      <c r="R70" s="6"/>
      <c r="S70" s="6"/>
      <c r="T70" s="6"/>
      <c r="U70" s="6"/>
      <c r="V70" s="5"/>
      <c r="X70" s="5"/>
      <c r="Y70" s="5"/>
      <c r="Z70" s="51"/>
    </row>
  </sheetData>
  <sortState xmlns:xlrd2="http://schemas.microsoft.com/office/spreadsheetml/2017/richdata2" ref="B8:Y59">
    <sortCondition ref="B8:B59"/>
  </sortState>
  <mergeCells count="16">
    <mergeCell ref="B2:W2"/>
    <mergeCell ref="B4:B5"/>
    <mergeCell ref="C4:C5"/>
    <mergeCell ref="T4:U5"/>
    <mergeCell ref="R4:S5"/>
    <mergeCell ref="D4:Q4"/>
    <mergeCell ref="V4:W5"/>
    <mergeCell ref="X4:X5"/>
    <mergeCell ref="Y4:Y5"/>
    <mergeCell ref="D5:E5"/>
    <mergeCell ref="F5:G5"/>
    <mergeCell ref="H5:I5"/>
    <mergeCell ref="J5:K5"/>
    <mergeCell ref="L5:M5"/>
    <mergeCell ref="N5:O5"/>
    <mergeCell ref="P5:Q5"/>
  </mergeCells>
  <pageMargins left="0.7" right="0.7" top="0.75" bottom="0.75" header="0.3" footer="0.3"/>
  <pageSetup scale="36"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Z70"/>
  <sheetViews>
    <sheetView showGridLines="0" zoomScale="80" zoomScaleNormal="80" workbookViewId="0">
      <selection activeCell="D5" sqref="D5:E5"/>
    </sheetView>
  </sheetViews>
  <sheetFormatPr defaultColWidth="10.28515625" defaultRowHeight="14.25" x14ac:dyDescent="0.2"/>
  <cols>
    <col min="1" max="1" width="8.28515625" style="34" customWidth="1"/>
    <col min="2" max="2" width="44.5703125" style="6" customWidth="1"/>
    <col min="3" max="21" width="13.28515625" style="6" customWidth="1"/>
    <col min="22" max="22" width="13.28515625" style="5" customWidth="1"/>
    <col min="23" max="23" width="13.28515625" style="35" customWidth="1"/>
    <col min="24" max="25" width="13.28515625" style="6" customWidth="1"/>
    <col min="26" max="16384" width="10.28515625" style="36"/>
  </cols>
  <sheetData>
    <row r="1" spans="1:25" s="6" customFormat="1" ht="15" customHeight="1" x14ac:dyDescent="0.2">
      <c r="A1" s="83">
        <f>D7+F7+H7+J7+L7+N7+P7</f>
        <v>21600</v>
      </c>
      <c r="B1" s="2"/>
      <c r="C1" s="3"/>
      <c r="D1" s="3"/>
      <c r="E1" s="3"/>
      <c r="F1" s="3"/>
      <c r="G1" s="3"/>
      <c r="H1" s="3"/>
      <c r="I1" s="3"/>
      <c r="J1" s="3"/>
      <c r="K1" s="3"/>
      <c r="L1" s="3"/>
      <c r="M1" s="3"/>
      <c r="N1" s="3"/>
      <c r="O1" s="3"/>
      <c r="P1" s="3"/>
      <c r="Q1" s="3"/>
      <c r="R1" s="3"/>
      <c r="S1" s="3"/>
      <c r="T1" s="3"/>
      <c r="U1" s="3"/>
      <c r="V1" s="4"/>
      <c r="W1" s="5"/>
      <c r="X1" s="3"/>
      <c r="Y1" s="3"/>
    </row>
    <row r="2" spans="1:25" s="8" customFormat="1" ht="15" customHeight="1" x14ac:dyDescent="0.25">
      <c r="A2" s="7"/>
      <c r="B2" s="97" t="str">
        <f>CONCATENATE("Number and percentage of public school female students with and without disabilities receiving ",LOWER(A7), " by race/ethnicity, disability status, and English proficiency, by state: School Year 2017-18")</f>
        <v>Number and percentage of public school female students with and without disabilities receiving expulsions with educational services by race/ethnicity, disability status, and English proficiency, by state: School Year 2017-18</v>
      </c>
      <c r="C2" s="97"/>
      <c r="D2" s="97"/>
      <c r="E2" s="97"/>
      <c r="F2" s="97"/>
      <c r="G2" s="97"/>
      <c r="H2" s="97"/>
      <c r="I2" s="97"/>
      <c r="J2" s="97"/>
      <c r="K2" s="97"/>
      <c r="L2" s="97"/>
      <c r="M2" s="97"/>
      <c r="N2" s="97"/>
      <c r="O2" s="97"/>
      <c r="P2" s="97"/>
      <c r="Q2" s="97"/>
      <c r="R2" s="97"/>
      <c r="S2" s="97"/>
      <c r="T2" s="97"/>
      <c r="U2" s="97"/>
      <c r="V2" s="97"/>
      <c r="W2" s="97"/>
    </row>
    <row r="3" spans="1:25" s="6" customFormat="1" ht="15" customHeight="1" thickBot="1" x14ac:dyDescent="0.3">
      <c r="A3" s="1"/>
      <c r="B3" s="9"/>
      <c r="C3" s="10"/>
      <c r="D3" s="10"/>
      <c r="E3" s="10"/>
      <c r="F3" s="10"/>
      <c r="G3" s="10"/>
      <c r="H3" s="10"/>
      <c r="I3" s="10"/>
      <c r="J3" s="10"/>
      <c r="K3" s="10"/>
      <c r="L3" s="10"/>
      <c r="M3" s="10"/>
      <c r="N3" s="10"/>
      <c r="O3" s="10"/>
      <c r="P3" s="10"/>
      <c r="Q3" s="10"/>
      <c r="R3" s="10"/>
      <c r="S3" s="10"/>
      <c r="T3" s="10"/>
      <c r="U3" s="10"/>
      <c r="V3" s="10"/>
      <c r="W3" s="5"/>
      <c r="X3" s="10"/>
      <c r="Y3" s="10"/>
    </row>
    <row r="4" spans="1:25" s="12" customFormat="1" ht="25.15" customHeight="1" x14ac:dyDescent="0.2">
      <c r="A4" s="11"/>
      <c r="B4" s="98" t="s">
        <v>0</v>
      </c>
      <c r="C4" s="100" t="s">
        <v>67</v>
      </c>
      <c r="D4" s="102" t="s">
        <v>79</v>
      </c>
      <c r="E4" s="103"/>
      <c r="F4" s="103"/>
      <c r="G4" s="103"/>
      <c r="H4" s="103"/>
      <c r="I4" s="103"/>
      <c r="J4" s="103"/>
      <c r="K4" s="103"/>
      <c r="L4" s="103"/>
      <c r="M4" s="103"/>
      <c r="N4" s="103"/>
      <c r="O4" s="103"/>
      <c r="P4" s="103"/>
      <c r="Q4" s="104"/>
      <c r="R4" s="93" t="s">
        <v>3</v>
      </c>
      <c r="S4" s="94"/>
      <c r="T4" s="93" t="s">
        <v>2</v>
      </c>
      <c r="U4" s="94"/>
      <c r="V4" s="93" t="s">
        <v>68</v>
      </c>
      <c r="W4" s="94"/>
      <c r="X4" s="84" t="s">
        <v>66</v>
      </c>
      <c r="Y4" s="86" t="s">
        <v>4</v>
      </c>
    </row>
    <row r="5" spans="1:25" s="12" customFormat="1" ht="25.15" customHeight="1" x14ac:dyDescent="0.2">
      <c r="A5" s="11"/>
      <c r="B5" s="99"/>
      <c r="C5" s="101"/>
      <c r="D5" s="88" t="s">
        <v>5</v>
      </c>
      <c r="E5" s="89"/>
      <c r="F5" s="90" t="s">
        <v>6</v>
      </c>
      <c r="G5" s="89"/>
      <c r="H5" s="91" t="s">
        <v>7</v>
      </c>
      <c r="I5" s="89"/>
      <c r="J5" s="91" t="s">
        <v>8</v>
      </c>
      <c r="K5" s="89"/>
      <c r="L5" s="91" t="s">
        <v>9</v>
      </c>
      <c r="M5" s="89"/>
      <c r="N5" s="91" t="s">
        <v>10</v>
      </c>
      <c r="O5" s="89"/>
      <c r="P5" s="91" t="s">
        <v>11</v>
      </c>
      <c r="Q5" s="92"/>
      <c r="R5" s="95"/>
      <c r="S5" s="96"/>
      <c r="T5" s="95"/>
      <c r="U5" s="96"/>
      <c r="V5" s="95"/>
      <c r="W5" s="96"/>
      <c r="X5" s="85"/>
      <c r="Y5" s="87"/>
    </row>
    <row r="6" spans="1:25" s="12" customFormat="1" ht="15" customHeight="1" thickBot="1" x14ac:dyDescent="0.25">
      <c r="A6" s="11"/>
      <c r="B6" s="13"/>
      <c r="C6" s="14"/>
      <c r="D6" s="15" t="s">
        <v>12</v>
      </c>
      <c r="E6" s="17" t="s">
        <v>13</v>
      </c>
      <c r="F6" s="18" t="s">
        <v>12</v>
      </c>
      <c r="G6" s="17" t="s">
        <v>13</v>
      </c>
      <c r="H6" s="18" t="s">
        <v>12</v>
      </c>
      <c r="I6" s="17" t="s">
        <v>13</v>
      </c>
      <c r="J6" s="18" t="s">
        <v>12</v>
      </c>
      <c r="K6" s="17" t="s">
        <v>13</v>
      </c>
      <c r="L6" s="18" t="s">
        <v>12</v>
      </c>
      <c r="M6" s="17" t="s">
        <v>13</v>
      </c>
      <c r="N6" s="18" t="s">
        <v>12</v>
      </c>
      <c r="O6" s="17" t="s">
        <v>13</v>
      </c>
      <c r="P6" s="18" t="s">
        <v>12</v>
      </c>
      <c r="Q6" s="19" t="s">
        <v>13</v>
      </c>
      <c r="R6" s="15" t="s">
        <v>12</v>
      </c>
      <c r="S6" s="16" t="s">
        <v>72</v>
      </c>
      <c r="T6" s="15" t="s">
        <v>12</v>
      </c>
      <c r="U6" s="16" t="s">
        <v>72</v>
      </c>
      <c r="V6" s="18" t="s">
        <v>12</v>
      </c>
      <c r="W6" s="16" t="s">
        <v>72</v>
      </c>
      <c r="X6" s="20"/>
      <c r="Y6" s="21"/>
    </row>
    <row r="7" spans="1:25" s="24" customFormat="1" ht="15" customHeight="1" x14ac:dyDescent="0.2">
      <c r="A7" s="22" t="s">
        <v>14</v>
      </c>
      <c r="B7" s="70" t="s">
        <v>73</v>
      </c>
      <c r="C7" s="52">
        <v>22273</v>
      </c>
      <c r="D7" s="60">
        <v>221</v>
      </c>
      <c r="E7" s="61">
        <v>1.0230999999999999</v>
      </c>
      <c r="F7" s="62">
        <v>129</v>
      </c>
      <c r="G7" s="61">
        <v>0.59719999999999995</v>
      </c>
      <c r="H7" s="62">
        <v>4568</v>
      </c>
      <c r="I7" s="61">
        <v>21.148099999999999</v>
      </c>
      <c r="J7" s="62">
        <v>9508</v>
      </c>
      <c r="K7" s="61">
        <v>44.018500000000003</v>
      </c>
      <c r="L7" s="62">
        <v>6306</v>
      </c>
      <c r="M7" s="61">
        <v>29.193999999999999</v>
      </c>
      <c r="N7" s="63">
        <v>41</v>
      </c>
      <c r="O7" s="61">
        <v>0.1898</v>
      </c>
      <c r="P7" s="64">
        <v>827</v>
      </c>
      <c r="Q7" s="57">
        <v>3.8287</v>
      </c>
      <c r="R7" s="56">
        <v>3768</v>
      </c>
      <c r="S7" s="58">
        <v>16.917300000000001</v>
      </c>
      <c r="T7" s="56">
        <v>673</v>
      </c>
      <c r="U7" s="57">
        <v>3.0215999999999998</v>
      </c>
      <c r="V7" s="56">
        <v>961</v>
      </c>
      <c r="W7" s="57">
        <v>4.3146000000000004</v>
      </c>
      <c r="X7" s="67">
        <v>97632</v>
      </c>
      <c r="Y7" s="68">
        <v>99.989000000000004</v>
      </c>
    </row>
    <row r="8" spans="1:25" s="24" customFormat="1" ht="15" customHeight="1" x14ac:dyDescent="0.2">
      <c r="A8" s="22" t="s">
        <v>1</v>
      </c>
      <c r="B8" s="53" t="s">
        <v>16</v>
      </c>
      <c r="C8" s="37">
        <v>848</v>
      </c>
      <c r="D8" s="38">
        <v>0</v>
      </c>
      <c r="E8" s="40">
        <v>0</v>
      </c>
      <c r="F8" s="42">
        <v>4</v>
      </c>
      <c r="G8" s="40">
        <v>0.4773</v>
      </c>
      <c r="H8" s="41">
        <v>18</v>
      </c>
      <c r="I8" s="40">
        <v>2.1480000000000001</v>
      </c>
      <c r="J8" s="42">
        <v>576</v>
      </c>
      <c r="K8" s="40">
        <v>68.735100000000003</v>
      </c>
      <c r="L8" s="42">
        <v>231</v>
      </c>
      <c r="M8" s="40">
        <v>27.565999999999999</v>
      </c>
      <c r="N8" s="42">
        <v>3</v>
      </c>
      <c r="O8" s="40">
        <v>0.35799999999999998</v>
      </c>
      <c r="P8" s="46">
        <v>6</v>
      </c>
      <c r="Q8" s="39">
        <v>0.71599999999999997</v>
      </c>
      <c r="R8" s="45">
        <v>109</v>
      </c>
      <c r="S8" s="44">
        <v>12.8538</v>
      </c>
      <c r="T8" s="38">
        <v>10</v>
      </c>
      <c r="U8" s="39">
        <v>1.1792</v>
      </c>
      <c r="V8" s="38">
        <v>4</v>
      </c>
      <c r="W8" s="39">
        <v>0.47170000000000001</v>
      </c>
      <c r="X8" s="25">
        <v>1390</v>
      </c>
      <c r="Y8" s="26">
        <v>100</v>
      </c>
    </row>
    <row r="9" spans="1:25" s="24" customFormat="1" ht="15" customHeight="1" x14ac:dyDescent="0.2">
      <c r="A9" s="22" t="s">
        <v>1</v>
      </c>
      <c r="B9" s="54" t="s">
        <v>15</v>
      </c>
      <c r="C9" s="52">
        <v>8</v>
      </c>
      <c r="D9" s="60">
        <v>1</v>
      </c>
      <c r="E9" s="61">
        <v>12.5</v>
      </c>
      <c r="F9" s="62">
        <v>2</v>
      </c>
      <c r="G9" s="61">
        <v>25</v>
      </c>
      <c r="H9" s="62">
        <v>0</v>
      </c>
      <c r="I9" s="61">
        <v>0</v>
      </c>
      <c r="J9" s="63">
        <v>1</v>
      </c>
      <c r="K9" s="61">
        <v>12.5</v>
      </c>
      <c r="L9" s="63">
        <v>0</v>
      </c>
      <c r="M9" s="61">
        <v>0</v>
      </c>
      <c r="N9" s="62">
        <v>4</v>
      </c>
      <c r="O9" s="61">
        <v>50</v>
      </c>
      <c r="P9" s="65">
        <v>0</v>
      </c>
      <c r="Q9" s="57">
        <v>0</v>
      </c>
      <c r="R9" s="59">
        <v>0</v>
      </c>
      <c r="S9" s="58">
        <v>0</v>
      </c>
      <c r="T9" s="59">
        <v>0</v>
      </c>
      <c r="U9" s="57">
        <v>0</v>
      </c>
      <c r="V9" s="59">
        <v>4</v>
      </c>
      <c r="W9" s="57">
        <v>50</v>
      </c>
      <c r="X9" s="67">
        <v>506</v>
      </c>
      <c r="Y9" s="68">
        <v>100</v>
      </c>
    </row>
    <row r="10" spans="1:25" s="24" customFormat="1" ht="15" customHeight="1" x14ac:dyDescent="0.2">
      <c r="A10" s="22" t="s">
        <v>1</v>
      </c>
      <c r="B10" s="53" t="s">
        <v>18</v>
      </c>
      <c r="C10" s="37">
        <v>120</v>
      </c>
      <c r="D10" s="45">
        <v>6</v>
      </c>
      <c r="E10" s="40">
        <v>5</v>
      </c>
      <c r="F10" s="42">
        <v>0</v>
      </c>
      <c r="G10" s="40">
        <v>0</v>
      </c>
      <c r="H10" s="41">
        <v>76</v>
      </c>
      <c r="I10" s="40">
        <v>63.333300000000001</v>
      </c>
      <c r="J10" s="42">
        <v>3</v>
      </c>
      <c r="K10" s="40">
        <v>2.5</v>
      </c>
      <c r="L10" s="41">
        <v>33</v>
      </c>
      <c r="M10" s="40">
        <v>27.5</v>
      </c>
      <c r="N10" s="41">
        <v>0</v>
      </c>
      <c r="O10" s="40">
        <v>0</v>
      </c>
      <c r="P10" s="43">
        <v>2</v>
      </c>
      <c r="Q10" s="39">
        <v>1.6667000000000001</v>
      </c>
      <c r="R10" s="45">
        <v>34</v>
      </c>
      <c r="S10" s="44">
        <v>28.333300000000001</v>
      </c>
      <c r="T10" s="45">
        <v>0</v>
      </c>
      <c r="U10" s="39">
        <v>0</v>
      </c>
      <c r="V10" s="45">
        <v>4</v>
      </c>
      <c r="W10" s="39">
        <v>3.3332999999999999</v>
      </c>
      <c r="X10" s="25">
        <v>2000</v>
      </c>
      <c r="Y10" s="26">
        <v>100</v>
      </c>
    </row>
    <row r="11" spans="1:25" s="24" customFormat="1" ht="15" customHeight="1" x14ac:dyDescent="0.2">
      <c r="A11" s="22" t="s">
        <v>1</v>
      </c>
      <c r="B11" s="54" t="s">
        <v>17</v>
      </c>
      <c r="C11" s="52">
        <v>234</v>
      </c>
      <c r="D11" s="60">
        <v>0</v>
      </c>
      <c r="E11" s="61">
        <v>0</v>
      </c>
      <c r="F11" s="63">
        <v>0</v>
      </c>
      <c r="G11" s="61">
        <v>0</v>
      </c>
      <c r="H11" s="62">
        <v>9</v>
      </c>
      <c r="I11" s="61">
        <v>4.0541</v>
      </c>
      <c r="J11" s="62">
        <v>133</v>
      </c>
      <c r="K11" s="61">
        <v>59.9099</v>
      </c>
      <c r="L11" s="62">
        <v>73</v>
      </c>
      <c r="M11" s="61">
        <v>32.883000000000003</v>
      </c>
      <c r="N11" s="62">
        <v>1</v>
      </c>
      <c r="O11" s="61">
        <v>0.45050000000000001</v>
      </c>
      <c r="P11" s="65">
        <v>6</v>
      </c>
      <c r="Q11" s="57">
        <v>2.7027000000000001</v>
      </c>
      <c r="R11" s="60">
        <v>41</v>
      </c>
      <c r="S11" s="58">
        <v>17.5214</v>
      </c>
      <c r="T11" s="59">
        <v>12</v>
      </c>
      <c r="U11" s="57">
        <v>5.1281999999999996</v>
      </c>
      <c r="V11" s="59">
        <v>8</v>
      </c>
      <c r="W11" s="57">
        <v>3.4188000000000001</v>
      </c>
      <c r="X11" s="67">
        <v>1088</v>
      </c>
      <c r="Y11" s="68">
        <v>100</v>
      </c>
    </row>
    <row r="12" spans="1:25" s="24" customFormat="1" ht="15" customHeight="1" x14ac:dyDescent="0.2">
      <c r="A12" s="22" t="s">
        <v>1</v>
      </c>
      <c r="B12" s="53" t="s">
        <v>19</v>
      </c>
      <c r="C12" s="37">
        <v>1212</v>
      </c>
      <c r="D12" s="38">
        <v>16</v>
      </c>
      <c r="E12" s="40">
        <v>1.3378000000000001</v>
      </c>
      <c r="F12" s="41">
        <v>20</v>
      </c>
      <c r="G12" s="40">
        <v>1.6721999999999999</v>
      </c>
      <c r="H12" s="42">
        <v>641</v>
      </c>
      <c r="I12" s="40">
        <v>53.595300000000002</v>
      </c>
      <c r="J12" s="42">
        <v>208</v>
      </c>
      <c r="K12" s="40">
        <v>17.391300000000001</v>
      </c>
      <c r="L12" s="42">
        <v>253</v>
      </c>
      <c r="M12" s="40">
        <v>21.154</v>
      </c>
      <c r="N12" s="41">
        <v>4</v>
      </c>
      <c r="O12" s="40">
        <v>0.33439999999999998</v>
      </c>
      <c r="P12" s="46">
        <v>54</v>
      </c>
      <c r="Q12" s="39">
        <v>4.5151000000000003</v>
      </c>
      <c r="R12" s="38">
        <v>211</v>
      </c>
      <c r="S12" s="44">
        <v>17.409199999999998</v>
      </c>
      <c r="T12" s="45">
        <v>16</v>
      </c>
      <c r="U12" s="39">
        <v>1.3201000000000001</v>
      </c>
      <c r="V12" s="45">
        <v>153</v>
      </c>
      <c r="W12" s="39">
        <v>12.623799999999999</v>
      </c>
      <c r="X12" s="25">
        <v>10121</v>
      </c>
      <c r="Y12" s="26">
        <v>100</v>
      </c>
    </row>
    <row r="13" spans="1:25" s="24" customFormat="1" ht="15" customHeight="1" x14ac:dyDescent="0.2">
      <c r="A13" s="22" t="s">
        <v>1</v>
      </c>
      <c r="B13" s="54" t="s">
        <v>20</v>
      </c>
      <c r="C13" s="52">
        <v>191</v>
      </c>
      <c r="D13" s="60">
        <v>5</v>
      </c>
      <c r="E13" s="61">
        <v>2.6738</v>
      </c>
      <c r="F13" s="63">
        <v>4</v>
      </c>
      <c r="G13" s="61">
        <v>2.1389999999999998</v>
      </c>
      <c r="H13" s="62">
        <v>80</v>
      </c>
      <c r="I13" s="61">
        <v>42.780700000000003</v>
      </c>
      <c r="J13" s="63">
        <v>20</v>
      </c>
      <c r="K13" s="61">
        <v>10.6952</v>
      </c>
      <c r="L13" s="62">
        <v>68</v>
      </c>
      <c r="M13" s="61">
        <v>36.363999999999997</v>
      </c>
      <c r="N13" s="62">
        <v>0</v>
      </c>
      <c r="O13" s="61">
        <v>0</v>
      </c>
      <c r="P13" s="64">
        <v>10</v>
      </c>
      <c r="Q13" s="57">
        <v>5.3475999999999999</v>
      </c>
      <c r="R13" s="59">
        <v>30</v>
      </c>
      <c r="S13" s="58">
        <v>15.706799999999999</v>
      </c>
      <c r="T13" s="60">
        <v>4</v>
      </c>
      <c r="U13" s="57">
        <v>2.0941999999999998</v>
      </c>
      <c r="V13" s="60">
        <v>12</v>
      </c>
      <c r="W13" s="57">
        <v>6.2827000000000002</v>
      </c>
      <c r="X13" s="67">
        <v>1908</v>
      </c>
      <c r="Y13" s="68">
        <v>100</v>
      </c>
    </row>
    <row r="14" spans="1:25" s="24" customFormat="1" ht="15" customHeight="1" x14ac:dyDescent="0.2">
      <c r="A14" s="22" t="s">
        <v>1</v>
      </c>
      <c r="B14" s="53" t="s">
        <v>21</v>
      </c>
      <c r="C14" s="47">
        <v>198</v>
      </c>
      <c r="D14" s="38">
        <v>0</v>
      </c>
      <c r="E14" s="40">
        <v>0</v>
      </c>
      <c r="F14" s="42">
        <v>3</v>
      </c>
      <c r="G14" s="40">
        <v>1.5625</v>
      </c>
      <c r="H14" s="41">
        <v>50</v>
      </c>
      <c r="I14" s="40">
        <v>26.041699999999999</v>
      </c>
      <c r="J14" s="41">
        <v>69</v>
      </c>
      <c r="K14" s="40">
        <v>35.9375</v>
      </c>
      <c r="L14" s="41">
        <v>63</v>
      </c>
      <c r="M14" s="40">
        <v>32.813000000000002</v>
      </c>
      <c r="N14" s="42">
        <v>0</v>
      </c>
      <c r="O14" s="40">
        <v>0</v>
      </c>
      <c r="P14" s="43">
        <v>7</v>
      </c>
      <c r="Q14" s="39">
        <v>3.6457999999999999</v>
      </c>
      <c r="R14" s="38">
        <v>29</v>
      </c>
      <c r="S14" s="44">
        <v>14.6465</v>
      </c>
      <c r="T14" s="45">
        <v>6</v>
      </c>
      <c r="U14" s="39">
        <v>3.0303</v>
      </c>
      <c r="V14" s="45">
        <v>7</v>
      </c>
      <c r="W14" s="39">
        <v>3.5354000000000001</v>
      </c>
      <c r="X14" s="25">
        <v>1214</v>
      </c>
      <c r="Y14" s="26">
        <v>100</v>
      </c>
    </row>
    <row r="15" spans="1:25" s="24" customFormat="1" ht="15" customHeight="1" x14ac:dyDescent="0.2">
      <c r="A15" s="22" t="s">
        <v>1</v>
      </c>
      <c r="B15" s="54" t="s">
        <v>23</v>
      </c>
      <c r="C15" s="55">
        <v>24</v>
      </c>
      <c r="D15" s="60">
        <v>0</v>
      </c>
      <c r="E15" s="61">
        <v>0</v>
      </c>
      <c r="F15" s="62">
        <v>0</v>
      </c>
      <c r="G15" s="61">
        <v>0</v>
      </c>
      <c r="H15" s="62">
        <v>0</v>
      </c>
      <c r="I15" s="61">
        <v>0</v>
      </c>
      <c r="J15" s="63">
        <v>16</v>
      </c>
      <c r="K15" s="61">
        <v>69.565200000000004</v>
      </c>
      <c r="L15" s="62">
        <v>6</v>
      </c>
      <c r="M15" s="61">
        <v>26.087</v>
      </c>
      <c r="N15" s="63">
        <v>0</v>
      </c>
      <c r="O15" s="61">
        <v>0</v>
      </c>
      <c r="P15" s="64">
        <v>1</v>
      </c>
      <c r="Q15" s="57">
        <v>4.3478000000000003</v>
      </c>
      <c r="R15" s="60">
        <v>4</v>
      </c>
      <c r="S15" s="58">
        <v>16.666699999999999</v>
      </c>
      <c r="T15" s="59">
        <v>1</v>
      </c>
      <c r="U15" s="57">
        <v>4.1666999999999996</v>
      </c>
      <c r="V15" s="59">
        <v>0</v>
      </c>
      <c r="W15" s="57">
        <v>0</v>
      </c>
      <c r="X15" s="67">
        <v>231</v>
      </c>
      <c r="Y15" s="68">
        <v>100</v>
      </c>
    </row>
    <row r="16" spans="1:25" s="24" customFormat="1" ht="15" customHeight="1" x14ac:dyDescent="0.2">
      <c r="A16" s="22" t="s">
        <v>1</v>
      </c>
      <c r="B16" s="53" t="s">
        <v>22</v>
      </c>
      <c r="C16" s="47">
        <v>9</v>
      </c>
      <c r="D16" s="45">
        <v>0</v>
      </c>
      <c r="E16" s="40">
        <v>0</v>
      </c>
      <c r="F16" s="41">
        <v>0</v>
      </c>
      <c r="G16" s="40">
        <v>0</v>
      </c>
      <c r="H16" s="42">
        <v>1</v>
      </c>
      <c r="I16" s="40">
        <v>11.1111</v>
      </c>
      <c r="J16" s="41">
        <v>8</v>
      </c>
      <c r="K16" s="40">
        <v>88.888900000000007</v>
      </c>
      <c r="L16" s="42">
        <v>0</v>
      </c>
      <c r="M16" s="40">
        <v>0</v>
      </c>
      <c r="N16" s="41">
        <v>0</v>
      </c>
      <c r="O16" s="40">
        <v>0</v>
      </c>
      <c r="P16" s="43">
        <v>0</v>
      </c>
      <c r="Q16" s="39">
        <v>0</v>
      </c>
      <c r="R16" s="38">
        <v>4</v>
      </c>
      <c r="S16" s="44">
        <v>44.444400000000002</v>
      </c>
      <c r="T16" s="38">
        <v>0</v>
      </c>
      <c r="U16" s="39">
        <v>0</v>
      </c>
      <c r="V16" s="38">
        <v>0</v>
      </c>
      <c r="W16" s="39">
        <v>0</v>
      </c>
      <c r="X16" s="25">
        <v>228</v>
      </c>
      <c r="Y16" s="26">
        <v>100</v>
      </c>
    </row>
    <row r="17" spans="1:25" s="24" customFormat="1" ht="15" customHeight="1" x14ac:dyDescent="0.2">
      <c r="A17" s="22" t="s">
        <v>1</v>
      </c>
      <c r="B17" s="54" t="s">
        <v>24</v>
      </c>
      <c r="C17" s="52">
        <v>1770</v>
      </c>
      <c r="D17" s="60">
        <v>4</v>
      </c>
      <c r="E17" s="61">
        <v>0.2266</v>
      </c>
      <c r="F17" s="63">
        <v>10</v>
      </c>
      <c r="G17" s="61">
        <v>0.56659999999999999</v>
      </c>
      <c r="H17" s="62">
        <v>364</v>
      </c>
      <c r="I17" s="61">
        <v>20.623200000000001</v>
      </c>
      <c r="J17" s="63">
        <v>789</v>
      </c>
      <c r="K17" s="61">
        <v>44.702500000000001</v>
      </c>
      <c r="L17" s="63">
        <v>523</v>
      </c>
      <c r="M17" s="61">
        <v>29.632000000000001</v>
      </c>
      <c r="N17" s="63">
        <v>3</v>
      </c>
      <c r="O17" s="61">
        <v>0.17</v>
      </c>
      <c r="P17" s="65">
        <v>72</v>
      </c>
      <c r="Q17" s="57">
        <v>4.0792999999999999</v>
      </c>
      <c r="R17" s="60">
        <v>12</v>
      </c>
      <c r="S17" s="58">
        <v>0.67800000000000005</v>
      </c>
      <c r="T17" s="60">
        <v>5</v>
      </c>
      <c r="U17" s="57">
        <v>0.28249999999999997</v>
      </c>
      <c r="V17" s="60">
        <v>56</v>
      </c>
      <c r="W17" s="57">
        <v>3.1638000000000002</v>
      </c>
      <c r="X17" s="67">
        <v>3976</v>
      </c>
      <c r="Y17" s="68">
        <v>100</v>
      </c>
    </row>
    <row r="18" spans="1:25" s="24" customFormat="1" ht="15" customHeight="1" x14ac:dyDescent="0.2">
      <c r="A18" s="22" t="s">
        <v>1</v>
      </c>
      <c r="B18" s="53" t="s">
        <v>25</v>
      </c>
      <c r="C18" s="37">
        <v>1901</v>
      </c>
      <c r="D18" s="45">
        <v>3</v>
      </c>
      <c r="E18" s="40">
        <v>0.16089999999999999</v>
      </c>
      <c r="F18" s="42">
        <v>14</v>
      </c>
      <c r="G18" s="40">
        <v>0.75109999999999999</v>
      </c>
      <c r="H18" s="42">
        <v>146</v>
      </c>
      <c r="I18" s="40">
        <v>7.8326000000000002</v>
      </c>
      <c r="J18" s="42">
        <v>1201</v>
      </c>
      <c r="K18" s="40">
        <v>64.431299999999993</v>
      </c>
      <c r="L18" s="42">
        <v>433</v>
      </c>
      <c r="M18" s="40">
        <v>23.23</v>
      </c>
      <c r="N18" s="42">
        <v>1</v>
      </c>
      <c r="O18" s="40">
        <v>5.3600000000000002E-2</v>
      </c>
      <c r="P18" s="43">
        <v>66</v>
      </c>
      <c r="Q18" s="39">
        <v>3.5407999999999999</v>
      </c>
      <c r="R18" s="38">
        <v>295</v>
      </c>
      <c r="S18" s="44">
        <v>15.5181</v>
      </c>
      <c r="T18" s="45">
        <v>37</v>
      </c>
      <c r="U18" s="39">
        <v>1.9462999999999999</v>
      </c>
      <c r="V18" s="45">
        <v>25</v>
      </c>
      <c r="W18" s="39">
        <v>1.3150999999999999</v>
      </c>
      <c r="X18" s="25">
        <v>2416</v>
      </c>
      <c r="Y18" s="26">
        <v>100</v>
      </c>
    </row>
    <row r="19" spans="1:25" s="24" customFormat="1" ht="15" customHeight="1" x14ac:dyDescent="0.2">
      <c r="A19" s="22" t="s">
        <v>1</v>
      </c>
      <c r="B19" s="54" t="s">
        <v>26</v>
      </c>
      <c r="C19" s="52">
        <v>2</v>
      </c>
      <c r="D19" s="60">
        <v>0</v>
      </c>
      <c r="E19" s="61">
        <v>0</v>
      </c>
      <c r="F19" s="62">
        <v>0</v>
      </c>
      <c r="G19" s="61">
        <v>0</v>
      </c>
      <c r="H19" s="62">
        <v>0</v>
      </c>
      <c r="I19" s="61">
        <v>0</v>
      </c>
      <c r="J19" s="62">
        <v>0</v>
      </c>
      <c r="K19" s="61">
        <v>0</v>
      </c>
      <c r="L19" s="62">
        <v>1</v>
      </c>
      <c r="M19" s="61">
        <v>50</v>
      </c>
      <c r="N19" s="62">
        <v>1</v>
      </c>
      <c r="O19" s="61">
        <v>50</v>
      </c>
      <c r="P19" s="64">
        <v>0</v>
      </c>
      <c r="Q19" s="57">
        <v>0</v>
      </c>
      <c r="R19" s="60">
        <v>0</v>
      </c>
      <c r="S19" s="58">
        <v>0</v>
      </c>
      <c r="T19" s="60">
        <v>0</v>
      </c>
      <c r="U19" s="57">
        <v>0</v>
      </c>
      <c r="V19" s="60">
        <v>0</v>
      </c>
      <c r="W19" s="57">
        <v>0</v>
      </c>
      <c r="X19" s="67">
        <v>292</v>
      </c>
      <c r="Y19" s="68">
        <v>100</v>
      </c>
    </row>
    <row r="20" spans="1:25" s="24" customFormat="1" ht="15" customHeight="1" x14ac:dyDescent="0.2">
      <c r="A20" s="22" t="s">
        <v>1</v>
      </c>
      <c r="B20" s="53" t="s">
        <v>28</v>
      </c>
      <c r="C20" s="47">
        <v>98</v>
      </c>
      <c r="D20" s="45">
        <v>2</v>
      </c>
      <c r="E20" s="40">
        <v>2.0619000000000001</v>
      </c>
      <c r="F20" s="41">
        <v>3</v>
      </c>
      <c r="G20" s="40">
        <v>3.0928</v>
      </c>
      <c r="H20" s="42">
        <v>33</v>
      </c>
      <c r="I20" s="40">
        <v>34.020600000000002</v>
      </c>
      <c r="J20" s="41">
        <v>1</v>
      </c>
      <c r="K20" s="40">
        <v>1.0308999999999999</v>
      </c>
      <c r="L20" s="41">
        <v>57</v>
      </c>
      <c r="M20" s="40">
        <v>58.762999999999998</v>
      </c>
      <c r="N20" s="41">
        <v>0</v>
      </c>
      <c r="O20" s="40">
        <v>0</v>
      </c>
      <c r="P20" s="43">
        <v>1</v>
      </c>
      <c r="Q20" s="39">
        <v>1.0308999999999999</v>
      </c>
      <c r="R20" s="38">
        <v>12</v>
      </c>
      <c r="S20" s="44">
        <v>12.244899999999999</v>
      </c>
      <c r="T20" s="45">
        <v>1</v>
      </c>
      <c r="U20" s="39">
        <v>1.0204</v>
      </c>
      <c r="V20" s="45">
        <v>7</v>
      </c>
      <c r="W20" s="39">
        <v>7.1429</v>
      </c>
      <c r="X20" s="25">
        <v>725</v>
      </c>
      <c r="Y20" s="26">
        <v>100</v>
      </c>
    </row>
    <row r="21" spans="1:25" s="24" customFormat="1" ht="15" customHeight="1" x14ac:dyDescent="0.2">
      <c r="A21" s="22" t="s">
        <v>1</v>
      </c>
      <c r="B21" s="54" t="s">
        <v>29</v>
      </c>
      <c r="C21" s="52">
        <v>495</v>
      </c>
      <c r="D21" s="59">
        <v>1</v>
      </c>
      <c r="E21" s="61">
        <v>0.20530000000000001</v>
      </c>
      <c r="F21" s="62">
        <v>4</v>
      </c>
      <c r="G21" s="61">
        <v>0.82140000000000002</v>
      </c>
      <c r="H21" s="63">
        <v>71</v>
      </c>
      <c r="I21" s="61">
        <v>14.5791</v>
      </c>
      <c r="J21" s="62">
        <v>244</v>
      </c>
      <c r="K21" s="61">
        <v>50.102699999999999</v>
      </c>
      <c r="L21" s="62">
        <v>131</v>
      </c>
      <c r="M21" s="61">
        <v>26.899000000000001</v>
      </c>
      <c r="N21" s="62">
        <v>0</v>
      </c>
      <c r="O21" s="61">
        <v>0</v>
      </c>
      <c r="P21" s="65">
        <v>36</v>
      </c>
      <c r="Q21" s="57">
        <v>7.3921999999999999</v>
      </c>
      <c r="R21" s="59">
        <v>91</v>
      </c>
      <c r="S21" s="58">
        <v>18.383800000000001</v>
      </c>
      <c r="T21" s="60">
        <v>8</v>
      </c>
      <c r="U21" s="57">
        <v>1.6162000000000001</v>
      </c>
      <c r="V21" s="60">
        <v>16</v>
      </c>
      <c r="W21" s="57">
        <v>3.2323</v>
      </c>
      <c r="X21" s="67">
        <v>4145</v>
      </c>
      <c r="Y21" s="68">
        <v>100</v>
      </c>
    </row>
    <row r="22" spans="1:25" s="24" customFormat="1" ht="15" customHeight="1" x14ac:dyDescent="0.2">
      <c r="A22" s="22" t="s">
        <v>1</v>
      </c>
      <c r="B22" s="53" t="s">
        <v>30</v>
      </c>
      <c r="C22" s="37">
        <v>562</v>
      </c>
      <c r="D22" s="38">
        <v>0</v>
      </c>
      <c r="E22" s="40">
        <v>0</v>
      </c>
      <c r="F22" s="41">
        <v>0</v>
      </c>
      <c r="G22" s="40">
        <v>0</v>
      </c>
      <c r="H22" s="41">
        <v>31</v>
      </c>
      <c r="I22" s="40">
        <v>5.5956999999999999</v>
      </c>
      <c r="J22" s="42">
        <v>106</v>
      </c>
      <c r="K22" s="40">
        <v>19.133600000000001</v>
      </c>
      <c r="L22" s="42">
        <v>378</v>
      </c>
      <c r="M22" s="40">
        <v>68.230999999999995</v>
      </c>
      <c r="N22" s="42">
        <v>1</v>
      </c>
      <c r="O22" s="40">
        <v>0.18049999999999999</v>
      </c>
      <c r="P22" s="46">
        <v>38</v>
      </c>
      <c r="Q22" s="39">
        <v>6.8592000000000004</v>
      </c>
      <c r="R22" s="45">
        <v>122</v>
      </c>
      <c r="S22" s="44">
        <v>21.708200000000001</v>
      </c>
      <c r="T22" s="45">
        <v>8</v>
      </c>
      <c r="U22" s="39">
        <v>1.4235</v>
      </c>
      <c r="V22" s="45">
        <v>9</v>
      </c>
      <c r="W22" s="39">
        <v>1.6013999999999999</v>
      </c>
      <c r="X22" s="25">
        <v>1886</v>
      </c>
      <c r="Y22" s="26">
        <v>100</v>
      </c>
    </row>
    <row r="23" spans="1:25" s="24" customFormat="1" ht="15" customHeight="1" x14ac:dyDescent="0.2">
      <c r="A23" s="22" t="s">
        <v>1</v>
      </c>
      <c r="B23" s="54" t="s">
        <v>27</v>
      </c>
      <c r="C23" s="52">
        <v>158</v>
      </c>
      <c r="D23" s="60">
        <v>4</v>
      </c>
      <c r="E23" s="61">
        <v>2.5478000000000001</v>
      </c>
      <c r="F23" s="62">
        <v>0</v>
      </c>
      <c r="G23" s="61">
        <v>0</v>
      </c>
      <c r="H23" s="62">
        <v>15</v>
      </c>
      <c r="I23" s="61">
        <v>9.5541</v>
      </c>
      <c r="J23" s="62">
        <v>61</v>
      </c>
      <c r="K23" s="61">
        <v>38.853499999999997</v>
      </c>
      <c r="L23" s="62">
        <v>58</v>
      </c>
      <c r="M23" s="61">
        <v>36.942999999999998</v>
      </c>
      <c r="N23" s="62">
        <v>1</v>
      </c>
      <c r="O23" s="61">
        <v>0.63690000000000002</v>
      </c>
      <c r="P23" s="65">
        <v>18</v>
      </c>
      <c r="Q23" s="57">
        <v>11.465</v>
      </c>
      <c r="R23" s="60">
        <v>35</v>
      </c>
      <c r="S23" s="58">
        <v>22.151900000000001</v>
      </c>
      <c r="T23" s="59">
        <v>1</v>
      </c>
      <c r="U23" s="57">
        <v>0.63290000000000002</v>
      </c>
      <c r="V23" s="59">
        <v>0</v>
      </c>
      <c r="W23" s="57">
        <v>0</v>
      </c>
      <c r="X23" s="67">
        <v>1343</v>
      </c>
      <c r="Y23" s="68">
        <v>100</v>
      </c>
    </row>
    <row r="24" spans="1:25" s="24" customFormat="1" ht="15" customHeight="1" x14ac:dyDescent="0.2">
      <c r="A24" s="22" t="s">
        <v>1</v>
      </c>
      <c r="B24" s="53" t="s">
        <v>31</v>
      </c>
      <c r="C24" s="37">
        <v>53</v>
      </c>
      <c r="D24" s="45">
        <v>0</v>
      </c>
      <c r="E24" s="40">
        <v>0</v>
      </c>
      <c r="F24" s="42">
        <v>0</v>
      </c>
      <c r="G24" s="40">
        <v>0</v>
      </c>
      <c r="H24" s="41">
        <v>7</v>
      </c>
      <c r="I24" s="40">
        <v>13.2075</v>
      </c>
      <c r="J24" s="42">
        <v>9</v>
      </c>
      <c r="K24" s="40">
        <v>16.981100000000001</v>
      </c>
      <c r="L24" s="42">
        <v>36</v>
      </c>
      <c r="M24" s="40">
        <v>67.924999999999997</v>
      </c>
      <c r="N24" s="42">
        <v>0</v>
      </c>
      <c r="O24" s="40">
        <v>0</v>
      </c>
      <c r="P24" s="46">
        <v>1</v>
      </c>
      <c r="Q24" s="39">
        <v>1.8868</v>
      </c>
      <c r="R24" s="38">
        <v>14</v>
      </c>
      <c r="S24" s="44">
        <v>26.415099999999999</v>
      </c>
      <c r="T24" s="45">
        <v>0</v>
      </c>
      <c r="U24" s="39">
        <v>0</v>
      </c>
      <c r="V24" s="45">
        <v>3</v>
      </c>
      <c r="W24" s="39">
        <v>5.6604000000000001</v>
      </c>
      <c r="X24" s="25">
        <v>1350</v>
      </c>
      <c r="Y24" s="26">
        <v>100</v>
      </c>
    </row>
    <row r="25" spans="1:25" s="24" customFormat="1" ht="15" customHeight="1" x14ac:dyDescent="0.2">
      <c r="A25" s="22" t="s">
        <v>1</v>
      </c>
      <c r="B25" s="54" t="s">
        <v>32</v>
      </c>
      <c r="C25" s="55">
        <v>235</v>
      </c>
      <c r="D25" s="60">
        <v>0</v>
      </c>
      <c r="E25" s="61">
        <v>0</v>
      </c>
      <c r="F25" s="62">
        <v>0</v>
      </c>
      <c r="G25" s="61">
        <v>0</v>
      </c>
      <c r="H25" s="62">
        <v>7</v>
      </c>
      <c r="I25" s="61">
        <v>2.9914999999999998</v>
      </c>
      <c r="J25" s="62">
        <v>82</v>
      </c>
      <c r="K25" s="61">
        <v>35.042700000000004</v>
      </c>
      <c r="L25" s="63">
        <v>134</v>
      </c>
      <c r="M25" s="61">
        <v>57.265000000000001</v>
      </c>
      <c r="N25" s="62">
        <v>0</v>
      </c>
      <c r="O25" s="61">
        <v>0</v>
      </c>
      <c r="P25" s="65">
        <v>11</v>
      </c>
      <c r="Q25" s="57">
        <v>4.7008999999999999</v>
      </c>
      <c r="R25" s="60">
        <v>35</v>
      </c>
      <c r="S25" s="58">
        <v>14.893599999999999</v>
      </c>
      <c r="T25" s="60">
        <v>1</v>
      </c>
      <c r="U25" s="57">
        <v>0.42549999999999999</v>
      </c>
      <c r="V25" s="60">
        <v>0</v>
      </c>
      <c r="W25" s="57">
        <v>0</v>
      </c>
      <c r="X25" s="67">
        <v>1401</v>
      </c>
      <c r="Y25" s="68">
        <v>100</v>
      </c>
    </row>
    <row r="26" spans="1:25" s="24" customFormat="1" ht="15" customHeight="1" x14ac:dyDescent="0.2">
      <c r="A26" s="22" t="s">
        <v>1</v>
      </c>
      <c r="B26" s="53" t="s">
        <v>33</v>
      </c>
      <c r="C26" s="37">
        <v>1603</v>
      </c>
      <c r="D26" s="38">
        <v>6</v>
      </c>
      <c r="E26" s="40">
        <v>0.41039999999999999</v>
      </c>
      <c r="F26" s="41">
        <v>2</v>
      </c>
      <c r="G26" s="40">
        <v>0.1368</v>
      </c>
      <c r="H26" s="41">
        <v>30</v>
      </c>
      <c r="I26" s="40">
        <v>2.052</v>
      </c>
      <c r="J26" s="42">
        <v>1096</v>
      </c>
      <c r="K26" s="40">
        <v>74.965800000000002</v>
      </c>
      <c r="L26" s="42">
        <v>292</v>
      </c>
      <c r="M26" s="40">
        <v>19.972999999999999</v>
      </c>
      <c r="N26" s="41">
        <v>1</v>
      </c>
      <c r="O26" s="40">
        <v>6.8400000000000002E-2</v>
      </c>
      <c r="P26" s="46">
        <v>35</v>
      </c>
      <c r="Q26" s="39">
        <v>2.3940000000000001</v>
      </c>
      <c r="R26" s="38">
        <v>180</v>
      </c>
      <c r="S26" s="44">
        <v>11.228899999999999</v>
      </c>
      <c r="T26" s="38">
        <v>141</v>
      </c>
      <c r="U26" s="39">
        <v>8.7959999999999994</v>
      </c>
      <c r="V26" s="38">
        <v>11</v>
      </c>
      <c r="W26" s="39">
        <v>0.68620000000000003</v>
      </c>
      <c r="X26" s="25">
        <v>1365</v>
      </c>
      <c r="Y26" s="26">
        <v>100</v>
      </c>
    </row>
    <row r="27" spans="1:25" s="24" customFormat="1" ht="15" customHeight="1" x14ac:dyDescent="0.2">
      <c r="A27" s="22" t="s">
        <v>1</v>
      </c>
      <c r="B27" s="54" t="s">
        <v>36</v>
      </c>
      <c r="C27" s="55">
        <v>7</v>
      </c>
      <c r="D27" s="59">
        <v>0</v>
      </c>
      <c r="E27" s="61">
        <v>0</v>
      </c>
      <c r="F27" s="62">
        <v>0</v>
      </c>
      <c r="G27" s="61">
        <v>0</v>
      </c>
      <c r="H27" s="62">
        <v>0</v>
      </c>
      <c r="I27" s="61">
        <v>0</v>
      </c>
      <c r="J27" s="62">
        <v>0</v>
      </c>
      <c r="K27" s="61">
        <v>0</v>
      </c>
      <c r="L27" s="63">
        <v>7</v>
      </c>
      <c r="M27" s="61">
        <v>100</v>
      </c>
      <c r="N27" s="62">
        <v>0</v>
      </c>
      <c r="O27" s="61">
        <v>0</v>
      </c>
      <c r="P27" s="65">
        <v>0</v>
      </c>
      <c r="Q27" s="57">
        <v>0</v>
      </c>
      <c r="R27" s="60">
        <v>5</v>
      </c>
      <c r="S27" s="58">
        <v>71.428600000000003</v>
      </c>
      <c r="T27" s="59">
        <v>0</v>
      </c>
      <c r="U27" s="57">
        <v>0</v>
      </c>
      <c r="V27" s="59">
        <v>0</v>
      </c>
      <c r="W27" s="57">
        <v>0</v>
      </c>
      <c r="X27" s="67">
        <v>579</v>
      </c>
      <c r="Y27" s="68">
        <v>100</v>
      </c>
    </row>
    <row r="28" spans="1:25" s="24" customFormat="1" ht="15" customHeight="1" x14ac:dyDescent="0.2">
      <c r="A28" s="22" t="s">
        <v>1</v>
      </c>
      <c r="B28" s="53" t="s">
        <v>35</v>
      </c>
      <c r="C28" s="47">
        <v>101</v>
      </c>
      <c r="D28" s="45">
        <v>0</v>
      </c>
      <c r="E28" s="40">
        <v>0</v>
      </c>
      <c r="F28" s="42">
        <v>0</v>
      </c>
      <c r="G28" s="40">
        <v>0</v>
      </c>
      <c r="H28" s="42">
        <v>5</v>
      </c>
      <c r="I28" s="40">
        <v>5.3190999999999997</v>
      </c>
      <c r="J28" s="42">
        <v>55</v>
      </c>
      <c r="K28" s="40">
        <v>58.510599999999997</v>
      </c>
      <c r="L28" s="41">
        <v>26</v>
      </c>
      <c r="M28" s="40">
        <v>27.66</v>
      </c>
      <c r="N28" s="42">
        <v>0</v>
      </c>
      <c r="O28" s="40">
        <v>0</v>
      </c>
      <c r="P28" s="43">
        <v>8</v>
      </c>
      <c r="Q28" s="39">
        <v>8.5106000000000002</v>
      </c>
      <c r="R28" s="45">
        <v>19</v>
      </c>
      <c r="S28" s="44">
        <v>18.811900000000001</v>
      </c>
      <c r="T28" s="38">
        <v>7</v>
      </c>
      <c r="U28" s="39">
        <v>6.9306999999999999</v>
      </c>
      <c r="V28" s="38">
        <v>0</v>
      </c>
      <c r="W28" s="39">
        <v>0</v>
      </c>
      <c r="X28" s="25">
        <v>1414</v>
      </c>
      <c r="Y28" s="26">
        <v>100</v>
      </c>
    </row>
    <row r="29" spans="1:25" s="24" customFormat="1" ht="15" customHeight="1" x14ac:dyDescent="0.2">
      <c r="A29" s="22" t="s">
        <v>1</v>
      </c>
      <c r="B29" s="54" t="s">
        <v>34</v>
      </c>
      <c r="C29" s="52">
        <v>105</v>
      </c>
      <c r="D29" s="60">
        <v>1</v>
      </c>
      <c r="E29" s="61">
        <v>1.0101</v>
      </c>
      <c r="F29" s="62">
        <v>1</v>
      </c>
      <c r="G29" s="61">
        <v>1.0101</v>
      </c>
      <c r="H29" s="63">
        <v>41</v>
      </c>
      <c r="I29" s="61">
        <v>41.414099999999998</v>
      </c>
      <c r="J29" s="62">
        <v>22</v>
      </c>
      <c r="K29" s="61">
        <v>22.222200000000001</v>
      </c>
      <c r="L29" s="63">
        <v>17</v>
      </c>
      <c r="M29" s="61">
        <v>17.172000000000001</v>
      </c>
      <c r="N29" s="62">
        <v>0</v>
      </c>
      <c r="O29" s="61">
        <v>0</v>
      </c>
      <c r="P29" s="65">
        <v>17</v>
      </c>
      <c r="Q29" s="57">
        <v>17.171700000000001</v>
      </c>
      <c r="R29" s="60">
        <v>33</v>
      </c>
      <c r="S29" s="58">
        <v>31.428599999999999</v>
      </c>
      <c r="T29" s="60">
        <v>6</v>
      </c>
      <c r="U29" s="57">
        <v>5.7142999999999997</v>
      </c>
      <c r="V29" s="60">
        <v>14</v>
      </c>
      <c r="W29" s="57">
        <v>13.333299999999999</v>
      </c>
      <c r="X29" s="67">
        <v>1870</v>
      </c>
      <c r="Y29" s="68">
        <v>99.412000000000006</v>
      </c>
    </row>
    <row r="30" spans="1:25" s="24" customFormat="1" ht="15" customHeight="1" x14ac:dyDescent="0.2">
      <c r="A30" s="22" t="s">
        <v>1</v>
      </c>
      <c r="B30" s="53" t="s">
        <v>37</v>
      </c>
      <c r="C30" s="37">
        <v>189</v>
      </c>
      <c r="D30" s="45">
        <v>16</v>
      </c>
      <c r="E30" s="40">
        <v>8.4656000000000002</v>
      </c>
      <c r="F30" s="41">
        <v>3</v>
      </c>
      <c r="G30" s="40">
        <v>1.5872999999999999</v>
      </c>
      <c r="H30" s="42">
        <v>19</v>
      </c>
      <c r="I30" s="40">
        <v>10.052899999999999</v>
      </c>
      <c r="J30" s="42">
        <v>34</v>
      </c>
      <c r="K30" s="40">
        <v>17.9894</v>
      </c>
      <c r="L30" s="42">
        <v>113</v>
      </c>
      <c r="M30" s="40">
        <v>59.787999999999997</v>
      </c>
      <c r="N30" s="42">
        <v>0</v>
      </c>
      <c r="O30" s="40">
        <v>0</v>
      </c>
      <c r="P30" s="43">
        <v>4</v>
      </c>
      <c r="Q30" s="39">
        <v>2.1164000000000001</v>
      </c>
      <c r="R30" s="45">
        <v>51</v>
      </c>
      <c r="S30" s="44">
        <v>26.984100000000002</v>
      </c>
      <c r="T30" s="38">
        <v>0</v>
      </c>
      <c r="U30" s="39">
        <v>0</v>
      </c>
      <c r="V30" s="38">
        <v>2</v>
      </c>
      <c r="W30" s="39">
        <v>1.0582</v>
      </c>
      <c r="X30" s="25">
        <v>3559</v>
      </c>
      <c r="Y30" s="26">
        <v>100</v>
      </c>
    </row>
    <row r="31" spans="1:25" s="24" customFormat="1" ht="15" customHeight="1" x14ac:dyDescent="0.2">
      <c r="A31" s="22" t="s">
        <v>1</v>
      </c>
      <c r="B31" s="54" t="s">
        <v>38</v>
      </c>
      <c r="C31" s="55">
        <v>198</v>
      </c>
      <c r="D31" s="60">
        <v>6</v>
      </c>
      <c r="E31" s="61">
        <v>3.0611999999999999</v>
      </c>
      <c r="F31" s="63">
        <v>1</v>
      </c>
      <c r="G31" s="61">
        <v>0.51019999999999999</v>
      </c>
      <c r="H31" s="62">
        <v>17</v>
      </c>
      <c r="I31" s="61">
        <v>8.6735000000000007</v>
      </c>
      <c r="J31" s="63">
        <v>137</v>
      </c>
      <c r="K31" s="61">
        <v>69.897999999999996</v>
      </c>
      <c r="L31" s="62">
        <v>22</v>
      </c>
      <c r="M31" s="61">
        <v>11.224</v>
      </c>
      <c r="N31" s="62">
        <v>0</v>
      </c>
      <c r="O31" s="61">
        <v>0</v>
      </c>
      <c r="P31" s="64">
        <v>13</v>
      </c>
      <c r="Q31" s="57">
        <v>6.6326999999999998</v>
      </c>
      <c r="R31" s="59">
        <v>78</v>
      </c>
      <c r="S31" s="58">
        <v>39.393900000000002</v>
      </c>
      <c r="T31" s="60">
        <v>2</v>
      </c>
      <c r="U31" s="57">
        <v>1.0101</v>
      </c>
      <c r="V31" s="60">
        <v>14</v>
      </c>
      <c r="W31" s="57">
        <v>7.0707000000000004</v>
      </c>
      <c r="X31" s="67">
        <v>2232</v>
      </c>
      <c r="Y31" s="68">
        <v>100</v>
      </c>
    </row>
    <row r="32" spans="1:25" s="24" customFormat="1" ht="15" customHeight="1" x14ac:dyDescent="0.2">
      <c r="A32" s="22" t="s">
        <v>1</v>
      </c>
      <c r="B32" s="53" t="s">
        <v>40</v>
      </c>
      <c r="C32" s="37">
        <v>569</v>
      </c>
      <c r="D32" s="38">
        <v>6</v>
      </c>
      <c r="E32" s="40">
        <v>1.0601</v>
      </c>
      <c r="F32" s="42">
        <v>0</v>
      </c>
      <c r="G32" s="40">
        <v>0</v>
      </c>
      <c r="H32" s="42">
        <v>7</v>
      </c>
      <c r="I32" s="40">
        <v>1.2366999999999999</v>
      </c>
      <c r="J32" s="42">
        <v>368</v>
      </c>
      <c r="K32" s="40">
        <v>65.017700000000005</v>
      </c>
      <c r="L32" s="41">
        <v>178</v>
      </c>
      <c r="M32" s="40">
        <v>31.449000000000002</v>
      </c>
      <c r="N32" s="41">
        <v>1</v>
      </c>
      <c r="O32" s="40">
        <v>0.1767</v>
      </c>
      <c r="P32" s="46">
        <v>6</v>
      </c>
      <c r="Q32" s="39">
        <v>1.0601</v>
      </c>
      <c r="R32" s="38">
        <v>82</v>
      </c>
      <c r="S32" s="44">
        <v>14.411199999999999</v>
      </c>
      <c r="T32" s="45">
        <v>3</v>
      </c>
      <c r="U32" s="39">
        <v>0.5272</v>
      </c>
      <c r="V32" s="45">
        <v>3</v>
      </c>
      <c r="W32" s="39">
        <v>0.5272</v>
      </c>
      <c r="X32" s="25">
        <v>960</v>
      </c>
      <c r="Y32" s="26">
        <v>100</v>
      </c>
    </row>
    <row r="33" spans="1:25" s="24" customFormat="1" ht="15" customHeight="1" x14ac:dyDescent="0.2">
      <c r="A33" s="22" t="s">
        <v>1</v>
      </c>
      <c r="B33" s="54" t="s">
        <v>39</v>
      </c>
      <c r="C33" s="52">
        <v>458</v>
      </c>
      <c r="D33" s="59">
        <v>1</v>
      </c>
      <c r="E33" s="61">
        <v>0.21929999999999999</v>
      </c>
      <c r="F33" s="62">
        <v>1</v>
      </c>
      <c r="G33" s="61">
        <v>0.21929999999999999</v>
      </c>
      <c r="H33" s="63">
        <v>39</v>
      </c>
      <c r="I33" s="61">
        <v>8.5526</v>
      </c>
      <c r="J33" s="62">
        <v>224</v>
      </c>
      <c r="K33" s="61">
        <v>49.122799999999998</v>
      </c>
      <c r="L33" s="62">
        <v>177</v>
      </c>
      <c r="M33" s="61">
        <v>38.816000000000003</v>
      </c>
      <c r="N33" s="63">
        <v>0</v>
      </c>
      <c r="O33" s="61">
        <v>0</v>
      </c>
      <c r="P33" s="65">
        <v>14</v>
      </c>
      <c r="Q33" s="57">
        <v>3.0701999999999998</v>
      </c>
      <c r="R33" s="59">
        <v>55</v>
      </c>
      <c r="S33" s="58">
        <v>12.008699999999999</v>
      </c>
      <c r="T33" s="59">
        <v>2</v>
      </c>
      <c r="U33" s="57">
        <v>0.43669999999999998</v>
      </c>
      <c r="V33" s="59">
        <v>0</v>
      </c>
      <c r="W33" s="57">
        <v>0</v>
      </c>
      <c r="X33" s="67">
        <v>2381</v>
      </c>
      <c r="Y33" s="68">
        <v>100</v>
      </c>
    </row>
    <row r="34" spans="1:25" s="24" customFormat="1" ht="15" customHeight="1" x14ac:dyDescent="0.2">
      <c r="A34" s="22" t="s">
        <v>1</v>
      </c>
      <c r="B34" s="53" t="s">
        <v>41</v>
      </c>
      <c r="C34" s="47">
        <v>15</v>
      </c>
      <c r="D34" s="38">
        <v>3</v>
      </c>
      <c r="E34" s="40">
        <v>20</v>
      </c>
      <c r="F34" s="42">
        <v>0</v>
      </c>
      <c r="G34" s="40">
        <v>0</v>
      </c>
      <c r="H34" s="41">
        <v>1</v>
      </c>
      <c r="I34" s="40">
        <v>6.6666999999999996</v>
      </c>
      <c r="J34" s="42">
        <v>0</v>
      </c>
      <c r="K34" s="40">
        <v>0</v>
      </c>
      <c r="L34" s="41">
        <v>9</v>
      </c>
      <c r="M34" s="40">
        <v>60</v>
      </c>
      <c r="N34" s="41">
        <v>0</v>
      </c>
      <c r="O34" s="40">
        <v>0</v>
      </c>
      <c r="P34" s="43">
        <v>2</v>
      </c>
      <c r="Q34" s="39">
        <v>13.333299999999999</v>
      </c>
      <c r="R34" s="45">
        <v>4</v>
      </c>
      <c r="S34" s="44">
        <v>26.666699999999999</v>
      </c>
      <c r="T34" s="45">
        <v>0</v>
      </c>
      <c r="U34" s="39">
        <v>0</v>
      </c>
      <c r="V34" s="45">
        <v>0</v>
      </c>
      <c r="W34" s="39">
        <v>0</v>
      </c>
      <c r="X34" s="25">
        <v>823</v>
      </c>
      <c r="Y34" s="26">
        <v>100</v>
      </c>
    </row>
    <row r="35" spans="1:25" s="24" customFormat="1" ht="15" customHeight="1" x14ac:dyDescent="0.2">
      <c r="A35" s="22" t="s">
        <v>1</v>
      </c>
      <c r="B35" s="54" t="s">
        <v>44</v>
      </c>
      <c r="C35" s="55">
        <v>282</v>
      </c>
      <c r="D35" s="59">
        <v>1</v>
      </c>
      <c r="E35" s="61">
        <v>0.3584</v>
      </c>
      <c r="F35" s="62">
        <v>1</v>
      </c>
      <c r="G35" s="61">
        <v>0.3584</v>
      </c>
      <c r="H35" s="63">
        <v>53</v>
      </c>
      <c r="I35" s="61">
        <v>18.996400000000001</v>
      </c>
      <c r="J35" s="62">
        <v>113</v>
      </c>
      <c r="K35" s="61">
        <v>40.501800000000003</v>
      </c>
      <c r="L35" s="63">
        <v>88</v>
      </c>
      <c r="M35" s="61">
        <v>31.541</v>
      </c>
      <c r="N35" s="62">
        <v>1</v>
      </c>
      <c r="O35" s="61">
        <v>0.3584</v>
      </c>
      <c r="P35" s="65">
        <v>22</v>
      </c>
      <c r="Q35" s="57">
        <v>7.8853</v>
      </c>
      <c r="R35" s="59">
        <v>64</v>
      </c>
      <c r="S35" s="58">
        <v>22.695</v>
      </c>
      <c r="T35" s="59">
        <v>3</v>
      </c>
      <c r="U35" s="57">
        <v>1.0638000000000001</v>
      </c>
      <c r="V35" s="59">
        <v>5</v>
      </c>
      <c r="W35" s="57">
        <v>1.7729999999999999</v>
      </c>
      <c r="X35" s="67">
        <v>1055</v>
      </c>
      <c r="Y35" s="68">
        <v>100</v>
      </c>
    </row>
    <row r="36" spans="1:25" s="24" customFormat="1" ht="15" customHeight="1" x14ac:dyDescent="0.2">
      <c r="A36" s="22" t="s">
        <v>1</v>
      </c>
      <c r="B36" s="53" t="s">
        <v>48</v>
      </c>
      <c r="C36" s="47">
        <v>606</v>
      </c>
      <c r="D36" s="45">
        <v>3</v>
      </c>
      <c r="E36" s="40">
        <v>0.50680000000000003</v>
      </c>
      <c r="F36" s="42">
        <v>5</v>
      </c>
      <c r="G36" s="40">
        <v>0.84460000000000002</v>
      </c>
      <c r="H36" s="42">
        <v>194</v>
      </c>
      <c r="I36" s="40">
        <v>32.770299999999999</v>
      </c>
      <c r="J36" s="41">
        <v>291</v>
      </c>
      <c r="K36" s="40">
        <v>49.1554</v>
      </c>
      <c r="L36" s="41">
        <v>66</v>
      </c>
      <c r="M36" s="40">
        <v>11.148999999999999</v>
      </c>
      <c r="N36" s="42">
        <v>7</v>
      </c>
      <c r="O36" s="40">
        <v>1.1823999999999999</v>
      </c>
      <c r="P36" s="46">
        <v>26</v>
      </c>
      <c r="Q36" s="39">
        <v>4.3918999999999997</v>
      </c>
      <c r="R36" s="38">
        <v>79</v>
      </c>
      <c r="S36" s="44">
        <v>13.036300000000001</v>
      </c>
      <c r="T36" s="45">
        <v>14</v>
      </c>
      <c r="U36" s="39">
        <v>2.3102</v>
      </c>
      <c r="V36" s="45">
        <v>59</v>
      </c>
      <c r="W36" s="39">
        <v>9.7360000000000007</v>
      </c>
      <c r="X36" s="25">
        <v>704</v>
      </c>
      <c r="Y36" s="26">
        <v>100</v>
      </c>
    </row>
    <row r="37" spans="1:25" s="24" customFormat="1" ht="15" customHeight="1" x14ac:dyDescent="0.2">
      <c r="A37" s="22" t="s">
        <v>1</v>
      </c>
      <c r="B37" s="54" t="s">
        <v>45</v>
      </c>
      <c r="C37" s="52">
        <v>4</v>
      </c>
      <c r="D37" s="60">
        <v>0</v>
      </c>
      <c r="E37" s="61">
        <v>0</v>
      </c>
      <c r="F37" s="62">
        <v>0</v>
      </c>
      <c r="G37" s="61">
        <v>0</v>
      </c>
      <c r="H37" s="62">
        <v>0</v>
      </c>
      <c r="I37" s="61">
        <v>0</v>
      </c>
      <c r="J37" s="62">
        <v>0</v>
      </c>
      <c r="K37" s="61">
        <v>0</v>
      </c>
      <c r="L37" s="62">
        <v>4</v>
      </c>
      <c r="M37" s="61">
        <v>100</v>
      </c>
      <c r="N37" s="63">
        <v>0</v>
      </c>
      <c r="O37" s="61">
        <v>0</v>
      </c>
      <c r="P37" s="65">
        <v>0</v>
      </c>
      <c r="Q37" s="57">
        <v>0</v>
      </c>
      <c r="R37" s="60">
        <v>1</v>
      </c>
      <c r="S37" s="58">
        <v>25</v>
      </c>
      <c r="T37" s="59">
        <v>0</v>
      </c>
      <c r="U37" s="57">
        <v>0</v>
      </c>
      <c r="V37" s="59">
        <v>0</v>
      </c>
      <c r="W37" s="57">
        <v>0</v>
      </c>
      <c r="X37" s="67">
        <v>491</v>
      </c>
      <c r="Y37" s="68">
        <v>100</v>
      </c>
    </row>
    <row r="38" spans="1:25" s="24" customFormat="1" ht="15" customHeight="1" x14ac:dyDescent="0.2">
      <c r="A38" s="22" t="s">
        <v>1</v>
      </c>
      <c r="B38" s="53" t="s">
        <v>46</v>
      </c>
      <c r="C38" s="37">
        <v>66</v>
      </c>
      <c r="D38" s="38">
        <v>0</v>
      </c>
      <c r="E38" s="40">
        <v>0</v>
      </c>
      <c r="F38" s="42">
        <v>1</v>
      </c>
      <c r="G38" s="40">
        <v>1.5385</v>
      </c>
      <c r="H38" s="42">
        <v>22</v>
      </c>
      <c r="I38" s="40">
        <v>33.846200000000003</v>
      </c>
      <c r="J38" s="42">
        <v>35</v>
      </c>
      <c r="K38" s="40">
        <v>53.846200000000003</v>
      </c>
      <c r="L38" s="42">
        <v>7</v>
      </c>
      <c r="M38" s="40">
        <v>10.769</v>
      </c>
      <c r="N38" s="42">
        <v>0</v>
      </c>
      <c r="O38" s="40">
        <v>0</v>
      </c>
      <c r="P38" s="43">
        <v>0</v>
      </c>
      <c r="Q38" s="39">
        <v>0</v>
      </c>
      <c r="R38" s="38">
        <v>14</v>
      </c>
      <c r="S38" s="44">
        <v>21.2121</v>
      </c>
      <c r="T38" s="45">
        <v>1</v>
      </c>
      <c r="U38" s="39">
        <v>1.5152000000000001</v>
      </c>
      <c r="V38" s="45">
        <v>2</v>
      </c>
      <c r="W38" s="39">
        <v>3.0303</v>
      </c>
      <c r="X38" s="25">
        <v>2561</v>
      </c>
      <c r="Y38" s="26">
        <v>100</v>
      </c>
    </row>
    <row r="39" spans="1:25" s="24" customFormat="1" ht="15" customHeight="1" x14ac:dyDescent="0.2">
      <c r="A39" s="22" t="s">
        <v>1</v>
      </c>
      <c r="B39" s="54" t="s">
        <v>47</v>
      </c>
      <c r="C39" s="52">
        <v>30</v>
      </c>
      <c r="D39" s="59">
        <v>1</v>
      </c>
      <c r="E39" s="61">
        <v>3.3332999999999999</v>
      </c>
      <c r="F39" s="62">
        <v>0</v>
      </c>
      <c r="G39" s="61">
        <v>0</v>
      </c>
      <c r="H39" s="63">
        <v>21</v>
      </c>
      <c r="I39" s="61">
        <v>70</v>
      </c>
      <c r="J39" s="62">
        <v>0</v>
      </c>
      <c r="K39" s="61">
        <v>0</v>
      </c>
      <c r="L39" s="63">
        <v>8</v>
      </c>
      <c r="M39" s="61">
        <v>26.667000000000002</v>
      </c>
      <c r="N39" s="62">
        <v>0</v>
      </c>
      <c r="O39" s="61">
        <v>0</v>
      </c>
      <c r="P39" s="65">
        <v>0</v>
      </c>
      <c r="Q39" s="57">
        <v>0</v>
      </c>
      <c r="R39" s="60">
        <v>8</v>
      </c>
      <c r="S39" s="58">
        <v>26.666699999999999</v>
      </c>
      <c r="T39" s="60">
        <v>0</v>
      </c>
      <c r="U39" s="57">
        <v>0</v>
      </c>
      <c r="V39" s="60">
        <v>0</v>
      </c>
      <c r="W39" s="57">
        <v>0</v>
      </c>
      <c r="X39" s="67">
        <v>866</v>
      </c>
      <c r="Y39" s="68">
        <v>100</v>
      </c>
    </row>
    <row r="40" spans="1:25" s="24" customFormat="1" ht="15" customHeight="1" x14ac:dyDescent="0.2">
      <c r="A40" s="22" t="s">
        <v>1</v>
      </c>
      <c r="B40" s="53" t="s">
        <v>49</v>
      </c>
      <c r="C40" s="47">
        <v>436</v>
      </c>
      <c r="D40" s="38">
        <v>1</v>
      </c>
      <c r="E40" s="40">
        <v>0.2387</v>
      </c>
      <c r="F40" s="42">
        <v>4</v>
      </c>
      <c r="G40" s="40">
        <v>0.95469999999999999</v>
      </c>
      <c r="H40" s="42">
        <v>58</v>
      </c>
      <c r="I40" s="40">
        <v>13.842499999999999</v>
      </c>
      <c r="J40" s="41">
        <v>142</v>
      </c>
      <c r="K40" s="40">
        <v>33.8902</v>
      </c>
      <c r="L40" s="41">
        <v>188</v>
      </c>
      <c r="M40" s="40">
        <v>44.869</v>
      </c>
      <c r="N40" s="42">
        <v>0</v>
      </c>
      <c r="O40" s="40">
        <v>0</v>
      </c>
      <c r="P40" s="43">
        <v>26</v>
      </c>
      <c r="Q40" s="39">
        <v>6.2053000000000003</v>
      </c>
      <c r="R40" s="38">
        <v>93</v>
      </c>
      <c r="S40" s="44">
        <v>21.330300000000001</v>
      </c>
      <c r="T40" s="45">
        <v>17</v>
      </c>
      <c r="U40" s="39">
        <v>3.8990999999999998</v>
      </c>
      <c r="V40" s="45">
        <v>10</v>
      </c>
      <c r="W40" s="39">
        <v>2.2936000000000001</v>
      </c>
      <c r="X40" s="25">
        <v>4873</v>
      </c>
      <c r="Y40" s="26">
        <v>100</v>
      </c>
    </row>
    <row r="41" spans="1:25" s="24" customFormat="1" ht="15" customHeight="1" x14ac:dyDescent="0.2">
      <c r="A41" s="22" t="s">
        <v>1</v>
      </c>
      <c r="B41" s="54" t="s">
        <v>42</v>
      </c>
      <c r="C41" s="52">
        <v>171</v>
      </c>
      <c r="D41" s="59">
        <v>0</v>
      </c>
      <c r="E41" s="61">
        <v>0</v>
      </c>
      <c r="F41" s="62">
        <v>0</v>
      </c>
      <c r="G41" s="61">
        <v>0</v>
      </c>
      <c r="H41" s="62">
        <v>28</v>
      </c>
      <c r="I41" s="61">
        <v>16.666699999999999</v>
      </c>
      <c r="J41" s="62">
        <v>108</v>
      </c>
      <c r="K41" s="61">
        <v>64.285700000000006</v>
      </c>
      <c r="L41" s="63">
        <v>22</v>
      </c>
      <c r="M41" s="61">
        <v>13.095000000000001</v>
      </c>
      <c r="N41" s="63">
        <v>0</v>
      </c>
      <c r="O41" s="61">
        <v>0</v>
      </c>
      <c r="P41" s="64">
        <v>10</v>
      </c>
      <c r="Q41" s="57">
        <v>5.9523999999999999</v>
      </c>
      <c r="R41" s="59">
        <v>31</v>
      </c>
      <c r="S41" s="58">
        <v>18.128699999999998</v>
      </c>
      <c r="T41" s="60">
        <v>3</v>
      </c>
      <c r="U41" s="57">
        <v>1.7544</v>
      </c>
      <c r="V41" s="60">
        <v>7</v>
      </c>
      <c r="W41" s="57">
        <v>4.0936000000000003</v>
      </c>
      <c r="X41" s="67">
        <v>2661</v>
      </c>
      <c r="Y41" s="68">
        <v>100</v>
      </c>
    </row>
    <row r="42" spans="1:25" s="24" customFormat="1" ht="15" customHeight="1" x14ac:dyDescent="0.2">
      <c r="A42" s="22" t="s">
        <v>1</v>
      </c>
      <c r="B42" s="53" t="s">
        <v>43</v>
      </c>
      <c r="C42" s="47">
        <v>31</v>
      </c>
      <c r="D42" s="38">
        <v>5</v>
      </c>
      <c r="E42" s="40">
        <v>16.129000000000001</v>
      </c>
      <c r="F42" s="42">
        <v>1</v>
      </c>
      <c r="G42" s="40">
        <v>3.2258</v>
      </c>
      <c r="H42" s="42">
        <v>2</v>
      </c>
      <c r="I42" s="40">
        <v>6.4516</v>
      </c>
      <c r="J42" s="41">
        <v>7</v>
      </c>
      <c r="K42" s="40">
        <v>22.5806</v>
      </c>
      <c r="L42" s="41">
        <v>16</v>
      </c>
      <c r="M42" s="40">
        <v>51.613</v>
      </c>
      <c r="N42" s="41">
        <v>0</v>
      </c>
      <c r="O42" s="40">
        <v>0</v>
      </c>
      <c r="P42" s="43">
        <v>0</v>
      </c>
      <c r="Q42" s="39">
        <v>0</v>
      </c>
      <c r="R42" s="38">
        <v>6</v>
      </c>
      <c r="S42" s="44">
        <v>19.354800000000001</v>
      </c>
      <c r="T42" s="45">
        <v>0</v>
      </c>
      <c r="U42" s="39">
        <v>0</v>
      </c>
      <c r="V42" s="45">
        <v>2</v>
      </c>
      <c r="W42" s="39">
        <v>6.4516</v>
      </c>
      <c r="X42" s="25">
        <v>483</v>
      </c>
      <c r="Y42" s="26">
        <v>100</v>
      </c>
    </row>
    <row r="43" spans="1:25" s="24" customFormat="1" ht="15" customHeight="1" x14ac:dyDescent="0.2">
      <c r="A43" s="22" t="s">
        <v>1</v>
      </c>
      <c r="B43" s="54" t="s">
        <v>50</v>
      </c>
      <c r="C43" s="52">
        <v>746</v>
      </c>
      <c r="D43" s="60">
        <v>2</v>
      </c>
      <c r="E43" s="61">
        <v>0.26950000000000002</v>
      </c>
      <c r="F43" s="62">
        <v>1</v>
      </c>
      <c r="G43" s="61">
        <v>0.1348</v>
      </c>
      <c r="H43" s="63">
        <v>13</v>
      </c>
      <c r="I43" s="61">
        <v>1.752</v>
      </c>
      <c r="J43" s="62">
        <v>582</v>
      </c>
      <c r="K43" s="61">
        <v>78.436700000000002</v>
      </c>
      <c r="L43" s="62">
        <v>114</v>
      </c>
      <c r="M43" s="61">
        <v>15.364000000000001</v>
      </c>
      <c r="N43" s="62">
        <v>0</v>
      </c>
      <c r="O43" s="61">
        <v>0</v>
      </c>
      <c r="P43" s="64">
        <v>30</v>
      </c>
      <c r="Q43" s="57">
        <v>4.0430999999999999</v>
      </c>
      <c r="R43" s="59">
        <v>204</v>
      </c>
      <c r="S43" s="58">
        <v>27.345800000000001</v>
      </c>
      <c r="T43" s="59">
        <v>4</v>
      </c>
      <c r="U43" s="57">
        <v>0.53620000000000001</v>
      </c>
      <c r="V43" s="59">
        <v>3</v>
      </c>
      <c r="W43" s="57">
        <v>0.40210000000000001</v>
      </c>
      <c r="X43" s="67">
        <v>3593</v>
      </c>
      <c r="Y43" s="68">
        <v>100</v>
      </c>
    </row>
    <row r="44" spans="1:25" s="24" customFormat="1" ht="15" customHeight="1" x14ac:dyDescent="0.2">
      <c r="A44" s="22" t="s">
        <v>1</v>
      </c>
      <c r="B44" s="53" t="s">
        <v>51</v>
      </c>
      <c r="C44" s="37">
        <v>314</v>
      </c>
      <c r="D44" s="38">
        <v>70</v>
      </c>
      <c r="E44" s="40">
        <v>22.507999999999999</v>
      </c>
      <c r="F44" s="41">
        <v>0</v>
      </c>
      <c r="G44" s="40">
        <v>0</v>
      </c>
      <c r="H44" s="42">
        <v>33</v>
      </c>
      <c r="I44" s="40">
        <v>10.610900000000001</v>
      </c>
      <c r="J44" s="42">
        <v>20</v>
      </c>
      <c r="K44" s="40">
        <v>6.4309000000000003</v>
      </c>
      <c r="L44" s="42">
        <v>172</v>
      </c>
      <c r="M44" s="40">
        <v>55.305</v>
      </c>
      <c r="N44" s="41">
        <v>3</v>
      </c>
      <c r="O44" s="40">
        <v>0.96460000000000001</v>
      </c>
      <c r="P44" s="46">
        <v>13</v>
      </c>
      <c r="Q44" s="39">
        <v>4.1801000000000004</v>
      </c>
      <c r="R44" s="45">
        <v>62</v>
      </c>
      <c r="S44" s="44">
        <v>19.745200000000001</v>
      </c>
      <c r="T44" s="45">
        <v>3</v>
      </c>
      <c r="U44" s="39">
        <v>0.95540000000000003</v>
      </c>
      <c r="V44" s="45">
        <v>7</v>
      </c>
      <c r="W44" s="39">
        <v>2.2292999999999998</v>
      </c>
      <c r="X44" s="25">
        <v>1816</v>
      </c>
      <c r="Y44" s="26">
        <v>100</v>
      </c>
    </row>
    <row r="45" spans="1:25" s="24" customFormat="1" ht="15" customHeight="1" x14ac:dyDescent="0.2">
      <c r="A45" s="22" t="s">
        <v>1</v>
      </c>
      <c r="B45" s="54" t="s">
        <v>52</v>
      </c>
      <c r="C45" s="52">
        <v>222</v>
      </c>
      <c r="D45" s="59">
        <v>5</v>
      </c>
      <c r="E45" s="61">
        <v>2.3256000000000001</v>
      </c>
      <c r="F45" s="62">
        <v>0</v>
      </c>
      <c r="G45" s="61">
        <v>0</v>
      </c>
      <c r="H45" s="63">
        <v>46</v>
      </c>
      <c r="I45" s="61">
        <v>21.395299999999999</v>
      </c>
      <c r="J45" s="62">
        <v>2</v>
      </c>
      <c r="K45" s="61">
        <v>0.93020000000000003</v>
      </c>
      <c r="L45" s="63">
        <v>142</v>
      </c>
      <c r="M45" s="61">
        <v>66.046999999999997</v>
      </c>
      <c r="N45" s="62">
        <v>2</v>
      </c>
      <c r="O45" s="61">
        <v>0.93020000000000003</v>
      </c>
      <c r="P45" s="64">
        <v>18</v>
      </c>
      <c r="Q45" s="57">
        <v>8.3720999999999997</v>
      </c>
      <c r="R45" s="59">
        <v>24</v>
      </c>
      <c r="S45" s="58">
        <v>10.8108</v>
      </c>
      <c r="T45" s="60">
        <v>7</v>
      </c>
      <c r="U45" s="57">
        <v>3.1532</v>
      </c>
      <c r="V45" s="60">
        <v>6</v>
      </c>
      <c r="W45" s="57">
        <v>2.7027000000000001</v>
      </c>
      <c r="X45" s="67">
        <v>1289</v>
      </c>
      <c r="Y45" s="68">
        <v>100</v>
      </c>
    </row>
    <row r="46" spans="1:25" s="24" customFormat="1" ht="15" customHeight="1" x14ac:dyDescent="0.2">
      <c r="A46" s="22" t="s">
        <v>1</v>
      </c>
      <c r="B46" s="53" t="s">
        <v>53</v>
      </c>
      <c r="C46" s="37">
        <v>579</v>
      </c>
      <c r="D46" s="38">
        <v>0</v>
      </c>
      <c r="E46" s="40">
        <v>0</v>
      </c>
      <c r="F46" s="42">
        <v>4</v>
      </c>
      <c r="G46" s="40">
        <v>0.69930000000000003</v>
      </c>
      <c r="H46" s="42">
        <v>59</v>
      </c>
      <c r="I46" s="40">
        <v>10.3147</v>
      </c>
      <c r="J46" s="42">
        <v>254</v>
      </c>
      <c r="K46" s="40">
        <v>44.4056</v>
      </c>
      <c r="L46" s="41">
        <v>230</v>
      </c>
      <c r="M46" s="40">
        <v>40.21</v>
      </c>
      <c r="N46" s="41">
        <v>0</v>
      </c>
      <c r="O46" s="40">
        <v>0</v>
      </c>
      <c r="P46" s="46">
        <v>25</v>
      </c>
      <c r="Q46" s="39">
        <v>4.3705999999999996</v>
      </c>
      <c r="R46" s="38">
        <v>114</v>
      </c>
      <c r="S46" s="44">
        <v>19.6891</v>
      </c>
      <c r="T46" s="38">
        <v>7</v>
      </c>
      <c r="U46" s="39">
        <v>1.2090000000000001</v>
      </c>
      <c r="V46" s="38">
        <v>10</v>
      </c>
      <c r="W46" s="39">
        <v>1.7271000000000001</v>
      </c>
      <c r="X46" s="25">
        <v>3006</v>
      </c>
      <c r="Y46" s="26">
        <v>100</v>
      </c>
    </row>
    <row r="47" spans="1:25" s="24" customFormat="1" ht="15" customHeight="1" x14ac:dyDescent="0.2">
      <c r="A47" s="22" t="s">
        <v>1</v>
      </c>
      <c r="B47" s="54" t="s">
        <v>54</v>
      </c>
      <c r="C47" s="55">
        <v>13</v>
      </c>
      <c r="D47" s="60">
        <v>2</v>
      </c>
      <c r="E47" s="61">
        <v>15.384600000000001</v>
      </c>
      <c r="F47" s="63">
        <v>0</v>
      </c>
      <c r="G47" s="61">
        <v>0</v>
      </c>
      <c r="H47" s="63">
        <v>0</v>
      </c>
      <c r="I47" s="61">
        <v>0</v>
      </c>
      <c r="J47" s="63">
        <v>2</v>
      </c>
      <c r="K47" s="61">
        <v>15.384600000000001</v>
      </c>
      <c r="L47" s="63">
        <v>8</v>
      </c>
      <c r="M47" s="61">
        <v>61.537999999999997</v>
      </c>
      <c r="N47" s="62">
        <v>0</v>
      </c>
      <c r="O47" s="61">
        <v>0</v>
      </c>
      <c r="P47" s="64">
        <v>1</v>
      </c>
      <c r="Q47" s="57">
        <v>7.6923000000000004</v>
      </c>
      <c r="R47" s="60">
        <v>2</v>
      </c>
      <c r="S47" s="58">
        <v>15.384600000000001</v>
      </c>
      <c r="T47" s="59">
        <v>0</v>
      </c>
      <c r="U47" s="57">
        <v>0</v>
      </c>
      <c r="V47" s="59">
        <v>1</v>
      </c>
      <c r="W47" s="57">
        <v>7.6923000000000004</v>
      </c>
      <c r="X47" s="67">
        <v>312</v>
      </c>
      <c r="Y47" s="68">
        <v>100</v>
      </c>
    </row>
    <row r="48" spans="1:25" s="24" customFormat="1" ht="15" customHeight="1" x14ac:dyDescent="0.2">
      <c r="A48" s="22" t="s">
        <v>1</v>
      </c>
      <c r="B48" s="53" t="s">
        <v>55</v>
      </c>
      <c r="C48" s="37">
        <v>545</v>
      </c>
      <c r="D48" s="45">
        <v>0</v>
      </c>
      <c r="E48" s="40">
        <v>0</v>
      </c>
      <c r="F48" s="42">
        <v>0</v>
      </c>
      <c r="G48" s="40">
        <v>0</v>
      </c>
      <c r="H48" s="41">
        <v>10</v>
      </c>
      <c r="I48" s="40">
        <v>1.8484</v>
      </c>
      <c r="J48" s="42">
        <v>398</v>
      </c>
      <c r="K48" s="40">
        <v>73.567499999999995</v>
      </c>
      <c r="L48" s="42">
        <v>116</v>
      </c>
      <c r="M48" s="40">
        <v>21.442</v>
      </c>
      <c r="N48" s="41">
        <v>0</v>
      </c>
      <c r="O48" s="40">
        <v>0</v>
      </c>
      <c r="P48" s="46">
        <v>17</v>
      </c>
      <c r="Q48" s="39">
        <v>3.1423000000000001</v>
      </c>
      <c r="R48" s="45">
        <v>91</v>
      </c>
      <c r="S48" s="44">
        <v>16.697199999999999</v>
      </c>
      <c r="T48" s="45">
        <v>4</v>
      </c>
      <c r="U48" s="39">
        <v>0.7339</v>
      </c>
      <c r="V48" s="45">
        <v>7</v>
      </c>
      <c r="W48" s="39">
        <v>1.2844</v>
      </c>
      <c r="X48" s="25">
        <v>1243</v>
      </c>
      <c r="Y48" s="26">
        <v>100</v>
      </c>
    </row>
    <row r="49" spans="1:25" s="24" customFormat="1" ht="15" customHeight="1" x14ac:dyDescent="0.2">
      <c r="A49" s="22" t="s">
        <v>1</v>
      </c>
      <c r="B49" s="54" t="s">
        <v>56</v>
      </c>
      <c r="C49" s="55">
        <v>0</v>
      </c>
      <c r="D49" s="60">
        <v>0</v>
      </c>
      <c r="E49" s="61">
        <v>0</v>
      </c>
      <c r="F49" s="62">
        <v>0</v>
      </c>
      <c r="G49" s="61">
        <v>0</v>
      </c>
      <c r="H49" s="62">
        <v>0</v>
      </c>
      <c r="I49" s="61">
        <v>0</v>
      </c>
      <c r="J49" s="62">
        <v>0</v>
      </c>
      <c r="K49" s="61">
        <v>0</v>
      </c>
      <c r="L49" s="63">
        <v>0</v>
      </c>
      <c r="M49" s="61">
        <v>0</v>
      </c>
      <c r="N49" s="63">
        <v>0</v>
      </c>
      <c r="O49" s="61">
        <v>0</v>
      </c>
      <c r="P49" s="64">
        <v>0</v>
      </c>
      <c r="Q49" s="57">
        <v>0</v>
      </c>
      <c r="R49" s="59">
        <v>0</v>
      </c>
      <c r="S49" s="58">
        <v>0</v>
      </c>
      <c r="T49" s="59">
        <v>0</v>
      </c>
      <c r="U49" s="57">
        <v>0</v>
      </c>
      <c r="V49" s="59">
        <v>0</v>
      </c>
      <c r="W49" s="57">
        <v>0</v>
      </c>
      <c r="X49" s="67">
        <v>698</v>
      </c>
      <c r="Y49" s="68">
        <v>100</v>
      </c>
    </row>
    <row r="50" spans="1:25" s="24" customFormat="1" ht="15" customHeight="1" x14ac:dyDescent="0.2">
      <c r="A50" s="22" t="s">
        <v>1</v>
      </c>
      <c r="B50" s="53" t="s">
        <v>57</v>
      </c>
      <c r="C50" s="37">
        <v>1874</v>
      </c>
      <c r="D50" s="38">
        <v>3</v>
      </c>
      <c r="E50" s="40">
        <v>0.1613</v>
      </c>
      <c r="F50" s="42">
        <v>1</v>
      </c>
      <c r="G50" s="40">
        <v>5.3800000000000001E-2</v>
      </c>
      <c r="H50" s="41">
        <v>74</v>
      </c>
      <c r="I50" s="40">
        <v>3.9784999999999999</v>
      </c>
      <c r="J50" s="42">
        <v>1155</v>
      </c>
      <c r="K50" s="40">
        <v>62.096800000000002</v>
      </c>
      <c r="L50" s="42">
        <v>582</v>
      </c>
      <c r="M50" s="40">
        <v>31.29</v>
      </c>
      <c r="N50" s="41">
        <v>1</v>
      </c>
      <c r="O50" s="40">
        <v>5.3800000000000001E-2</v>
      </c>
      <c r="P50" s="46">
        <v>44</v>
      </c>
      <c r="Q50" s="39">
        <v>2.3656000000000001</v>
      </c>
      <c r="R50" s="38">
        <v>564</v>
      </c>
      <c r="S50" s="44">
        <v>30.0961</v>
      </c>
      <c r="T50" s="38">
        <v>14</v>
      </c>
      <c r="U50" s="39">
        <v>0.74709999999999999</v>
      </c>
      <c r="V50" s="38">
        <v>38</v>
      </c>
      <c r="W50" s="39">
        <v>2.0276999999999998</v>
      </c>
      <c r="X50" s="25">
        <v>1777</v>
      </c>
      <c r="Y50" s="26">
        <v>100</v>
      </c>
    </row>
    <row r="51" spans="1:25" s="24" customFormat="1" ht="15" customHeight="1" x14ac:dyDescent="0.2">
      <c r="A51" s="22" t="s">
        <v>1</v>
      </c>
      <c r="B51" s="54" t="s">
        <v>58</v>
      </c>
      <c r="C51" s="52">
        <v>3880</v>
      </c>
      <c r="D51" s="60">
        <v>15</v>
      </c>
      <c r="E51" s="61">
        <v>0.41930000000000001</v>
      </c>
      <c r="F51" s="63">
        <v>24</v>
      </c>
      <c r="G51" s="61">
        <v>0.67100000000000004</v>
      </c>
      <c r="H51" s="62">
        <v>1985</v>
      </c>
      <c r="I51" s="61">
        <v>55.493400000000001</v>
      </c>
      <c r="J51" s="62">
        <v>759</v>
      </c>
      <c r="K51" s="61">
        <v>21.218900000000001</v>
      </c>
      <c r="L51" s="62">
        <v>682</v>
      </c>
      <c r="M51" s="61">
        <v>19.065999999999999</v>
      </c>
      <c r="N51" s="63">
        <v>1</v>
      </c>
      <c r="O51" s="61" t="s">
        <v>77</v>
      </c>
      <c r="P51" s="64">
        <v>111</v>
      </c>
      <c r="Q51" s="57">
        <v>3.1032000000000002</v>
      </c>
      <c r="R51" s="60">
        <v>578</v>
      </c>
      <c r="S51" s="58">
        <v>14.8969</v>
      </c>
      <c r="T51" s="60">
        <v>303</v>
      </c>
      <c r="U51" s="57">
        <v>7.8093000000000004</v>
      </c>
      <c r="V51" s="60">
        <v>376</v>
      </c>
      <c r="W51" s="57">
        <v>9.6906999999999996</v>
      </c>
      <c r="X51" s="67">
        <v>8758</v>
      </c>
      <c r="Y51" s="68">
        <v>100</v>
      </c>
    </row>
    <row r="52" spans="1:25" s="24" customFormat="1" ht="15" customHeight="1" x14ac:dyDescent="0.2">
      <c r="A52" s="22" t="s">
        <v>1</v>
      </c>
      <c r="B52" s="53" t="s">
        <v>59</v>
      </c>
      <c r="C52" s="37">
        <v>247</v>
      </c>
      <c r="D52" s="45">
        <v>12</v>
      </c>
      <c r="E52" s="40">
        <v>4.8780000000000001</v>
      </c>
      <c r="F52" s="42">
        <v>3</v>
      </c>
      <c r="G52" s="40">
        <v>1.2195</v>
      </c>
      <c r="H52" s="41">
        <v>69</v>
      </c>
      <c r="I52" s="40">
        <v>28.0488</v>
      </c>
      <c r="J52" s="41">
        <v>8</v>
      </c>
      <c r="K52" s="40">
        <v>3.2519999999999998</v>
      </c>
      <c r="L52" s="42">
        <v>146</v>
      </c>
      <c r="M52" s="40">
        <v>59.35</v>
      </c>
      <c r="N52" s="41">
        <v>2</v>
      </c>
      <c r="O52" s="40">
        <v>0.81299999999999994</v>
      </c>
      <c r="P52" s="43">
        <v>6</v>
      </c>
      <c r="Q52" s="39">
        <v>2.4390000000000001</v>
      </c>
      <c r="R52" s="38">
        <v>40</v>
      </c>
      <c r="S52" s="44">
        <v>16.194299999999998</v>
      </c>
      <c r="T52" s="38">
        <v>1</v>
      </c>
      <c r="U52" s="39">
        <v>0.40489999999999998</v>
      </c>
      <c r="V52" s="38">
        <v>14</v>
      </c>
      <c r="W52" s="39">
        <v>5.6680000000000001</v>
      </c>
      <c r="X52" s="25">
        <v>1029</v>
      </c>
      <c r="Y52" s="26">
        <v>100</v>
      </c>
    </row>
    <row r="53" spans="1:25" s="24" customFormat="1" ht="15" customHeight="1" x14ac:dyDescent="0.2">
      <c r="A53" s="22" t="s">
        <v>1</v>
      </c>
      <c r="B53" s="54" t="s">
        <v>60</v>
      </c>
      <c r="C53" s="55">
        <v>9</v>
      </c>
      <c r="D53" s="59">
        <v>0</v>
      </c>
      <c r="E53" s="61">
        <v>0</v>
      </c>
      <c r="F53" s="62">
        <v>0</v>
      </c>
      <c r="G53" s="61">
        <v>0</v>
      </c>
      <c r="H53" s="63">
        <v>0</v>
      </c>
      <c r="I53" s="61">
        <v>0</v>
      </c>
      <c r="J53" s="62">
        <v>1</v>
      </c>
      <c r="K53" s="61">
        <v>16.666699999999999</v>
      </c>
      <c r="L53" s="63">
        <v>5</v>
      </c>
      <c r="M53" s="61">
        <v>83.332999999999998</v>
      </c>
      <c r="N53" s="63">
        <v>0</v>
      </c>
      <c r="O53" s="61">
        <v>0</v>
      </c>
      <c r="P53" s="64">
        <v>0</v>
      </c>
      <c r="Q53" s="57">
        <v>0</v>
      </c>
      <c r="R53" s="60">
        <v>2</v>
      </c>
      <c r="S53" s="58">
        <v>22.222200000000001</v>
      </c>
      <c r="T53" s="59">
        <v>3</v>
      </c>
      <c r="U53" s="57">
        <v>33.333300000000001</v>
      </c>
      <c r="V53" s="59">
        <v>1</v>
      </c>
      <c r="W53" s="57">
        <v>11.1111</v>
      </c>
      <c r="X53" s="67">
        <v>302</v>
      </c>
      <c r="Y53" s="68">
        <v>100</v>
      </c>
    </row>
    <row r="54" spans="1:25" s="24" customFormat="1" ht="15" customHeight="1" x14ac:dyDescent="0.2">
      <c r="A54" s="22" t="s">
        <v>1</v>
      </c>
      <c r="B54" s="53" t="s">
        <v>61</v>
      </c>
      <c r="C54" s="37">
        <v>199</v>
      </c>
      <c r="D54" s="45">
        <v>0</v>
      </c>
      <c r="E54" s="40">
        <v>0</v>
      </c>
      <c r="F54" s="42">
        <v>6</v>
      </c>
      <c r="G54" s="66">
        <v>3.0769000000000002</v>
      </c>
      <c r="H54" s="41">
        <v>53</v>
      </c>
      <c r="I54" s="66">
        <v>27.179500000000001</v>
      </c>
      <c r="J54" s="42">
        <v>67</v>
      </c>
      <c r="K54" s="40">
        <v>34.359000000000002</v>
      </c>
      <c r="L54" s="42">
        <v>59</v>
      </c>
      <c r="M54" s="40">
        <v>30.256</v>
      </c>
      <c r="N54" s="42">
        <v>0</v>
      </c>
      <c r="O54" s="40">
        <v>0</v>
      </c>
      <c r="P54" s="46">
        <v>10</v>
      </c>
      <c r="Q54" s="39">
        <v>5.1281999999999996</v>
      </c>
      <c r="R54" s="45">
        <v>60</v>
      </c>
      <c r="S54" s="44">
        <v>30.1508</v>
      </c>
      <c r="T54" s="38">
        <v>4</v>
      </c>
      <c r="U54" s="39">
        <v>2.0101</v>
      </c>
      <c r="V54" s="38">
        <v>18</v>
      </c>
      <c r="W54" s="39">
        <v>9.0451999999999995</v>
      </c>
      <c r="X54" s="25">
        <v>1982</v>
      </c>
      <c r="Y54" s="26">
        <v>100</v>
      </c>
    </row>
    <row r="55" spans="1:25" s="24" customFormat="1" ht="15" customHeight="1" x14ac:dyDescent="0.2">
      <c r="A55" s="22" t="s">
        <v>1</v>
      </c>
      <c r="B55" s="54" t="s">
        <v>62</v>
      </c>
      <c r="C55" s="52">
        <v>339</v>
      </c>
      <c r="D55" s="60">
        <v>12</v>
      </c>
      <c r="E55" s="61">
        <v>3.6697000000000002</v>
      </c>
      <c r="F55" s="62">
        <v>4</v>
      </c>
      <c r="G55" s="61">
        <v>1.2232000000000001</v>
      </c>
      <c r="H55" s="63">
        <v>105</v>
      </c>
      <c r="I55" s="61">
        <v>32.110100000000003</v>
      </c>
      <c r="J55" s="63">
        <v>18</v>
      </c>
      <c r="K55" s="61">
        <v>5.5045999999999999</v>
      </c>
      <c r="L55" s="62">
        <v>158</v>
      </c>
      <c r="M55" s="61">
        <v>48.317999999999998</v>
      </c>
      <c r="N55" s="62">
        <v>3</v>
      </c>
      <c r="O55" s="61">
        <v>0.91739999999999999</v>
      </c>
      <c r="P55" s="65">
        <v>27</v>
      </c>
      <c r="Q55" s="57">
        <v>8.2568999999999999</v>
      </c>
      <c r="R55" s="59">
        <v>93</v>
      </c>
      <c r="S55" s="58">
        <v>27.433599999999998</v>
      </c>
      <c r="T55" s="60">
        <v>12</v>
      </c>
      <c r="U55" s="57">
        <v>3.5398000000000001</v>
      </c>
      <c r="V55" s="60">
        <v>39</v>
      </c>
      <c r="W55" s="57">
        <v>11.5044</v>
      </c>
      <c r="X55" s="67">
        <v>2339</v>
      </c>
      <c r="Y55" s="68">
        <v>100</v>
      </c>
    </row>
    <row r="56" spans="1:25" s="24" customFormat="1" ht="15" customHeight="1" x14ac:dyDescent="0.2">
      <c r="A56" s="22" t="s">
        <v>1</v>
      </c>
      <c r="B56" s="53" t="s">
        <v>63</v>
      </c>
      <c r="C56" s="37">
        <v>132</v>
      </c>
      <c r="D56" s="38">
        <v>0</v>
      </c>
      <c r="E56" s="40">
        <v>0</v>
      </c>
      <c r="F56" s="42">
        <v>0</v>
      </c>
      <c r="G56" s="40">
        <v>0</v>
      </c>
      <c r="H56" s="42">
        <v>15</v>
      </c>
      <c r="I56" s="40">
        <v>11.3636</v>
      </c>
      <c r="J56" s="41">
        <v>7</v>
      </c>
      <c r="K56" s="40">
        <v>5.3029999999999999</v>
      </c>
      <c r="L56" s="42">
        <v>101</v>
      </c>
      <c r="M56" s="40">
        <v>76.515000000000001</v>
      </c>
      <c r="N56" s="41">
        <v>0</v>
      </c>
      <c r="O56" s="40">
        <v>0</v>
      </c>
      <c r="P56" s="43">
        <v>9</v>
      </c>
      <c r="Q56" s="39">
        <v>6.8182</v>
      </c>
      <c r="R56" s="45">
        <v>14</v>
      </c>
      <c r="S56" s="44">
        <v>10.6061</v>
      </c>
      <c r="T56" s="45">
        <v>0</v>
      </c>
      <c r="U56" s="39">
        <v>0</v>
      </c>
      <c r="V56" s="45">
        <v>0</v>
      </c>
      <c r="W56" s="39">
        <v>0</v>
      </c>
      <c r="X56" s="25">
        <v>691</v>
      </c>
      <c r="Y56" s="26">
        <v>100</v>
      </c>
    </row>
    <row r="57" spans="1:25" s="24" customFormat="1" ht="15" customHeight="1" x14ac:dyDescent="0.2">
      <c r="A57" s="22" t="s">
        <v>1</v>
      </c>
      <c r="B57" s="54" t="s">
        <v>64</v>
      </c>
      <c r="C57" s="52">
        <v>160</v>
      </c>
      <c r="D57" s="60">
        <v>6</v>
      </c>
      <c r="E57" s="61">
        <v>3.7736000000000001</v>
      </c>
      <c r="F57" s="63">
        <v>1</v>
      </c>
      <c r="G57" s="61">
        <v>0.62890000000000001</v>
      </c>
      <c r="H57" s="62">
        <v>19</v>
      </c>
      <c r="I57" s="61">
        <v>11.9497</v>
      </c>
      <c r="J57" s="62">
        <v>75</v>
      </c>
      <c r="K57" s="61">
        <v>47.169800000000002</v>
      </c>
      <c r="L57" s="62">
        <v>54</v>
      </c>
      <c r="M57" s="61">
        <v>33.962000000000003</v>
      </c>
      <c r="N57" s="62">
        <v>0</v>
      </c>
      <c r="O57" s="61">
        <v>0</v>
      </c>
      <c r="P57" s="65">
        <v>4</v>
      </c>
      <c r="Q57" s="57">
        <v>2.5156999999999998</v>
      </c>
      <c r="R57" s="59">
        <v>30</v>
      </c>
      <c r="S57" s="58">
        <v>18.75</v>
      </c>
      <c r="T57" s="59">
        <v>1</v>
      </c>
      <c r="U57" s="57">
        <v>0.625</v>
      </c>
      <c r="V57" s="59">
        <v>4</v>
      </c>
      <c r="W57" s="57">
        <v>2.5</v>
      </c>
      <c r="X57" s="67">
        <v>2235</v>
      </c>
      <c r="Y57" s="68">
        <v>100</v>
      </c>
    </row>
    <row r="58" spans="1:25" s="24" customFormat="1" ht="15" customHeight="1" x14ac:dyDescent="0.2">
      <c r="A58" s="22" t="s">
        <v>1</v>
      </c>
      <c r="B58" s="53" t="s">
        <v>65</v>
      </c>
      <c r="C58" s="47">
        <v>25</v>
      </c>
      <c r="D58" s="45">
        <v>2</v>
      </c>
      <c r="E58" s="40">
        <v>8.3332999999999995</v>
      </c>
      <c r="F58" s="42">
        <v>1</v>
      </c>
      <c r="G58" s="40">
        <v>4.1666999999999996</v>
      </c>
      <c r="H58" s="41">
        <v>1</v>
      </c>
      <c r="I58" s="40">
        <v>4.1666999999999996</v>
      </c>
      <c r="J58" s="42">
        <v>1</v>
      </c>
      <c r="K58" s="40">
        <v>4.1666999999999996</v>
      </c>
      <c r="L58" s="42">
        <v>19</v>
      </c>
      <c r="M58" s="40">
        <v>79.167000000000002</v>
      </c>
      <c r="N58" s="42">
        <v>0</v>
      </c>
      <c r="O58" s="40">
        <v>0</v>
      </c>
      <c r="P58" s="46">
        <v>0</v>
      </c>
      <c r="Q58" s="39">
        <v>0</v>
      </c>
      <c r="R58" s="38">
        <v>9</v>
      </c>
      <c r="S58" s="44">
        <v>36</v>
      </c>
      <c r="T58" s="38">
        <v>1</v>
      </c>
      <c r="U58" s="39">
        <v>4</v>
      </c>
      <c r="V58" s="38">
        <v>0</v>
      </c>
      <c r="W58" s="39">
        <v>0</v>
      </c>
      <c r="X58" s="25">
        <v>366</v>
      </c>
      <c r="Y58" s="26">
        <v>100</v>
      </c>
    </row>
    <row r="59" spans="1:25" s="24" customFormat="1" ht="15" customHeight="1" thickBot="1" x14ac:dyDescent="0.25">
      <c r="A59" s="22" t="s">
        <v>1</v>
      </c>
      <c r="B59" s="71" t="s">
        <v>74</v>
      </c>
      <c r="C59" s="72">
        <v>0</v>
      </c>
      <c r="D59" s="73">
        <v>0</v>
      </c>
      <c r="E59" s="74">
        <v>0</v>
      </c>
      <c r="F59" s="75">
        <v>0</v>
      </c>
      <c r="G59" s="74">
        <v>0</v>
      </c>
      <c r="H59" s="76">
        <v>0</v>
      </c>
      <c r="I59" s="74">
        <v>0</v>
      </c>
      <c r="J59" s="75">
        <v>0</v>
      </c>
      <c r="K59" s="74">
        <v>0</v>
      </c>
      <c r="L59" s="75">
        <v>0</v>
      </c>
      <c r="M59" s="74">
        <v>0</v>
      </c>
      <c r="N59" s="75">
        <v>0</v>
      </c>
      <c r="O59" s="74">
        <v>0</v>
      </c>
      <c r="P59" s="77">
        <v>0</v>
      </c>
      <c r="Q59" s="78">
        <v>0</v>
      </c>
      <c r="R59" s="79">
        <v>0</v>
      </c>
      <c r="S59" s="80">
        <v>0</v>
      </c>
      <c r="T59" s="79">
        <v>0</v>
      </c>
      <c r="U59" s="78">
        <v>0</v>
      </c>
      <c r="V59" s="79">
        <v>0</v>
      </c>
      <c r="W59" s="78">
        <v>0</v>
      </c>
      <c r="X59" s="81">
        <v>1099</v>
      </c>
      <c r="Y59" s="82">
        <v>100</v>
      </c>
    </row>
    <row r="60" spans="1:25" s="24" customFormat="1" ht="15" customHeight="1" x14ac:dyDescent="0.2">
      <c r="A60" s="22"/>
      <c r="B60" s="27" t="s">
        <v>78</v>
      </c>
      <c r="C60" s="28"/>
      <c r="D60" s="28"/>
      <c r="E60" s="28"/>
      <c r="F60" s="28"/>
      <c r="G60" s="28"/>
      <c r="H60" s="28"/>
      <c r="I60" s="28"/>
      <c r="J60" s="28"/>
      <c r="K60" s="28"/>
      <c r="L60" s="28"/>
      <c r="M60" s="28"/>
      <c r="N60" s="28"/>
      <c r="O60" s="28"/>
      <c r="P60" s="28"/>
      <c r="Q60" s="28"/>
      <c r="R60" s="28"/>
      <c r="S60" s="28"/>
      <c r="T60" s="28"/>
      <c r="U60" s="28"/>
      <c r="V60" s="29"/>
      <c r="W60" s="23"/>
      <c r="X60" s="28"/>
      <c r="Y60" s="28"/>
    </row>
    <row r="61" spans="1:25" s="24" customFormat="1" ht="15" customHeight="1" x14ac:dyDescent="0.2">
      <c r="A61" s="22"/>
      <c r="B61" s="27" t="s">
        <v>69</v>
      </c>
      <c r="C61" s="29"/>
      <c r="D61" s="29"/>
      <c r="E61" s="29"/>
      <c r="F61" s="29"/>
      <c r="G61" s="29"/>
      <c r="H61" s="28"/>
      <c r="I61" s="28"/>
      <c r="J61" s="28"/>
      <c r="K61" s="28"/>
      <c r="L61" s="28"/>
      <c r="M61" s="28"/>
      <c r="N61" s="28"/>
      <c r="O61" s="28"/>
      <c r="P61" s="28"/>
      <c r="Q61" s="28"/>
      <c r="R61" s="28"/>
      <c r="S61" s="28"/>
      <c r="T61" s="28"/>
      <c r="U61" s="28"/>
      <c r="V61" s="29"/>
      <c r="W61" s="29"/>
      <c r="X61" s="28"/>
      <c r="Y61" s="28"/>
    </row>
    <row r="62" spans="1:25" s="24" customFormat="1" ht="15" customHeight="1" x14ac:dyDescent="0.2">
      <c r="A62" s="22"/>
      <c r="B62" s="30" t="s">
        <v>70</v>
      </c>
      <c r="C62" s="29"/>
      <c r="D62" s="29"/>
      <c r="E62" s="29"/>
      <c r="F62" s="29"/>
      <c r="G62" s="29"/>
      <c r="H62" s="28"/>
      <c r="I62" s="28"/>
      <c r="J62" s="28"/>
      <c r="K62" s="28"/>
      <c r="L62" s="28"/>
      <c r="M62" s="28"/>
      <c r="N62" s="28"/>
      <c r="O62" s="28"/>
      <c r="P62" s="28"/>
      <c r="Q62" s="28"/>
      <c r="R62" s="28"/>
      <c r="S62" s="28"/>
      <c r="T62" s="28"/>
      <c r="U62" s="28"/>
      <c r="V62" s="29"/>
      <c r="W62" s="29"/>
      <c r="X62" s="28"/>
      <c r="Y62" s="28"/>
    </row>
    <row r="63" spans="1:25" s="24" customFormat="1" ht="15" customHeight="1" x14ac:dyDescent="0.2">
      <c r="A63" s="22"/>
      <c r="B63" s="30" t="s">
        <v>71</v>
      </c>
      <c r="C63" s="29"/>
      <c r="D63" s="29"/>
      <c r="E63" s="29"/>
      <c r="F63" s="29"/>
      <c r="G63" s="29"/>
      <c r="H63" s="28"/>
      <c r="I63" s="28"/>
      <c r="J63" s="28"/>
      <c r="K63" s="28"/>
      <c r="L63" s="28"/>
      <c r="M63" s="28"/>
      <c r="N63" s="28"/>
      <c r="O63" s="28"/>
      <c r="P63" s="28"/>
      <c r="Q63" s="28"/>
      <c r="R63" s="28"/>
      <c r="S63" s="28"/>
      <c r="T63" s="28"/>
      <c r="U63" s="28"/>
      <c r="V63" s="29"/>
      <c r="W63" s="29"/>
      <c r="X63" s="28"/>
      <c r="Y63" s="28"/>
    </row>
    <row r="64" spans="1:25" s="24" customFormat="1" ht="15" customHeight="1" x14ac:dyDescent="0.2">
      <c r="A64" s="22"/>
      <c r="B64" s="30" t="str">
        <f>CONCATENATE("NOTE: Table reads (for 50 states, District of Columbia, and Puerto Rico Totals):  Of all ", C69," public school female students with and without disabilities who received ", LOWER(A7), ", ",D69," (",TEXT(U7,"0.0"),"%) were served solely under Section 504 and ", F69," (",TEXT(S7,"0.0"),"%) were served under IDEA.")</f>
        <v>NOTE: Table reads (for 50 states, District of Columbia, and Puerto Rico Totals):  Of all 22,273 public school female students with and without disabilities who received expulsions with educational services, 673 (3.0%) were served solely under Section 504 and 3,768 (16.9%) were served under IDEA.</v>
      </c>
      <c r="C64" s="29"/>
      <c r="D64" s="29"/>
      <c r="E64" s="29"/>
      <c r="F64" s="29"/>
      <c r="G64" s="29"/>
      <c r="H64" s="28"/>
      <c r="I64" s="28"/>
      <c r="J64" s="28"/>
      <c r="K64" s="28"/>
      <c r="L64" s="28"/>
      <c r="M64" s="28"/>
      <c r="N64" s="28"/>
      <c r="O64" s="28"/>
      <c r="P64" s="28"/>
      <c r="Q64" s="28"/>
      <c r="R64" s="28"/>
      <c r="S64" s="28"/>
      <c r="T64" s="28"/>
      <c r="U64" s="28"/>
      <c r="V64" s="29"/>
      <c r="W64" s="23"/>
      <c r="X64" s="28"/>
      <c r="Y64" s="28"/>
    </row>
    <row r="65" spans="1:26" s="24" customFormat="1" ht="15" customHeight="1" x14ac:dyDescent="0.2">
      <c r="A65" s="22"/>
      <c r="B65" s="30" t="str">
        <f>CONCATENATE("           Table reads (for 50 states, District of Columbia, and Puerto Rico Race/Ethnicity):  Of all ",TEXT(A1,"#,##0")," public school female students with and without disabilities who received ",LOWER(A7), ", ",TEXT(D7,"#,##0")," (",TEXT(E7,"0.0"),"%) were American Indian or Alaska Native students with or without disabilities served under IDEA.")</f>
        <v xml:space="preserve">           Table reads (for 50 states, District of Columbia, and Puerto Rico Race/Ethnicity):  Of all 21,600 public school female students with and without disabilities who received expulsions with educational services, 221 (1.0%) were American Indian or Alaska Native students with or without disabilities served under IDEA.</v>
      </c>
      <c r="C65" s="29"/>
      <c r="D65" s="29"/>
      <c r="E65" s="29"/>
      <c r="F65" s="29"/>
      <c r="G65" s="29"/>
      <c r="H65" s="28"/>
      <c r="I65" s="28"/>
      <c r="J65" s="28"/>
      <c r="K65" s="28"/>
      <c r="L65" s="28"/>
      <c r="M65" s="28"/>
      <c r="N65" s="28"/>
      <c r="O65" s="28"/>
      <c r="P65" s="28"/>
      <c r="Q65" s="28"/>
      <c r="R65" s="28"/>
      <c r="S65" s="28"/>
      <c r="T65" s="28"/>
      <c r="U65" s="28"/>
      <c r="V65" s="29"/>
      <c r="W65" s="29"/>
      <c r="X65" s="28"/>
      <c r="Y65" s="28"/>
    </row>
    <row r="66" spans="1:26" s="24" customFormat="1" ht="15" customHeight="1" x14ac:dyDescent="0.2">
      <c r="A66" s="22"/>
      <c r="B66" s="69" t="s">
        <v>76</v>
      </c>
      <c r="C66" s="69"/>
      <c r="D66" s="69"/>
      <c r="E66" s="69"/>
      <c r="F66" s="69"/>
      <c r="G66" s="69"/>
      <c r="H66" s="69"/>
      <c r="I66" s="69"/>
      <c r="J66" s="69"/>
      <c r="K66" s="69"/>
      <c r="L66" s="69"/>
      <c r="M66" s="69"/>
      <c r="N66" s="69"/>
      <c r="O66" s="69"/>
      <c r="P66" s="69"/>
      <c r="Q66" s="69"/>
      <c r="R66" s="69"/>
      <c r="S66" s="69"/>
      <c r="T66" s="69"/>
      <c r="U66" s="69"/>
      <c r="V66" s="69"/>
      <c r="W66" s="69"/>
      <c r="X66" s="28"/>
      <c r="Y66" s="28"/>
    </row>
    <row r="67" spans="1:26" s="33" customFormat="1" ht="14.1" customHeight="1" x14ac:dyDescent="0.2">
      <c r="A67" s="36"/>
      <c r="B67" s="69" t="s">
        <v>75</v>
      </c>
      <c r="C67" s="69"/>
      <c r="D67" s="69"/>
      <c r="E67" s="69"/>
      <c r="F67" s="69"/>
      <c r="G67" s="69"/>
      <c r="H67" s="69"/>
      <c r="I67" s="69"/>
      <c r="J67" s="69"/>
      <c r="K67" s="69"/>
      <c r="L67" s="69"/>
      <c r="M67" s="69"/>
      <c r="N67" s="69"/>
      <c r="O67" s="69"/>
      <c r="P67" s="69"/>
      <c r="Q67" s="69"/>
      <c r="R67" s="69"/>
      <c r="S67" s="69"/>
      <c r="T67" s="69"/>
      <c r="U67" s="69"/>
      <c r="V67" s="69"/>
      <c r="W67" s="69"/>
      <c r="X67" s="32"/>
      <c r="Y67" s="31"/>
    </row>
    <row r="68" spans="1:26" ht="15" customHeight="1" x14ac:dyDescent="0.2"/>
    <row r="69" spans="1:26" x14ac:dyDescent="0.2">
      <c r="B69" s="48"/>
      <c r="C69" s="49" t="str">
        <f>IF(ISTEXT(C7),LEFT(C7,3),TEXT(C7,"#,##0"))</f>
        <v>22,273</v>
      </c>
      <c r="D69" s="49" t="str">
        <f>IF(ISTEXT(T7),LEFT(T7,3),TEXT(T7,"#,##0"))</f>
        <v>673</v>
      </c>
      <c r="E69" s="49"/>
      <c r="F69" s="49" t="str">
        <f>IF(ISTEXT(R7),LEFT(R7,3),TEXT(R7,"#,##0"))</f>
        <v>3,768</v>
      </c>
      <c r="G69" s="49"/>
      <c r="H69" s="49" t="str">
        <f>IF(ISTEXT(D7),LEFT(D7,3),TEXT(D7,"#,##0"))</f>
        <v>221</v>
      </c>
      <c r="I69" s="5"/>
      <c r="J69" s="5"/>
      <c r="K69" s="5"/>
      <c r="L69" s="5"/>
      <c r="M69" s="5"/>
      <c r="N69" s="5"/>
      <c r="O69" s="5"/>
      <c r="P69" s="5"/>
      <c r="Q69" s="5"/>
      <c r="R69" s="5"/>
      <c r="S69" s="5"/>
      <c r="T69" s="5"/>
      <c r="U69" s="5"/>
      <c r="V69" s="50"/>
      <c r="W69" s="51"/>
    </row>
    <row r="70" spans="1:26" s="35" customFormat="1" ht="15" customHeight="1" x14ac:dyDescent="0.2">
      <c r="B70" s="6"/>
      <c r="C70" s="6"/>
      <c r="D70" s="6"/>
      <c r="E70" s="6"/>
      <c r="F70" s="6"/>
      <c r="G70" s="6"/>
      <c r="H70" s="6"/>
      <c r="I70" s="6"/>
      <c r="J70" s="6"/>
      <c r="K70" s="6"/>
      <c r="L70" s="6"/>
      <c r="M70" s="6"/>
      <c r="N70" s="6"/>
      <c r="O70" s="6"/>
      <c r="P70" s="6"/>
      <c r="Q70" s="6"/>
      <c r="R70" s="6"/>
      <c r="S70" s="6"/>
      <c r="T70" s="6"/>
      <c r="U70" s="6"/>
      <c r="V70" s="5"/>
      <c r="X70" s="5"/>
      <c r="Y70" s="5"/>
      <c r="Z70" s="51"/>
    </row>
  </sheetData>
  <sortState xmlns:xlrd2="http://schemas.microsoft.com/office/spreadsheetml/2017/richdata2" ref="B8:Y59">
    <sortCondition ref="B8:B59"/>
  </sortState>
  <mergeCells count="16">
    <mergeCell ref="B2:W2"/>
    <mergeCell ref="B4:B5"/>
    <mergeCell ref="C4:C5"/>
    <mergeCell ref="T4:U5"/>
    <mergeCell ref="R4:S5"/>
    <mergeCell ref="D4:Q4"/>
    <mergeCell ref="V4:W5"/>
    <mergeCell ref="X4:X5"/>
    <mergeCell ref="Y4:Y5"/>
    <mergeCell ref="D5:E5"/>
    <mergeCell ref="F5:G5"/>
    <mergeCell ref="H5:I5"/>
    <mergeCell ref="J5:K5"/>
    <mergeCell ref="L5:M5"/>
    <mergeCell ref="N5:O5"/>
    <mergeCell ref="P5:Q5"/>
  </mergeCells>
  <pageMargins left="0.7" right="0.7" top="0.75" bottom="0.75" header="0.3" footer="0.3"/>
  <pageSetup scale="36"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2ECABCEFB630D488879B269665A48CB" ma:contentTypeVersion="0" ma:contentTypeDescription="Create a new document." ma:contentTypeScope="" ma:versionID="0d6bdbe8712efb551a9ad1752e2d6e46">
  <xsd:schema xmlns:xsd="http://www.w3.org/2001/XMLSchema" xmlns:xs="http://www.w3.org/2001/XMLSchema" xmlns:p="http://schemas.microsoft.com/office/2006/metadata/properties" xmlns:ns2="b7635ab0-52e7-4e33-aa76-893cd120ef45" targetNamespace="http://schemas.microsoft.com/office/2006/metadata/properties" ma:root="true" ma:fieldsID="c571750c5f0ebc31974f90f872357a24" ns2:_="">
    <xsd:import namespace="b7635ab0-52e7-4e33-aa76-893cd120ef45"/>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7635ab0-52e7-4e33-aa76-893cd120ef45"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_dlc_DocId xmlns="b7635ab0-52e7-4e33-aa76-893cd120ef45">DNVT47QTA7NQ-1416470464-508</_dlc_DocId>
    <_dlc_DocIdUrl xmlns="b7635ab0-52e7-4e33-aa76-893cd120ef45">
      <Url>https://sharepoint.aemcorp.com/ed/etss/CRDC/collaboration/_layouts/15/DocIdRedir.aspx?ID=DNVT47QTA7NQ-1416470464-508</Url>
      <Description>DNVT47QTA7NQ-1416470464-508</Description>
    </_dlc_DocIdUrl>
  </documentManagement>
</p:properties>
</file>

<file path=customXml/itemProps1.xml><?xml version="1.0" encoding="utf-8"?>
<ds:datastoreItem xmlns:ds="http://schemas.openxmlformats.org/officeDocument/2006/customXml" ds:itemID="{581AB994-7BDC-407A-B4CF-C81EBE84DAE7}"/>
</file>

<file path=customXml/itemProps2.xml><?xml version="1.0" encoding="utf-8"?>
<ds:datastoreItem xmlns:ds="http://schemas.openxmlformats.org/officeDocument/2006/customXml" ds:itemID="{EAC83C9D-FF7B-4977-8AB1-99422EC4D014}"/>
</file>

<file path=customXml/itemProps3.xml><?xml version="1.0" encoding="utf-8"?>
<ds:datastoreItem xmlns:ds="http://schemas.openxmlformats.org/officeDocument/2006/customXml" ds:itemID="{AF0DF3E4-1A5C-4666-A33B-9DB07804FC4C}"/>
</file>

<file path=customXml/itemProps4.xml><?xml version="1.0" encoding="utf-8"?>
<ds:datastoreItem xmlns:ds="http://schemas.openxmlformats.org/officeDocument/2006/customXml" ds:itemID="{80AD571A-5A20-4A6B-9274-7DB7E17B3F1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Total</vt:lpstr>
      <vt:lpstr>Male</vt:lpstr>
      <vt:lpstr>Female</vt:lpstr>
      <vt:lpstr>SCH_361_Total</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 Bandeira de Mello</dc:creator>
  <cp:lastModifiedBy>McDonald, Stefanie</cp:lastModifiedBy>
  <cp:lastPrinted>2018-08-23T19:45:27Z</cp:lastPrinted>
  <dcterms:created xsi:type="dcterms:W3CDTF">2014-09-05T20:10:01Z</dcterms:created>
  <dcterms:modified xsi:type="dcterms:W3CDTF">2021-05-21T20:23:19Z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da6adeb1-9989-4a7e-824f-c140d5ba54b1</vt:lpwstr>
  </property>
  <property fmtid="{D5CDD505-2E9C-101B-9397-08002B2CF9AE}" pid="3" name="ContentTypeId">
    <vt:lpwstr>0x010100C2ECABCEFB630D488879B269665A48CB</vt:lpwstr>
  </property>
</Properties>
</file>