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tame\Documents\GitHub\COVIDTrends\Kaggle\"/>
    </mc:Choice>
  </mc:AlternateContent>
  <xr:revisionPtr revIDLastSave="0" documentId="13_ncr:40009_{CDEA3430-4A30-4C21-85E3-520F0061F9D5}" xr6:coauthVersionLast="45" xr6:coauthVersionMax="45" xr10:uidLastSave="{00000000-0000-0000-0000-000000000000}"/>
  <bookViews>
    <workbookView xWindow="-120" yWindow="-120" windowWidth="29040" windowHeight="15840"/>
  </bookViews>
  <sheets>
    <sheet name="locations_population" sheetId="1" r:id="rId1"/>
    <sheet name="Sheet1" sheetId="2" r:id="rId2"/>
  </sheets>
  <definedNames>
    <definedName name="_xlnm._FilterDatabase" localSheetId="0" hidden="1">locations_population!$A$1:$D$1</definedName>
  </definedNames>
  <calcPr calcId="0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2" i="1"/>
  <c r="D253" i="1"/>
  <c r="D143" i="1"/>
  <c r="D202" i="1"/>
  <c r="D52" i="1"/>
  <c r="D162" i="1"/>
  <c r="D191" i="1"/>
  <c r="D243" i="1"/>
  <c r="D254" i="1"/>
  <c r="D84" i="1"/>
  <c r="D120" i="1"/>
  <c r="D228" i="1"/>
  <c r="D225" i="1"/>
  <c r="D107" i="1"/>
  <c r="D151" i="1"/>
  <c r="D199" i="1"/>
  <c r="D205" i="1"/>
  <c r="D182" i="1"/>
  <c r="D179" i="1"/>
  <c r="D233" i="1"/>
  <c r="D159" i="1"/>
  <c r="D146" i="1"/>
  <c r="D124" i="1"/>
  <c r="D163" i="1"/>
  <c r="D203" i="1"/>
  <c r="D157" i="1"/>
  <c r="D240" i="1"/>
  <c r="D220" i="1"/>
  <c r="D200" i="1"/>
  <c r="D232" i="1"/>
  <c r="D132" i="1"/>
  <c r="D216" i="1"/>
  <c r="D87" i="1"/>
  <c r="D121" i="1"/>
  <c r="D252" i="1"/>
  <c r="D110" i="1"/>
  <c r="D189" i="1"/>
  <c r="D185" i="1"/>
  <c r="D105" i="1"/>
  <c r="D241" i="1"/>
  <c r="D170" i="1"/>
  <c r="D246" i="1"/>
  <c r="D148" i="1"/>
  <c r="D71" i="1"/>
  <c r="D3" i="1"/>
  <c r="D196" i="1"/>
  <c r="D257" i="1"/>
  <c r="D291" i="1"/>
  <c r="D137" i="1"/>
  <c r="D141" i="1"/>
  <c r="D224" i="1"/>
  <c r="D161" i="1"/>
  <c r="D259" i="1"/>
  <c r="D48" i="1"/>
  <c r="D49" i="1"/>
  <c r="D129" i="1"/>
  <c r="D28" i="1"/>
  <c r="D194" i="1"/>
  <c r="D63" i="1"/>
  <c r="D65" i="1"/>
  <c r="D19" i="1"/>
  <c r="D95" i="1"/>
  <c r="D98" i="1"/>
  <c r="D174" i="1"/>
  <c r="D207" i="1"/>
  <c r="D50" i="1"/>
  <c r="D298" i="1"/>
  <c r="D294" i="1"/>
  <c r="D46" i="1"/>
  <c r="D204" i="1"/>
  <c r="D68" i="1"/>
  <c r="D293" i="1"/>
  <c r="D133" i="1"/>
  <c r="D125" i="1"/>
  <c r="D227" i="1"/>
  <c r="D269" i="1"/>
  <c r="D9" i="1"/>
  <c r="D277" i="1"/>
  <c r="D128" i="1"/>
  <c r="D274" i="1"/>
  <c r="D113" i="1"/>
  <c r="D114" i="1"/>
  <c r="D249" i="1"/>
  <c r="D115" i="1"/>
  <c r="D193" i="1"/>
  <c r="D6" i="1"/>
  <c r="D266" i="1"/>
  <c r="D144" i="1"/>
  <c r="D88" i="1"/>
  <c r="D261" i="1"/>
  <c r="D99" i="1"/>
  <c r="D80" i="1"/>
  <c r="D178" i="1"/>
  <c r="D102" i="1"/>
  <c r="D91" i="1"/>
  <c r="D41" i="1"/>
  <c r="D212" i="1"/>
  <c r="D109" i="1"/>
  <c r="D173" i="1"/>
  <c r="D78" i="1"/>
  <c r="D188" i="1"/>
  <c r="D319" i="1"/>
  <c r="D112" i="1"/>
  <c r="D239" i="1"/>
  <c r="D119" i="1"/>
  <c r="D165" i="1"/>
  <c r="D244" i="1"/>
  <c r="D299" i="1"/>
  <c r="D117" i="1"/>
  <c r="D97" i="1"/>
  <c r="D17" i="1"/>
  <c r="D153" i="1"/>
  <c r="D236" i="1"/>
  <c r="D181" i="1"/>
  <c r="D234" i="1"/>
  <c r="D231" i="1"/>
  <c r="D14" i="1"/>
  <c r="D167" i="1"/>
  <c r="D245" i="1"/>
  <c r="D30" i="1"/>
  <c r="D276" i="1"/>
  <c r="D219" i="1"/>
  <c r="D213" i="1"/>
  <c r="D214" i="1"/>
  <c r="D190" i="1"/>
  <c r="D21" i="1"/>
  <c r="D72" i="1"/>
  <c r="D118" i="1"/>
  <c r="D290" i="1"/>
  <c r="D303" i="1"/>
  <c r="D268" i="1"/>
  <c r="D286" i="1"/>
  <c r="D96" i="1"/>
  <c r="D301" i="1"/>
  <c r="D106" i="1"/>
  <c r="D222" i="1"/>
  <c r="D251" i="1"/>
  <c r="D116" i="1"/>
  <c r="D322" i="1"/>
  <c r="D130" i="1"/>
  <c r="D126" i="1"/>
  <c r="D275" i="1"/>
  <c r="D2" i="1"/>
  <c r="D5" i="1"/>
  <c r="D23" i="1"/>
  <c r="D55" i="1"/>
  <c r="D175" i="1"/>
  <c r="D134" i="1"/>
  <c r="D32" i="1"/>
  <c r="D206" i="1"/>
  <c r="D12" i="1"/>
  <c r="D295" i="1"/>
  <c r="D127" i="1"/>
  <c r="D92" i="1"/>
  <c r="D40" i="1"/>
  <c r="D39" i="1"/>
  <c r="D223" i="1"/>
  <c r="D186" i="1"/>
  <c r="D156" i="1"/>
  <c r="D147" i="1"/>
  <c r="D221" i="1"/>
  <c r="D158" i="1"/>
  <c r="D177" i="1"/>
  <c r="D154" i="1"/>
  <c r="D311" i="1"/>
  <c r="D208" i="1"/>
  <c r="D258" i="1"/>
  <c r="D75" i="1"/>
  <c r="D66" i="1"/>
  <c r="D265" i="1"/>
  <c r="D89" i="1"/>
  <c r="D264" i="1"/>
  <c r="D272" i="1"/>
  <c r="D183" i="1"/>
  <c r="D237" i="1"/>
  <c r="D280" i="1"/>
  <c r="D11" i="1"/>
  <c r="D192" i="1"/>
  <c r="D310" i="1"/>
  <c r="D201" i="1"/>
  <c r="D256" i="1"/>
  <c r="D60" i="1"/>
  <c r="D69" i="1"/>
  <c r="D211" i="1"/>
  <c r="D70" i="1"/>
  <c r="D93" i="1"/>
  <c r="D176" i="1"/>
  <c r="D8" i="1"/>
  <c r="D83" i="1"/>
  <c r="D155" i="1"/>
  <c r="D217" i="1"/>
  <c r="D169" i="1"/>
  <c r="D180" i="1"/>
  <c r="D7" i="1"/>
  <c r="D187" i="1"/>
  <c r="D150" i="1"/>
  <c r="D64" i="1"/>
  <c r="D138" i="1"/>
  <c r="D15" i="1"/>
  <c r="D56" i="1"/>
  <c r="D122" i="1"/>
  <c r="D197" i="1"/>
  <c r="D209" i="1"/>
  <c r="D22" i="1"/>
  <c r="D247" i="1"/>
  <c r="D86" i="1"/>
  <c r="D10" i="1"/>
  <c r="D108" i="1"/>
  <c r="D284" i="1"/>
  <c r="D289" i="1"/>
  <c r="D305" i="1"/>
  <c r="D313" i="1"/>
  <c r="D62" i="1"/>
  <c r="D100" i="1"/>
  <c r="D145" i="1"/>
  <c r="D296" i="1"/>
  <c r="D164" i="1"/>
  <c r="D168" i="1"/>
  <c r="D218" i="1"/>
  <c r="D103" i="1"/>
  <c r="D37" i="1"/>
  <c r="D44" i="1"/>
  <c r="D85" i="1"/>
  <c r="D51" i="1"/>
  <c r="D260" i="1"/>
  <c r="D123" i="1"/>
  <c r="D135" i="1"/>
  <c r="D90" i="1"/>
  <c r="D81" i="1"/>
  <c r="D36" i="1"/>
  <c r="D26" i="1"/>
  <c r="D270" i="1"/>
  <c r="D215" i="1"/>
  <c r="D235" i="1"/>
  <c r="D140" i="1"/>
  <c r="D230" i="1"/>
  <c r="D111" i="1"/>
  <c r="D24" i="1"/>
  <c r="D61" i="1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4" i="2"/>
  <c r="B5" i="2"/>
  <c r="B6" i="2"/>
  <c r="B7" i="2"/>
  <c r="B8" i="2"/>
  <c r="B9" i="2"/>
  <c r="B10" i="2"/>
  <c r="B3" i="2"/>
</calcChain>
</file>

<file path=xl/sharedStrings.xml><?xml version="1.0" encoding="utf-8"?>
<sst xmlns="http://schemas.openxmlformats.org/spreadsheetml/2006/main" count="581" uniqueCount="377">
  <si>
    <t>Province.State</t>
  </si>
  <si>
    <t>Country.Region</t>
  </si>
  <si>
    <t>Population</t>
  </si>
  <si>
    <t>Afghanistan</t>
  </si>
  <si>
    <t>Albania</t>
  </si>
  <si>
    <t>Algeria</t>
  </si>
  <si>
    <t>Andorra</t>
  </si>
  <si>
    <t>Antigua and Barbuda</t>
  </si>
  <si>
    <t>Argentina</t>
  </si>
  <si>
    <t>Armenia</t>
  </si>
  <si>
    <t>Angola</t>
  </si>
  <si>
    <t>Aruba</t>
  </si>
  <si>
    <t>Australian Capital Territory</t>
  </si>
  <si>
    <t>Australia</t>
  </si>
  <si>
    <t>From Diamond Princess</t>
  </si>
  <si>
    <t>New South Wales</t>
  </si>
  <si>
    <t>Northern Territory</t>
  </si>
  <si>
    <t>Queensland</t>
  </si>
  <si>
    <t>South Australia</t>
  </si>
  <si>
    <t>Tasmania</t>
  </si>
  <si>
    <t>Victoria</t>
  </si>
  <si>
    <t>Western Australia</t>
  </si>
  <si>
    <t>Austria</t>
  </si>
  <si>
    <t>Azerbaijan</t>
  </si>
  <si>
    <t>Bahrain</t>
  </si>
  <si>
    <t>Bahamas</t>
  </si>
  <si>
    <t>Bangladesh</t>
  </si>
  <si>
    <t>Barbados</t>
  </si>
  <si>
    <t>Belarus</t>
  </si>
  <si>
    <t>Belize</t>
  </si>
  <si>
    <t>Belgium</t>
  </si>
  <si>
    <t>Benin</t>
  </si>
  <si>
    <t>Bhutan</t>
  </si>
  <si>
    <t>Bolivia</t>
  </si>
  <si>
    <t>Bosnia and Herzegovina</t>
  </si>
  <si>
    <t>Brazil</t>
  </si>
  <si>
    <t>Brunei</t>
  </si>
  <si>
    <t>Bulgaria</t>
  </si>
  <si>
    <t>Burkina Faso</t>
  </si>
  <si>
    <t>Cabo Verde</t>
  </si>
  <si>
    <t>Cambodia</t>
  </si>
  <si>
    <t>Cameroon</t>
  </si>
  <si>
    <t>Alberta</t>
  </si>
  <si>
    <t>Canada</t>
  </si>
  <si>
    <t>British Columbia</t>
  </si>
  <si>
    <t>Grand Princess</t>
  </si>
  <si>
    <t>Manitoba</t>
  </si>
  <si>
    <t>New Brunswick</t>
  </si>
  <si>
    <t>Northwest Territories</t>
  </si>
  <si>
    <t>Newfoundland and Labrador</t>
  </si>
  <si>
    <t>Nova Scotia</t>
  </si>
  <si>
    <t>Ontario</t>
  </si>
  <si>
    <t>Prince Edward Island</t>
  </si>
  <si>
    <t>Quebec</t>
  </si>
  <si>
    <t>Saskatchewan</t>
  </si>
  <si>
    <t>Yukon</t>
  </si>
  <si>
    <t>Central African Republic</t>
  </si>
  <si>
    <t>Chad</t>
  </si>
  <si>
    <t>Chile</t>
  </si>
  <si>
    <t>Anhui</t>
  </si>
  <si>
    <t>China</t>
  </si>
  <si>
    <t>Beijing</t>
  </si>
  <si>
    <t>Chongqing</t>
  </si>
  <si>
    <t>Fujian</t>
  </si>
  <si>
    <t>Gansu</t>
  </si>
  <si>
    <t>Guangdong</t>
  </si>
  <si>
    <t>Guangxi</t>
  </si>
  <si>
    <t>Guizhou</t>
  </si>
  <si>
    <t>Hainan</t>
  </si>
  <si>
    <t>Hebei</t>
  </si>
  <si>
    <t>Heilongjiang</t>
  </si>
  <si>
    <t>Henan</t>
  </si>
  <si>
    <t>Hong Kong</t>
  </si>
  <si>
    <t>Hubei</t>
  </si>
  <si>
    <t>Hunan</t>
  </si>
  <si>
    <t>Inner Mongolia</t>
  </si>
  <si>
    <t>Jiangsu</t>
  </si>
  <si>
    <t>Jiangxi</t>
  </si>
  <si>
    <t>Jilin</t>
  </si>
  <si>
    <t>Liaoning</t>
  </si>
  <si>
    <t>Macau</t>
  </si>
  <si>
    <t>Ningxia</t>
  </si>
  <si>
    <t>Qinghai</t>
  </si>
  <si>
    <t>Shaanxi</t>
  </si>
  <si>
    <t>Shandong</t>
  </si>
  <si>
    <t>Shanghai</t>
  </si>
  <si>
    <t>Shanxi</t>
  </si>
  <si>
    <t>Sichuan</t>
  </si>
  <si>
    <t>Tianjin</t>
  </si>
  <si>
    <t>Tibet</t>
  </si>
  <si>
    <t>Xinjiang</t>
  </si>
  <si>
    <t>Yunnan</t>
  </si>
  <si>
    <t>Zhejiang</t>
  </si>
  <si>
    <t>Colombia</t>
  </si>
  <si>
    <t>Congo (Brazzaville)</t>
  </si>
  <si>
    <t>Congo (Kinshasa)</t>
  </si>
  <si>
    <t>Costa Rica</t>
  </si>
  <si>
    <t>Cote d'Ivoire</t>
  </si>
  <si>
    <t>Croatia</t>
  </si>
  <si>
    <t>Diamond Princess</t>
  </si>
  <si>
    <t>Cruise Ship</t>
  </si>
  <si>
    <t>Cuba</t>
  </si>
  <si>
    <t>Cyprus</t>
  </si>
  <si>
    <t>Czechia</t>
  </si>
  <si>
    <t>Denmark</t>
  </si>
  <si>
    <t>Faroe Islands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</si>
  <si>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</si>
  <si>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</si>
  <si>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</si>
  <si>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</si>
  <si>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</si>
  <si>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</si>
  <si>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</si>
  <si>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</si>
  <si>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</si>
  <si>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Eswatini</t>
  </si>
  <si>
    <t>Ethiopia</t>
  </si>
  <si>
    <t>Finland</t>
  </si>
  <si>
    <t>Fiji</t>
  </si>
  <si>
    <t>Martinique</t>
  </si>
  <si>
    <t>France</t>
  </si>
  <si>
    <t>New Caledonia</t>
  </si>
  <si>
    <t>French Guiana</t>
  </si>
  <si>
    <t>French Polynesia</t>
  </si>
  <si>
    <t>Guadeloupe</t>
  </si>
  <si>
    <t>Mayotte</t>
  </si>
  <si>
    <t>Reunion</t>
  </si>
  <si>
    <t>Saint Barthelemy</t>
  </si>
  <si>
    <t>St Martin</t>
  </si>
  <si>
    <t>Gabon</t>
  </si>
  <si>
    <t>Gambia</t>
  </si>
  <si>
    <t>Gambia, The</t>
  </si>
  <si>
    <t>Georgia</t>
  </si>
  <si>
    <t>Germany</t>
  </si>
  <si>
    <t>Ghana</t>
  </si>
  <si>
    <t>Greece</t>
  </si>
  <si>
    <t>Grenada</t>
  </si>
  <si>
    <t>Greenland</t>
  </si>
  <si>
    <t>Guam</t>
  </si>
  <si>
    <t>Guatemala</t>
  </si>
  <si>
    <t>Guernsey</t>
  </si>
  <si>
    <t>Guinea</t>
  </si>
  <si>
    <t>Guinea-Bissau</t>
  </si>
  <si>
    <t>Guyana</t>
  </si>
  <si>
    <t>Haiti</t>
  </si>
  <si>
    <t>Holy See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</si>
  <si>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</si>
  <si>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</si>
  <si>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</si>
  <si>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</si>
  <si>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</si>
  <si>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</si>
  <si>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</si>
  <si>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</si>
  <si>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</si>
  <si>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</si>
  <si>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</si>
  <si>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</si>
  <si>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</si>
  <si>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</si>
  <si>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</si>
  <si>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</si>
  <si>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Korea, South</t>
  </si>
  <si>
    <t>Kosovo</t>
  </si>
  <si>
    <t>Kuwait</t>
  </si>
  <si>
    <t>Kyrgyzstan</t>
  </si>
  <si>
    <t>Laos</t>
  </si>
  <si>
    <t>Latvia</t>
  </si>
  <si>
    <t>Lebanon</t>
  </si>
  <si>
    <t>Liberia</t>
  </si>
  <si>
    <t>Libya</t>
  </si>
  <si>
    <t>Liechtenstein</t>
  </si>
  <si>
    <t>Lithuania</t>
  </si>
  <si>
    <t>Luxembourg</t>
  </si>
  <si>
    <t>Madagascar</t>
  </si>
  <si>
    <t>Malaysia</t>
  </si>
  <si>
    <t>Maldives</t>
  </si>
  <si>
    <t>Mali</t>
  </si>
  <si>
    <t>Malta</t>
  </si>
  <si>
    <t>Mauritania</t>
  </si>
  <si>
    <t>Mauritius</t>
  </si>
  <si>
    <t>Mexico</t>
  </si>
  <si>
    <t>Moldova</t>
  </si>
  <si>
    <t>Monaco</t>
  </si>
  <si>
    <t>Mongolia</t>
  </si>
  <si>
    <t>Montenegro</t>
  </si>
  <si>
    <t>Morocco</t>
  </si>
  <si>
    <t>Mozambique</t>
  </si>
  <si>
    <t>Namibia</t>
  </si>
  <si>
    <t>Nepal</t>
  </si>
  <si>
    <t>Netherlands</t>
  </si>
  <si>
    <t>Curacao</t>
  </si>
  <si>
    <t>Sint Maarten</t>
  </si>
  <si>
    <t>New Zealand</t>
  </si>
  <si>
    <t>Nigeria</t>
  </si>
  <si>
    <t>Niger</t>
  </si>
  <si>
    <t>Nicaragua</t>
  </si>
  <si>
    <t>North Macedonia</t>
  </si>
  <si>
    <t>Norway</t>
  </si>
  <si>
    <t>Oman</t>
  </si>
  <si>
    <t>Pakistan</t>
  </si>
  <si>
    <t>Panama</t>
  </si>
  <si>
    <t>Paraguay</t>
  </si>
  <si>
    <t>Peru</t>
  </si>
  <si>
    <t>Papua New Guinea</t>
  </si>
  <si>
    <t>Philippines</t>
  </si>
  <si>
    <t>Poland</t>
  </si>
  <si>
    <t>Portugal</t>
  </si>
  <si>
    <t>Puerto Rico</t>
  </si>
  <si>
    <t>Qatar</t>
  </si>
  <si>
    <t>Republic of the Congo</t>
  </si>
  <si>
    <t>Romania</t>
  </si>
  <si>
    <t>Russia</t>
  </si>
  <si>
    <t>Rwanda</t>
  </si>
  <si>
    <t>Saint Lucia</t>
  </si>
  <si>
    <t>Saint Vincent and the Grenadines</t>
  </si>
  <si>
    <t>Saint Kitts and Nevis</t>
  </si>
  <si>
    <t>San Marino</t>
  </si>
  <si>
    <t>Saudi Arabia</t>
  </si>
  <si>
    <t>Senegal</t>
  </si>
  <si>
    <t>Serbia</t>
  </si>
  <si>
    <t>Seychelles</t>
  </si>
  <si>
    <t>Singapore</t>
  </si>
  <si>
    <t>Slovakia</t>
  </si>
  <si>
    <t>Slovenia</t>
  </si>
  <si>
    <t>Somalia</t>
  </si>
  <si>
    <t>South Africa</t>
  </si>
  <si>
    <t>Spain</t>
  </si>
  <si>
    <t>Sri Lanka</t>
  </si>
  <si>
    <t>Sudan</t>
  </si>
  <si>
    <t>Suriname</t>
  </si>
  <si>
    <t>Sweden</t>
  </si>
  <si>
    <t>Switzerland</t>
  </si>
  <si>
    <t>Syria</t>
  </si>
  <si>
    <t>Taiwan*</t>
  </si>
  <si>
    <t>Tanzania</t>
  </si>
  <si>
    <t>Thailand</t>
  </si>
  <si>
    <t>The Bahamas</t>
  </si>
  <si>
    <t>The Gambia</t>
  </si>
  <si>
    <t>Timor-Leste</t>
  </si>
  <si>
    <t>Togo</t>
  </si>
  <si>
    <t>Trinidad and Tobago</t>
  </si>
  <si>
    <t>Tunisia</t>
  </si>
  <si>
    <t>Turkey</t>
  </si>
  <si>
    <t>Alabama</t>
  </si>
  <si>
    <t>US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</si>
  <si>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</si>
  <si>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</si>
  <si>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</si>
  <si>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</si>
  <si>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</si>
  <si>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</si>
  <si>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</si>
  <si>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</si>
  <si>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</si>
  <si>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</si>
  <si>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</si>
  <si>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</si>
  <si>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</si>
  <si>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</si>
  <si>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</si>
  <si>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</si>
  <si>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</si>
  <si>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</si>
  <si>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</si>
  <si>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</si>
  <si>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</si>
  <si>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</si>
  <si>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</si>
  <si>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</si>
  <si>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</si>
  <si>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</si>
  <si>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</si>
  <si>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</si>
  <si>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</si>
  <si>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</si>
  <si>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</si>
  <si>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</si>
  <si>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</si>
  <si>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</si>
  <si>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</si>
  <si>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</si>
  <si>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</si>
  <si>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</si>
  <si>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</si>
  <si>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</si>
  <si>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</si>
  <si>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</si>
  <si>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United States Virgin Islands</t>
  </si>
  <si>
    <t>Utah</t>
  </si>
  <si>
    <t>Vermont</t>
  </si>
  <si>
    <t>Virgin Islands</t>
  </si>
  <si>
    <t>Virginia</t>
  </si>
  <si>
    <t>Washington</t>
  </si>
  <si>
    <t>West Virginia</t>
  </si>
  <si>
    <t>Wisconsin</t>
  </si>
  <si>
    <t>Wyoming</t>
  </si>
  <si>
    <t>Uganda</t>
  </si>
  <si>
    <t>Ukraine</t>
  </si>
  <si>
    <t>United Arab Emirates</t>
  </si>
  <si>
    <t>Bermuda</t>
  </si>
  <si>
    <t>United Kingdom</t>
  </si>
  <si>
    <t>Isle of Man</t>
  </si>
  <si>
    <t>Cayman Islands</t>
  </si>
  <si>
    <t>Channel Islands</t>
  </si>
  <si>
    <t>Gibraltar</t>
  </si>
  <si>
    <t>Montserrat</t>
  </si>
  <si>
    <t>Uruguay</t>
  </si>
  <si>
    <t>Uzbekistan</t>
  </si>
  <si>
    <t>Venezuela</t>
  </si>
  <si>
    <t>Vietnam</t>
  </si>
  <si>
    <t>Zambia</t>
  </si>
  <si>
    <t>Zimbabwe</t>
  </si>
  <si>
    <t>The Urban Population as a Percentage of the Total Population by U.S. Region and State (1790-2010)</t>
  </si>
  <si>
    <t>State/Territory</t>
  </si>
  <si>
    <r>
      <t> </t>
    </r>
    <r>
      <rPr>
        <b/>
        <sz val="11"/>
        <color rgb="FF0B0080"/>
        <rFont val="Calibri"/>
        <family val="2"/>
        <scheme val="minor"/>
      </rPr>
      <t>United States</t>
    </r>
    <r>
      <rPr>
        <vertAlign val="superscript"/>
        <sz val="8"/>
        <color rgb="FF0B0080"/>
        <rFont val="Calibri"/>
        <family val="2"/>
        <scheme val="minor"/>
      </rPr>
      <t>[2]</t>
    </r>
  </si>
  <si>
    <r>
      <t>Northeast</t>
    </r>
    <r>
      <rPr>
        <vertAlign val="superscript"/>
        <sz val="8"/>
        <color rgb="FF0B0080"/>
        <rFont val="Calibri"/>
        <family val="2"/>
        <scheme val="minor"/>
      </rPr>
      <t>[2]</t>
    </r>
  </si>
  <si>
    <r>
      <t>Midwest</t>
    </r>
    <r>
      <rPr>
        <vertAlign val="superscript"/>
        <sz val="8"/>
        <color rgb="FF0B0080"/>
        <rFont val="Calibri"/>
        <family val="2"/>
        <scheme val="minor"/>
      </rPr>
      <t>[2]</t>
    </r>
  </si>
  <si>
    <r>
      <t>South</t>
    </r>
    <r>
      <rPr>
        <vertAlign val="superscript"/>
        <sz val="8"/>
        <color rgb="FF0B0080"/>
        <rFont val="Calibri"/>
        <family val="2"/>
        <scheme val="minor"/>
      </rPr>
      <t>[2]</t>
    </r>
  </si>
  <si>
    <r>
      <t>West</t>
    </r>
    <r>
      <rPr>
        <vertAlign val="superscript"/>
        <sz val="8"/>
        <color rgb="FF0B0080"/>
        <rFont val="Calibri"/>
        <family val="2"/>
        <scheme val="minor"/>
      </rPr>
      <t>[2]</t>
    </r>
  </si>
  <si>
    <r>
      <t> </t>
    </r>
    <r>
      <rPr>
        <sz val="11"/>
        <color rgb="FF0B0080"/>
        <rFont val="Calibri"/>
        <family val="2"/>
        <scheme val="minor"/>
      </rPr>
      <t>Alabama</t>
    </r>
    <r>
      <rPr>
        <vertAlign val="superscript"/>
        <sz val="8"/>
        <color rgb="FF0B0080"/>
        <rFont val="Calibri"/>
        <family val="2"/>
        <scheme val="minor"/>
      </rPr>
      <t>[7]</t>
    </r>
  </si>
  <si>
    <r>
      <t> </t>
    </r>
    <r>
      <rPr>
        <sz val="11"/>
        <color rgb="FF0B0080"/>
        <rFont val="Calibri"/>
        <family val="2"/>
        <scheme val="minor"/>
      </rPr>
      <t>Alaska</t>
    </r>
    <r>
      <rPr>
        <vertAlign val="superscript"/>
        <sz val="8"/>
        <color rgb="FF0B0080"/>
        <rFont val="Calibri"/>
        <family val="2"/>
        <scheme val="minor"/>
      </rPr>
      <t>[8]</t>
    </r>
  </si>
  <si>
    <r>
      <t> </t>
    </r>
    <r>
      <rPr>
        <sz val="11"/>
        <color rgb="FF0B0080"/>
        <rFont val="Calibri"/>
        <family val="2"/>
        <scheme val="minor"/>
      </rPr>
      <t>Arizona</t>
    </r>
    <r>
      <rPr>
        <vertAlign val="superscript"/>
        <sz val="8"/>
        <color rgb="FF0B0080"/>
        <rFont val="Calibri"/>
        <family val="2"/>
        <scheme val="minor"/>
      </rPr>
      <t>[9]</t>
    </r>
  </si>
  <si>
    <r>
      <t> </t>
    </r>
    <r>
      <rPr>
        <sz val="11"/>
        <color rgb="FF0B0080"/>
        <rFont val="Calibri"/>
        <family val="2"/>
        <scheme val="minor"/>
      </rPr>
      <t>Arkansas</t>
    </r>
    <r>
      <rPr>
        <vertAlign val="superscript"/>
        <sz val="8"/>
        <color rgb="FF0B0080"/>
        <rFont val="Calibri"/>
        <family val="2"/>
        <scheme val="minor"/>
      </rPr>
      <t>[10]</t>
    </r>
  </si>
  <si>
    <r>
      <t> </t>
    </r>
    <r>
      <rPr>
        <sz val="11"/>
        <color rgb="FF0B0080"/>
        <rFont val="Calibri"/>
        <family val="2"/>
        <scheme val="minor"/>
      </rPr>
      <t>California</t>
    </r>
    <r>
      <rPr>
        <vertAlign val="superscript"/>
        <sz val="8"/>
        <color rgb="FF0B0080"/>
        <rFont val="Calibri"/>
        <family val="2"/>
        <scheme val="minor"/>
      </rPr>
      <t>[11]</t>
    </r>
  </si>
  <si>
    <r>
      <t> </t>
    </r>
    <r>
      <rPr>
        <sz val="11"/>
        <color rgb="FF0B0080"/>
        <rFont val="Calibri"/>
        <family val="2"/>
        <scheme val="minor"/>
      </rPr>
      <t>Colorado</t>
    </r>
    <r>
      <rPr>
        <vertAlign val="superscript"/>
        <sz val="8"/>
        <color rgb="FF0B0080"/>
        <rFont val="Calibri"/>
        <family val="2"/>
        <scheme val="minor"/>
      </rPr>
      <t>[12]</t>
    </r>
  </si>
  <si>
    <r>
      <t> </t>
    </r>
    <r>
      <rPr>
        <sz val="11"/>
        <color rgb="FF0B0080"/>
        <rFont val="Calibri"/>
        <family val="2"/>
        <scheme val="minor"/>
      </rPr>
      <t>Connecticut</t>
    </r>
    <r>
      <rPr>
        <vertAlign val="superscript"/>
        <sz val="8"/>
        <color rgb="FF0B0080"/>
        <rFont val="Calibri"/>
        <family val="2"/>
        <scheme val="minor"/>
      </rPr>
      <t>[13]</t>
    </r>
  </si>
  <si>
    <r>
      <t> </t>
    </r>
    <r>
      <rPr>
        <sz val="11"/>
        <color rgb="FF0B0080"/>
        <rFont val="Calibri"/>
        <family val="2"/>
        <scheme val="minor"/>
      </rPr>
      <t>Delaware</t>
    </r>
    <r>
      <rPr>
        <vertAlign val="superscript"/>
        <sz val="8"/>
        <color rgb="FF0B0080"/>
        <rFont val="Calibri"/>
        <family val="2"/>
        <scheme val="minor"/>
      </rPr>
      <t>[14]</t>
    </r>
  </si>
  <si>
    <r>
      <t> </t>
    </r>
    <r>
      <rPr>
        <sz val="11"/>
        <color rgb="FF0B0080"/>
        <rFont val="Calibri"/>
        <family val="2"/>
        <scheme val="minor"/>
      </rPr>
      <t>Washington, D.C.</t>
    </r>
    <r>
      <rPr>
        <vertAlign val="superscript"/>
        <sz val="8"/>
        <color rgb="FF0B0080"/>
        <rFont val="Calibri"/>
        <family val="2"/>
        <scheme val="minor"/>
      </rPr>
      <t>[15]</t>
    </r>
  </si>
  <si>
    <r>
      <t> </t>
    </r>
    <r>
      <rPr>
        <sz val="11"/>
        <color rgb="FF0B0080"/>
        <rFont val="Calibri"/>
        <family val="2"/>
        <scheme val="minor"/>
      </rPr>
      <t>Florida</t>
    </r>
    <r>
      <rPr>
        <vertAlign val="superscript"/>
        <sz val="8"/>
        <color rgb="FF0B0080"/>
        <rFont val="Calibri"/>
        <family val="2"/>
        <scheme val="minor"/>
      </rPr>
      <t>[16]</t>
    </r>
  </si>
  <si>
    <r>
      <t> </t>
    </r>
    <r>
      <rPr>
        <sz val="11"/>
        <color rgb="FF0B0080"/>
        <rFont val="Calibri"/>
        <family val="2"/>
        <scheme val="minor"/>
      </rPr>
      <t>Georgia</t>
    </r>
    <r>
      <rPr>
        <vertAlign val="superscript"/>
        <sz val="8"/>
        <color rgb="FF0B0080"/>
        <rFont val="Calibri"/>
        <family val="2"/>
        <scheme val="minor"/>
      </rPr>
      <t>[17]</t>
    </r>
  </si>
  <si>
    <r>
      <t> </t>
    </r>
    <r>
      <rPr>
        <sz val="11"/>
        <color rgb="FF0B0080"/>
        <rFont val="Calibri"/>
        <family val="2"/>
        <scheme val="minor"/>
      </rPr>
      <t>Hawaii</t>
    </r>
    <r>
      <rPr>
        <vertAlign val="superscript"/>
        <sz val="8"/>
        <color rgb="FF0B0080"/>
        <rFont val="Calibri"/>
        <family val="2"/>
        <scheme val="minor"/>
      </rPr>
      <t>[18]</t>
    </r>
  </si>
  <si>
    <r>
      <t> </t>
    </r>
    <r>
      <rPr>
        <sz val="11"/>
        <color rgb="FF0B0080"/>
        <rFont val="Calibri"/>
        <family val="2"/>
        <scheme val="minor"/>
      </rPr>
      <t>Idaho</t>
    </r>
    <r>
      <rPr>
        <vertAlign val="superscript"/>
        <sz val="8"/>
        <color rgb="FF0B0080"/>
        <rFont val="Calibri"/>
        <family val="2"/>
        <scheme val="minor"/>
      </rPr>
      <t>[19]</t>
    </r>
  </si>
  <si>
    <r>
      <t> </t>
    </r>
    <r>
      <rPr>
        <sz val="11"/>
        <color rgb="FF0B0080"/>
        <rFont val="Calibri"/>
        <family val="2"/>
        <scheme val="minor"/>
      </rPr>
      <t>Illinois</t>
    </r>
    <r>
      <rPr>
        <vertAlign val="superscript"/>
        <sz val="8"/>
        <color rgb="FF0B0080"/>
        <rFont val="Calibri"/>
        <family val="2"/>
        <scheme val="minor"/>
      </rPr>
      <t>[20]</t>
    </r>
  </si>
  <si>
    <r>
      <t> </t>
    </r>
    <r>
      <rPr>
        <sz val="11"/>
        <color rgb="FF0B0080"/>
        <rFont val="Calibri"/>
        <family val="2"/>
        <scheme val="minor"/>
      </rPr>
      <t>Indiana</t>
    </r>
    <r>
      <rPr>
        <vertAlign val="superscript"/>
        <sz val="8"/>
        <color rgb="FF0B0080"/>
        <rFont val="Calibri"/>
        <family val="2"/>
        <scheme val="minor"/>
      </rPr>
      <t>[21]</t>
    </r>
  </si>
  <si>
    <r>
      <t> </t>
    </r>
    <r>
      <rPr>
        <sz val="11"/>
        <color rgb="FF0B0080"/>
        <rFont val="Calibri"/>
        <family val="2"/>
        <scheme val="minor"/>
      </rPr>
      <t>Iowa</t>
    </r>
    <r>
      <rPr>
        <vertAlign val="superscript"/>
        <sz val="8"/>
        <color rgb="FF0B0080"/>
        <rFont val="Calibri"/>
        <family val="2"/>
        <scheme val="minor"/>
      </rPr>
      <t>[22]</t>
    </r>
  </si>
  <si>
    <r>
      <t> </t>
    </r>
    <r>
      <rPr>
        <sz val="11"/>
        <color rgb="FF0B0080"/>
        <rFont val="Calibri"/>
        <family val="2"/>
        <scheme val="minor"/>
      </rPr>
      <t>Kansas</t>
    </r>
    <r>
      <rPr>
        <vertAlign val="superscript"/>
        <sz val="8"/>
        <color rgb="FF0B0080"/>
        <rFont val="Calibri"/>
        <family val="2"/>
        <scheme val="minor"/>
      </rPr>
      <t>[23]</t>
    </r>
  </si>
  <si>
    <r>
      <t> </t>
    </r>
    <r>
      <rPr>
        <sz val="11"/>
        <color rgb="FF0B0080"/>
        <rFont val="Calibri"/>
        <family val="2"/>
        <scheme val="minor"/>
      </rPr>
      <t>Kentucky</t>
    </r>
    <r>
      <rPr>
        <vertAlign val="superscript"/>
        <sz val="8"/>
        <color rgb="FF0B0080"/>
        <rFont val="Calibri"/>
        <family val="2"/>
        <scheme val="minor"/>
      </rPr>
      <t>[24]</t>
    </r>
  </si>
  <si>
    <r>
      <t> </t>
    </r>
    <r>
      <rPr>
        <sz val="11"/>
        <color rgb="FF0B0080"/>
        <rFont val="Calibri"/>
        <family val="2"/>
        <scheme val="minor"/>
      </rPr>
      <t>Louisiana</t>
    </r>
    <r>
      <rPr>
        <vertAlign val="superscript"/>
        <sz val="8"/>
        <color rgb="FF0B0080"/>
        <rFont val="Calibri"/>
        <family val="2"/>
        <scheme val="minor"/>
      </rPr>
      <t>[25]</t>
    </r>
  </si>
  <si>
    <r>
      <t> </t>
    </r>
    <r>
      <rPr>
        <sz val="11"/>
        <color rgb="FF0B0080"/>
        <rFont val="Calibri"/>
        <family val="2"/>
        <scheme val="minor"/>
      </rPr>
      <t>Maine</t>
    </r>
    <r>
      <rPr>
        <vertAlign val="superscript"/>
        <sz val="8"/>
        <color rgb="FF0B0080"/>
        <rFont val="Calibri"/>
        <family val="2"/>
        <scheme val="minor"/>
      </rPr>
      <t>[26]</t>
    </r>
  </si>
  <si>
    <r>
      <t> </t>
    </r>
    <r>
      <rPr>
        <sz val="11"/>
        <color rgb="FF0B0080"/>
        <rFont val="Calibri"/>
        <family val="2"/>
        <scheme val="minor"/>
      </rPr>
      <t>Maryland</t>
    </r>
    <r>
      <rPr>
        <vertAlign val="superscript"/>
        <sz val="8"/>
        <color rgb="FF0B0080"/>
        <rFont val="Calibri"/>
        <family val="2"/>
        <scheme val="minor"/>
      </rPr>
      <t>[27]</t>
    </r>
  </si>
  <si>
    <r>
      <t> </t>
    </r>
    <r>
      <rPr>
        <sz val="11"/>
        <color rgb="FF0B0080"/>
        <rFont val="Calibri"/>
        <family val="2"/>
        <scheme val="minor"/>
      </rPr>
      <t>Massachusetts</t>
    </r>
    <r>
      <rPr>
        <vertAlign val="superscript"/>
        <sz val="8"/>
        <color rgb="FF0B0080"/>
        <rFont val="Calibri"/>
        <family val="2"/>
        <scheme val="minor"/>
      </rPr>
      <t>[4]</t>
    </r>
  </si>
  <si>
    <t>50.7%[4]</t>
  </si>
  <si>
    <r>
      <t> </t>
    </r>
    <r>
      <rPr>
        <sz val="11"/>
        <color rgb="FF0B0080"/>
        <rFont val="Calibri"/>
        <family val="2"/>
        <scheme val="minor"/>
      </rPr>
      <t>Michigan</t>
    </r>
    <r>
      <rPr>
        <vertAlign val="superscript"/>
        <sz val="8"/>
        <color rgb="FF0B0080"/>
        <rFont val="Calibri"/>
        <family val="2"/>
        <scheme val="minor"/>
      </rPr>
      <t>[28]</t>
    </r>
  </si>
  <si>
    <r>
      <t> </t>
    </r>
    <r>
      <rPr>
        <sz val="11"/>
        <color rgb="FF0B0080"/>
        <rFont val="Calibri"/>
        <family val="2"/>
        <scheme val="minor"/>
      </rPr>
      <t>Minnesota</t>
    </r>
    <r>
      <rPr>
        <vertAlign val="superscript"/>
        <sz val="8"/>
        <color rgb="FF0B0080"/>
        <rFont val="Calibri"/>
        <family val="2"/>
        <scheme val="minor"/>
      </rPr>
      <t>[29]</t>
    </r>
  </si>
  <si>
    <r>
      <t> </t>
    </r>
    <r>
      <rPr>
        <sz val="11"/>
        <color rgb="FF0B0080"/>
        <rFont val="Calibri"/>
        <family val="2"/>
        <scheme val="minor"/>
      </rPr>
      <t>Mississippi</t>
    </r>
    <r>
      <rPr>
        <vertAlign val="superscript"/>
        <sz val="8"/>
        <color rgb="FF0B0080"/>
        <rFont val="Calibri"/>
        <family val="2"/>
        <scheme val="minor"/>
      </rPr>
      <t>[30]</t>
    </r>
  </si>
  <si>
    <r>
      <t> </t>
    </r>
    <r>
      <rPr>
        <sz val="11"/>
        <color rgb="FF0B0080"/>
        <rFont val="Calibri"/>
        <family val="2"/>
        <scheme val="minor"/>
      </rPr>
      <t>Missouri</t>
    </r>
    <r>
      <rPr>
        <vertAlign val="superscript"/>
        <sz val="8"/>
        <color rgb="FF0B0080"/>
        <rFont val="Calibri"/>
        <family val="2"/>
        <scheme val="minor"/>
      </rPr>
      <t>[31]</t>
    </r>
  </si>
  <si>
    <r>
      <t> </t>
    </r>
    <r>
      <rPr>
        <sz val="11"/>
        <color rgb="FF0B0080"/>
        <rFont val="Calibri"/>
        <family val="2"/>
        <scheme val="minor"/>
      </rPr>
      <t>Montana</t>
    </r>
    <r>
      <rPr>
        <vertAlign val="superscript"/>
        <sz val="8"/>
        <color rgb="FF0B0080"/>
        <rFont val="Calibri"/>
        <family val="2"/>
        <scheme val="minor"/>
      </rPr>
      <t>[32]</t>
    </r>
  </si>
  <si>
    <r>
      <t> </t>
    </r>
    <r>
      <rPr>
        <sz val="11"/>
        <color rgb="FF0B0080"/>
        <rFont val="Calibri"/>
        <family val="2"/>
        <scheme val="minor"/>
      </rPr>
      <t>Nebraska</t>
    </r>
    <r>
      <rPr>
        <vertAlign val="superscript"/>
        <sz val="8"/>
        <color rgb="FF0B0080"/>
        <rFont val="Calibri"/>
        <family val="2"/>
        <scheme val="minor"/>
      </rPr>
      <t>[33]</t>
    </r>
  </si>
  <si>
    <r>
      <t> </t>
    </r>
    <r>
      <rPr>
        <sz val="11"/>
        <color rgb="FF0B0080"/>
        <rFont val="Calibri"/>
        <family val="2"/>
        <scheme val="minor"/>
      </rPr>
      <t>Nevada</t>
    </r>
    <r>
      <rPr>
        <vertAlign val="superscript"/>
        <sz val="8"/>
        <color rgb="FF0B0080"/>
        <rFont val="Calibri"/>
        <family val="2"/>
        <scheme val="minor"/>
      </rPr>
      <t>[34]</t>
    </r>
  </si>
  <si>
    <r>
      <t> </t>
    </r>
    <r>
      <rPr>
        <sz val="11"/>
        <color rgb="FF0B0080"/>
        <rFont val="Calibri"/>
        <family val="2"/>
        <scheme val="minor"/>
      </rPr>
      <t>New Hampshire</t>
    </r>
    <r>
      <rPr>
        <vertAlign val="superscript"/>
        <sz val="8"/>
        <color rgb="FF0B0080"/>
        <rFont val="Calibri"/>
        <family val="2"/>
        <scheme val="minor"/>
      </rPr>
      <t>[35]</t>
    </r>
  </si>
  <si>
    <r>
      <t> </t>
    </r>
    <r>
      <rPr>
        <sz val="11"/>
        <color rgb="FF0B0080"/>
        <rFont val="Calibri"/>
        <family val="2"/>
        <scheme val="minor"/>
      </rPr>
      <t>New Jersey</t>
    </r>
    <r>
      <rPr>
        <vertAlign val="superscript"/>
        <sz val="8"/>
        <color rgb="FF0B0080"/>
        <rFont val="Calibri"/>
        <family val="2"/>
        <scheme val="minor"/>
      </rPr>
      <t>[36]</t>
    </r>
  </si>
  <si>
    <r>
      <t> </t>
    </r>
    <r>
      <rPr>
        <sz val="11"/>
        <color rgb="FF0B0080"/>
        <rFont val="Calibri"/>
        <family val="2"/>
        <scheme val="minor"/>
      </rPr>
      <t>New Mexico</t>
    </r>
    <r>
      <rPr>
        <vertAlign val="superscript"/>
        <sz val="8"/>
        <color rgb="FF0B0080"/>
        <rFont val="Calibri"/>
        <family val="2"/>
        <scheme val="minor"/>
      </rPr>
      <t>[37]</t>
    </r>
  </si>
  <si>
    <r>
      <t> </t>
    </r>
    <r>
      <rPr>
        <sz val="11"/>
        <color rgb="FF0B0080"/>
        <rFont val="Calibri"/>
        <family val="2"/>
        <scheme val="minor"/>
      </rPr>
      <t>New York</t>
    </r>
    <r>
      <rPr>
        <vertAlign val="superscript"/>
        <sz val="8"/>
        <color rgb="FF0B0080"/>
        <rFont val="Calibri"/>
        <family val="2"/>
        <scheme val="minor"/>
      </rPr>
      <t>[38]</t>
    </r>
  </si>
  <si>
    <r>
      <t> </t>
    </r>
    <r>
      <rPr>
        <sz val="11"/>
        <color rgb="FF0B0080"/>
        <rFont val="Calibri"/>
        <family val="2"/>
        <scheme val="minor"/>
      </rPr>
      <t>North Carolina</t>
    </r>
    <r>
      <rPr>
        <vertAlign val="superscript"/>
        <sz val="8"/>
        <color rgb="FF0B0080"/>
        <rFont val="Calibri"/>
        <family val="2"/>
        <scheme val="minor"/>
      </rPr>
      <t>[39]</t>
    </r>
  </si>
  <si>
    <r>
      <t> </t>
    </r>
    <r>
      <rPr>
        <sz val="11"/>
        <color rgb="FF0B0080"/>
        <rFont val="Calibri"/>
        <family val="2"/>
        <scheme val="minor"/>
      </rPr>
      <t>North Dakota</t>
    </r>
    <r>
      <rPr>
        <vertAlign val="superscript"/>
        <sz val="8"/>
        <color rgb="FF0B0080"/>
        <rFont val="Calibri"/>
        <family val="2"/>
        <scheme val="minor"/>
      </rPr>
      <t>[40]</t>
    </r>
  </si>
  <si>
    <r>
      <t> </t>
    </r>
    <r>
      <rPr>
        <sz val="11"/>
        <color rgb="FF0B0080"/>
        <rFont val="Calibri"/>
        <family val="2"/>
        <scheme val="minor"/>
      </rPr>
      <t>Ohio</t>
    </r>
    <r>
      <rPr>
        <vertAlign val="superscript"/>
        <sz val="8"/>
        <color rgb="FF0B0080"/>
        <rFont val="Calibri"/>
        <family val="2"/>
        <scheme val="minor"/>
      </rPr>
      <t>[41]</t>
    </r>
  </si>
  <si>
    <r>
      <t> </t>
    </r>
    <r>
      <rPr>
        <sz val="11"/>
        <color rgb="FF0B0080"/>
        <rFont val="Calibri"/>
        <family val="2"/>
        <scheme val="minor"/>
      </rPr>
      <t>Oklahoma</t>
    </r>
    <r>
      <rPr>
        <vertAlign val="superscript"/>
        <sz val="8"/>
        <color rgb="FF0B0080"/>
        <rFont val="Calibri"/>
        <family val="2"/>
        <scheme val="minor"/>
      </rPr>
      <t>[42]</t>
    </r>
  </si>
  <si>
    <r>
      <t> </t>
    </r>
    <r>
      <rPr>
        <sz val="11"/>
        <color rgb="FF0B0080"/>
        <rFont val="Calibri"/>
        <family val="2"/>
        <scheme val="minor"/>
      </rPr>
      <t>Oregon</t>
    </r>
    <r>
      <rPr>
        <vertAlign val="superscript"/>
        <sz val="8"/>
        <color rgb="FF0B0080"/>
        <rFont val="Calibri"/>
        <family val="2"/>
        <scheme val="minor"/>
      </rPr>
      <t>[43]</t>
    </r>
  </si>
  <si>
    <r>
      <t> </t>
    </r>
    <r>
      <rPr>
        <sz val="11"/>
        <color rgb="FF0B0080"/>
        <rFont val="Calibri"/>
        <family val="2"/>
        <scheme val="minor"/>
      </rPr>
      <t>Pennsylvania</t>
    </r>
    <r>
      <rPr>
        <vertAlign val="superscript"/>
        <sz val="8"/>
        <color rgb="FF0B0080"/>
        <rFont val="Calibri"/>
        <family val="2"/>
        <scheme val="minor"/>
      </rPr>
      <t>[44]</t>
    </r>
  </si>
  <si>
    <r>
      <t> </t>
    </r>
    <r>
      <rPr>
        <sz val="11"/>
        <color rgb="FF0B0080"/>
        <rFont val="Calibri"/>
        <family val="2"/>
        <scheme val="minor"/>
      </rPr>
      <t>Rhode Island</t>
    </r>
    <r>
      <rPr>
        <vertAlign val="superscript"/>
        <sz val="8"/>
        <color rgb="FF0B0080"/>
        <rFont val="Calibri"/>
        <family val="2"/>
        <scheme val="minor"/>
      </rPr>
      <t>[5]</t>
    </r>
  </si>
  <si>
    <t>55.6%[5]</t>
  </si>
  <si>
    <r>
      <t> </t>
    </r>
    <r>
      <rPr>
        <sz val="11"/>
        <color rgb="FF0B0080"/>
        <rFont val="Calibri"/>
        <family val="2"/>
        <scheme val="minor"/>
      </rPr>
      <t>South Carolina</t>
    </r>
    <r>
      <rPr>
        <vertAlign val="superscript"/>
        <sz val="8"/>
        <color rgb="FF0B0080"/>
        <rFont val="Calibri"/>
        <family val="2"/>
        <scheme val="minor"/>
      </rPr>
      <t>[45]</t>
    </r>
  </si>
  <si>
    <r>
      <t> </t>
    </r>
    <r>
      <rPr>
        <sz val="11"/>
        <color rgb="FF0B0080"/>
        <rFont val="Calibri"/>
        <family val="2"/>
        <scheme val="minor"/>
      </rPr>
      <t>South Dakota</t>
    </r>
    <r>
      <rPr>
        <vertAlign val="superscript"/>
        <sz val="8"/>
        <color rgb="FF0B0080"/>
        <rFont val="Calibri"/>
        <family val="2"/>
        <scheme val="minor"/>
      </rPr>
      <t>[46]</t>
    </r>
  </si>
  <si>
    <r>
      <t> </t>
    </r>
    <r>
      <rPr>
        <sz val="11"/>
        <color rgb="FF0B0080"/>
        <rFont val="Calibri"/>
        <family val="2"/>
        <scheme val="minor"/>
      </rPr>
      <t>Tennessee</t>
    </r>
    <r>
      <rPr>
        <vertAlign val="superscript"/>
        <sz val="8"/>
        <color rgb="FF0B0080"/>
        <rFont val="Calibri"/>
        <family val="2"/>
        <scheme val="minor"/>
      </rPr>
      <t>[47]</t>
    </r>
  </si>
  <si>
    <r>
      <t> </t>
    </r>
    <r>
      <rPr>
        <sz val="11"/>
        <color rgb="FF0B0080"/>
        <rFont val="Calibri"/>
        <family val="2"/>
        <scheme val="minor"/>
      </rPr>
      <t>Texas</t>
    </r>
    <r>
      <rPr>
        <vertAlign val="superscript"/>
        <sz val="8"/>
        <color rgb="FF0B0080"/>
        <rFont val="Calibri"/>
        <family val="2"/>
        <scheme val="minor"/>
      </rPr>
      <t>[48]</t>
    </r>
  </si>
  <si>
    <r>
      <t> </t>
    </r>
    <r>
      <rPr>
        <sz val="11"/>
        <color rgb="FF0B0080"/>
        <rFont val="Calibri"/>
        <family val="2"/>
        <scheme val="minor"/>
      </rPr>
      <t>Utah</t>
    </r>
    <r>
      <rPr>
        <vertAlign val="superscript"/>
        <sz val="8"/>
        <color rgb="FF0B0080"/>
        <rFont val="Calibri"/>
        <family val="2"/>
        <scheme val="minor"/>
      </rPr>
      <t>[49]</t>
    </r>
  </si>
  <si>
    <r>
      <t> </t>
    </r>
    <r>
      <rPr>
        <sz val="11"/>
        <color rgb="FF0B0080"/>
        <rFont val="Calibri"/>
        <family val="2"/>
        <scheme val="minor"/>
      </rPr>
      <t>Vermont</t>
    </r>
    <r>
      <rPr>
        <vertAlign val="superscript"/>
        <sz val="8"/>
        <color rgb="FF0B0080"/>
        <rFont val="Calibri"/>
        <family val="2"/>
        <scheme val="minor"/>
      </rPr>
      <t>[50]</t>
    </r>
  </si>
  <si>
    <r>
      <t> </t>
    </r>
    <r>
      <rPr>
        <sz val="11"/>
        <color rgb="FF0B0080"/>
        <rFont val="Calibri"/>
        <family val="2"/>
        <scheme val="minor"/>
      </rPr>
      <t>Virginia</t>
    </r>
    <r>
      <rPr>
        <vertAlign val="superscript"/>
        <sz val="8"/>
        <color rgb="FF0B0080"/>
        <rFont val="Calibri"/>
        <family val="2"/>
        <scheme val="minor"/>
      </rPr>
      <t>[51]</t>
    </r>
  </si>
  <si>
    <r>
      <t> </t>
    </r>
    <r>
      <rPr>
        <sz val="11"/>
        <color rgb="FF0B0080"/>
        <rFont val="Calibri"/>
        <family val="2"/>
        <scheme val="minor"/>
      </rPr>
      <t>Washington</t>
    </r>
    <r>
      <rPr>
        <vertAlign val="superscript"/>
        <sz val="8"/>
        <color rgb="FF0B0080"/>
        <rFont val="Calibri"/>
        <family val="2"/>
        <scheme val="minor"/>
      </rPr>
      <t>[52]</t>
    </r>
  </si>
  <si>
    <r>
      <t> </t>
    </r>
    <r>
      <rPr>
        <sz val="11"/>
        <color rgb="FF0B0080"/>
        <rFont val="Calibri"/>
        <family val="2"/>
        <scheme val="minor"/>
      </rPr>
      <t>West Virginia</t>
    </r>
    <r>
      <rPr>
        <vertAlign val="superscript"/>
        <sz val="8"/>
        <color rgb="FF0B0080"/>
        <rFont val="Calibri"/>
        <family val="2"/>
        <scheme val="minor"/>
      </rPr>
      <t>[53]</t>
    </r>
  </si>
  <si>
    <r>
      <t> </t>
    </r>
    <r>
      <rPr>
        <sz val="11"/>
        <color rgb="FF0B0080"/>
        <rFont val="Calibri"/>
        <family val="2"/>
        <scheme val="minor"/>
      </rPr>
      <t>Wisconsin</t>
    </r>
    <r>
      <rPr>
        <vertAlign val="superscript"/>
        <sz val="8"/>
        <color rgb="FF0B0080"/>
        <rFont val="Calibri"/>
        <family val="2"/>
        <scheme val="minor"/>
      </rPr>
      <t>[54]</t>
    </r>
  </si>
  <si>
    <r>
      <t> </t>
    </r>
    <r>
      <rPr>
        <sz val="11"/>
        <color rgb="FF0B0080"/>
        <rFont val="Calibri"/>
        <family val="2"/>
        <scheme val="minor"/>
      </rPr>
      <t>Wyoming</t>
    </r>
    <r>
      <rPr>
        <vertAlign val="superscript"/>
        <sz val="8"/>
        <color rgb="FF0B0080"/>
        <rFont val="Calibri"/>
        <family val="2"/>
        <scheme val="minor"/>
      </rPr>
      <t>[55]</t>
    </r>
  </si>
  <si>
    <r>
      <t> </t>
    </r>
    <r>
      <rPr>
        <sz val="11"/>
        <color rgb="FF0B0080"/>
        <rFont val="Arial"/>
        <family val="2"/>
      </rPr>
      <t>Puerto Rico</t>
    </r>
    <r>
      <rPr>
        <vertAlign val="superscript"/>
        <sz val="8"/>
        <color rgb="FF0B0080"/>
        <rFont val="Arial"/>
        <family val="2"/>
      </rPr>
      <t>[56]</t>
    </r>
  </si>
  <si>
    <t>14.6%[a]</t>
  </si>
  <si>
    <t>Urabn</t>
  </si>
  <si>
    <t>UrabPop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</si>
</sst>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222222"/>
      <name val="Calibri"/>
      <family val="2"/>
      <scheme val="minor"/>
    </font>
    <font>
      <sz val="11"/>
      <color rgb="FF222222"/>
      <name val="Calibri"/>
      <family val="2"/>
      <scheme val="minor"/>
    </font>
    <font>
      <sz val="11"/>
      <color rgb="FF0B0080"/>
      <name val="Calibri"/>
      <family val="2"/>
      <scheme val="minor"/>
    </font>
    <font>
      <b/>
      <sz val="11"/>
      <color rgb="FF0B0080"/>
      <name val="Calibri"/>
      <family val="2"/>
      <scheme val="minor"/>
    </font>
    <font>
      <vertAlign val="superscript"/>
      <sz val="8"/>
      <color rgb="FF0B0080"/>
      <name val="Calibri"/>
      <family val="2"/>
      <scheme val="minor"/>
    </font>
    <font>
      <sz val="11"/>
      <color rgb="FF222222"/>
      <name val="Arial"/>
      <family val="2"/>
    </font>
    <font>
      <sz val="11"/>
      <color rgb="FF0B0080"/>
      <name val="Arial"/>
      <family val="2"/>
    </font>
    <font>
      <vertAlign val="superscript"/>
      <sz val="8"/>
      <color rgb="FF0B0080"/>
      <name val="Arial"/>
      <family val="2"/>
    </font>
    <font>
      <u/>
      <sz val="11"/>
      <color theme="1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8F9FA"/>
        <bgColor indexed="64"/>
      </patternFill>
    </fill>
    <fill>
      <patternFill patternType="solid">
        <fgColor rgb="FFEAECF0"/>
        <bgColor indexed="64"/>
      </patternFill>
    </fill>
    <fill>
      <patternFill patternType="solid">
        <fgColor rgb="FF9BDDFF"/>
        <bgColor indexed="64"/>
      </patternFill>
    </fill>
    <fill>
      <patternFill patternType="solid">
        <fgColor rgb="FF99FF99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 style="medium">
        <color rgb="FFA2A9B1"/>
      </left>
      <right/>
      <top style="medium">
        <color rgb="FFA2A9B1"/>
      </top>
      <bottom style="medium">
        <color rgb="FFA2A9B1"/>
      </bottom>
      <diagonal/>
    </border>
    <border>
      <left/>
      <right/>
      <top style="medium">
        <color rgb="FFA2A9B1"/>
      </top>
      <bottom style="medium">
        <color rgb="FFA2A9B1"/>
      </bottom>
      <diagonal/>
    </border>
    <border>
      <left/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/>
      <right style="medium">
        <color rgb="FFA2A9B1"/>
      </right>
      <top/>
      <bottom style="medium">
        <color rgb="FFA2A9B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6" fillId="0" borderId="0" applyNumberFormat="0" applyFill="0" applyBorder="0" applyAlignment="0" applyProtection="0"/>
  </cellStyleXfs>
  <cellXfs count="17">
    <xf numFmtId="0" fontId="0" fillId="0" borderId="0" xfId="0"/>
    <xf numFmtId="0" fontId="18" fillId="34" borderId="10" xfId="0" applyFont="1" applyFill="1" applyBorder="1" applyAlignment="1">
      <alignment horizontal="center" vertical="center" wrapText="1"/>
    </xf>
    <xf numFmtId="0" fontId="19" fillId="35" borderId="10" xfId="0" applyFont="1" applyFill="1" applyBorder="1" applyAlignment="1">
      <alignment vertical="center" wrapText="1"/>
    </xf>
    <xf numFmtId="10" fontId="19" fillId="35" borderId="10" xfId="0" applyNumberFormat="1" applyFont="1" applyFill="1" applyBorder="1" applyAlignment="1">
      <alignment vertical="center" wrapText="1"/>
    </xf>
    <xf numFmtId="0" fontId="21" fillId="36" borderId="10" xfId="0" applyFont="1" applyFill="1" applyBorder="1" applyAlignment="1">
      <alignment vertical="center" wrapText="1"/>
    </xf>
    <xf numFmtId="10" fontId="19" fillId="36" borderId="10" xfId="0" applyNumberFormat="1" applyFont="1" applyFill="1" applyBorder="1" applyAlignment="1">
      <alignment vertical="center" wrapText="1"/>
    </xf>
    <xf numFmtId="0" fontId="19" fillId="36" borderId="10" xfId="0" applyFont="1" applyFill="1" applyBorder="1" applyAlignment="1">
      <alignment vertical="center" wrapText="1"/>
    </xf>
    <xf numFmtId="0" fontId="19" fillId="33" borderId="10" xfId="0" applyFont="1" applyFill="1" applyBorder="1" applyAlignment="1">
      <alignment vertical="center" wrapText="1"/>
    </xf>
    <xf numFmtId="10" fontId="19" fillId="33" borderId="10" xfId="0" applyNumberFormat="1" applyFont="1" applyFill="1" applyBorder="1" applyAlignment="1">
      <alignment vertical="center" wrapText="1"/>
    </xf>
    <xf numFmtId="0" fontId="26" fillId="33" borderId="10" xfId="42" applyFill="1" applyBorder="1" applyAlignment="1">
      <alignment vertical="center" wrapText="1"/>
    </xf>
    <xf numFmtId="0" fontId="23" fillId="33" borderId="10" xfId="0" applyFont="1" applyFill="1" applyBorder="1" applyAlignment="1">
      <alignment vertical="center" wrapText="1"/>
    </xf>
    <xf numFmtId="10" fontId="23" fillId="33" borderId="10" xfId="0" applyNumberFormat="1" applyFont="1" applyFill="1" applyBorder="1" applyAlignment="1">
      <alignment vertical="center" wrapText="1"/>
    </xf>
    <xf numFmtId="0" fontId="0" fillId="33" borderId="14" xfId="0" applyFill="1" applyBorder="1"/>
    <xf numFmtId="0" fontId="18" fillId="34" borderId="11" xfId="0" applyFont="1" applyFill="1" applyBorder="1" applyAlignment="1">
      <alignment horizontal="center" vertical="center" wrapText="1"/>
    </xf>
    <xf numFmtId="0" fontId="18" fillId="34" borderId="12" xfId="0" applyFont="1" applyFill="1" applyBorder="1" applyAlignment="1">
      <alignment horizontal="center" vertical="center" wrapText="1"/>
    </xf>
    <xf numFmtId="0" fontId="18" fillId="34" borderId="13" xfId="0" applyFont="1" applyFill="1" applyBorder="1" applyAlignment="1">
      <alignment horizontal="center" vertical="center" wrapText="1"/>
    </xf>
    <xf numFmtId="1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image" Target="../media/image13.png"/><Relationship Id="rId21" Type="http://schemas.openxmlformats.org/officeDocument/2006/relationships/hyperlink" Target="https://en.wikipedia.org/wiki/Florida" TargetMode="External"/><Relationship Id="rId42" Type="http://schemas.openxmlformats.org/officeDocument/2006/relationships/image" Target="../media/image21.png"/><Relationship Id="rId47" Type="http://schemas.openxmlformats.org/officeDocument/2006/relationships/hyperlink" Target="https://en.wikipedia.org/wiki/Michigan" TargetMode="External"/><Relationship Id="rId63" Type="http://schemas.openxmlformats.org/officeDocument/2006/relationships/hyperlink" Target="https://en.wikipedia.org/wiki/New_Jersey" TargetMode="External"/><Relationship Id="rId68" Type="http://schemas.openxmlformats.org/officeDocument/2006/relationships/image" Target="../media/image34.png"/><Relationship Id="rId84" Type="http://schemas.openxmlformats.org/officeDocument/2006/relationships/image" Target="../media/image42.png"/><Relationship Id="rId89" Type="http://schemas.openxmlformats.org/officeDocument/2006/relationships/hyperlink" Target="https://en.wikipedia.org/wiki/Texas" TargetMode="External"/><Relationship Id="rId7" Type="http://schemas.openxmlformats.org/officeDocument/2006/relationships/hyperlink" Target="https://en.wikipedia.org/wiki/Arizona" TargetMode="External"/><Relationship Id="rId71" Type="http://schemas.openxmlformats.org/officeDocument/2006/relationships/hyperlink" Target="https://en.wikipedia.org/wiki/North_Dakota" TargetMode="External"/><Relationship Id="rId92" Type="http://schemas.openxmlformats.org/officeDocument/2006/relationships/image" Target="../media/image46.png"/><Relationship Id="rId2" Type="http://schemas.openxmlformats.org/officeDocument/2006/relationships/image" Target="../media/image1.png"/><Relationship Id="rId16" Type="http://schemas.openxmlformats.org/officeDocument/2006/relationships/image" Target="../media/image8.png"/><Relationship Id="rId29" Type="http://schemas.openxmlformats.org/officeDocument/2006/relationships/hyperlink" Target="https://en.wikipedia.org/wiki/Illinois" TargetMode="External"/><Relationship Id="rId11" Type="http://schemas.openxmlformats.org/officeDocument/2006/relationships/hyperlink" Target="https://en.wikipedia.org/wiki/California" TargetMode="External"/><Relationship Id="rId24" Type="http://schemas.openxmlformats.org/officeDocument/2006/relationships/image" Target="../media/image12.png"/><Relationship Id="rId32" Type="http://schemas.openxmlformats.org/officeDocument/2006/relationships/image" Target="../media/image16.png"/><Relationship Id="rId37" Type="http://schemas.openxmlformats.org/officeDocument/2006/relationships/hyperlink" Target="https://en.wikipedia.org/wiki/Kentucky" TargetMode="External"/><Relationship Id="rId40" Type="http://schemas.openxmlformats.org/officeDocument/2006/relationships/image" Target="../media/image20.png"/><Relationship Id="rId45" Type="http://schemas.openxmlformats.org/officeDocument/2006/relationships/hyperlink" Target="https://en.wikipedia.org/wiki/Massachusetts" TargetMode="External"/><Relationship Id="rId53" Type="http://schemas.openxmlformats.org/officeDocument/2006/relationships/hyperlink" Target="https://en.wikipedia.org/wiki/Missouri" TargetMode="External"/><Relationship Id="rId58" Type="http://schemas.openxmlformats.org/officeDocument/2006/relationships/image" Target="../media/image29.png"/><Relationship Id="rId66" Type="http://schemas.openxmlformats.org/officeDocument/2006/relationships/image" Target="../media/image33.png"/><Relationship Id="rId74" Type="http://schemas.openxmlformats.org/officeDocument/2006/relationships/image" Target="../media/image37.png"/><Relationship Id="rId79" Type="http://schemas.openxmlformats.org/officeDocument/2006/relationships/hyperlink" Target="https://en.wikipedia.org/wiki/Pennsylvania" TargetMode="External"/><Relationship Id="rId87" Type="http://schemas.openxmlformats.org/officeDocument/2006/relationships/hyperlink" Target="https://en.wikipedia.org/wiki/Tennessee" TargetMode="External"/><Relationship Id="rId102" Type="http://schemas.openxmlformats.org/officeDocument/2006/relationships/image" Target="../media/image51.png"/><Relationship Id="rId5" Type="http://schemas.openxmlformats.org/officeDocument/2006/relationships/hyperlink" Target="https://en.wikipedia.org/wiki/Alaska" TargetMode="External"/><Relationship Id="rId61" Type="http://schemas.openxmlformats.org/officeDocument/2006/relationships/hyperlink" Target="https://en.wikipedia.org/wiki/New_Hampshire" TargetMode="External"/><Relationship Id="rId82" Type="http://schemas.openxmlformats.org/officeDocument/2006/relationships/image" Target="../media/image41.png"/><Relationship Id="rId90" Type="http://schemas.openxmlformats.org/officeDocument/2006/relationships/image" Target="../media/image45.png"/><Relationship Id="rId95" Type="http://schemas.openxmlformats.org/officeDocument/2006/relationships/hyperlink" Target="https://en.wikipedia.org/wiki/Virginia" TargetMode="External"/><Relationship Id="rId19" Type="http://schemas.openxmlformats.org/officeDocument/2006/relationships/hyperlink" Target="https://en.wikipedia.org/wiki/Washington,_D.C." TargetMode="External"/><Relationship Id="rId14" Type="http://schemas.openxmlformats.org/officeDocument/2006/relationships/image" Target="../media/image7.png"/><Relationship Id="rId22" Type="http://schemas.openxmlformats.org/officeDocument/2006/relationships/image" Target="../media/image11.png"/><Relationship Id="rId27" Type="http://schemas.openxmlformats.org/officeDocument/2006/relationships/hyperlink" Target="https://en.wikipedia.org/wiki/Idaho" TargetMode="External"/><Relationship Id="rId30" Type="http://schemas.openxmlformats.org/officeDocument/2006/relationships/image" Target="../media/image15.png"/><Relationship Id="rId35" Type="http://schemas.openxmlformats.org/officeDocument/2006/relationships/hyperlink" Target="https://en.wikipedia.org/wiki/Kansas" TargetMode="External"/><Relationship Id="rId43" Type="http://schemas.openxmlformats.org/officeDocument/2006/relationships/hyperlink" Target="https://en.wikipedia.org/wiki/Maryland" TargetMode="External"/><Relationship Id="rId48" Type="http://schemas.openxmlformats.org/officeDocument/2006/relationships/image" Target="../media/image24.png"/><Relationship Id="rId56" Type="http://schemas.openxmlformats.org/officeDocument/2006/relationships/image" Target="../media/image28.png"/><Relationship Id="rId64" Type="http://schemas.openxmlformats.org/officeDocument/2006/relationships/image" Target="../media/image32.png"/><Relationship Id="rId69" Type="http://schemas.openxmlformats.org/officeDocument/2006/relationships/hyperlink" Target="https://en.wikipedia.org/wiki/North_Carolina" TargetMode="External"/><Relationship Id="rId77" Type="http://schemas.openxmlformats.org/officeDocument/2006/relationships/hyperlink" Target="https://en.wikipedia.org/wiki/Oregon" TargetMode="External"/><Relationship Id="rId100" Type="http://schemas.openxmlformats.org/officeDocument/2006/relationships/image" Target="../media/image50.png"/><Relationship Id="rId105" Type="http://schemas.openxmlformats.org/officeDocument/2006/relationships/hyperlink" Target="https://en.wikipedia.org/wiki/Puerto_Rico" TargetMode="External"/><Relationship Id="rId8" Type="http://schemas.openxmlformats.org/officeDocument/2006/relationships/image" Target="../media/image4.png"/><Relationship Id="rId51" Type="http://schemas.openxmlformats.org/officeDocument/2006/relationships/hyperlink" Target="https://en.wikipedia.org/wiki/Mississippi" TargetMode="External"/><Relationship Id="rId72" Type="http://schemas.openxmlformats.org/officeDocument/2006/relationships/image" Target="../media/image36.png"/><Relationship Id="rId80" Type="http://schemas.openxmlformats.org/officeDocument/2006/relationships/image" Target="../media/image40.png"/><Relationship Id="rId85" Type="http://schemas.openxmlformats.org/officeDocument/2006/relationships/hyperlink" Target="https://en.wikipedia.org/wiki/South_Dakota" TargetMode="External"/><Relationship Id="rId93" Type="http://schemas.openxmlformats.org/officeDocument/2006/relationships/hyperlink" Target="https://en.wikipedia.org/wiki/Vermont" TargetMode="External"/><Relationship Id="rId98" Type="http://schemas.openxmlformats.org/officeDocument/2006/relationships/image" Target="../media/image49.png"/><Relationship Id="rId3" Type="http://schemas.openxmlformats.org/officeDocument/2006/relationships/hyperlink" Target="https://en.wikipedia.org/wiki/Alabama" TargetMode="External"/><Relationship Id="rId12" Type="http://schemas.openxmlformats.org/officeDocument/2006/relationships/image" Target="../media/image6.png"/><Relationship Id="rId17" Type="http://schemas.openxmlformats.org/officeDocument/2006/relationships/hyperlink" Target="https://en.wikipedia.org/wiki/Delaware" TargetMode="External"/><Relationship Id="rId25" Type="http://schemas.openxmlformats.org/officeDocument/2006/relationships/hyperlink" Target="https://en.wikipedia.org/wiki/Hawaii" TargetMode="External"/><Relationship Id="rId33" Type="http://schemas.openxmlformats.org/officeDocument/2006/relationships/hyperlink" Target="https://en.wikipedia.org/wiki/Iowa" TargetMode="External"/><Relationship Id="rId38" Type="http://schemas.openxmlformats.org/officeDocument/2006/relationships/image" Target="../media/image19.png"/><Relationship Id="rId46" Type="http://schemas.openxmlformats.org/officeDocument/2006/relationships/image" Target="../media/image23.png"/><Relationship Id="rId59" Type="http://schemas.openxmlformats.org/officeDocument/2006/relationships/hyperlink" Target="https://en.wikipedia.org/wiki/Nevada" TargetMode="External"/><Relationship Id="rId67" Type="http://schemas.openxmlformats.org/officeDocument/2006/relationships/hyperlink" Target="https://en.wikipedia.org/wiki/New_York_(state)" TargetMode="External"/><Relationship Id="rId103" Type="http://schemas.openxmlformats.org/officeDocument/2006/relationships/hyperlink" Target="https://en.wikipedia.org/wiki/Wyoming" TargetMode="External"/><Relationship Id="rId20" Type="http://schemas.openxmlformats.org/officeDocument/2006/relationships/image" Target="../media/image10.png"/><Relationship Id="rId41" Type="http://schemas.openxmlformats.org/officeDocument/2006/relationships/hyperlink" Target="https://en.wikipedia.org/wiki/Maine" TargetMode="External"/><Relationship Id="rId54" Type="http://schemas.openxmlformats.org/officeDocument/2006/relationships/image" Target="../media/image27.png"/><Relationship Id="rId62" Type="http://schemas.openxmlformats.org/officeDocument/2006/relationships/image" Target="../media/image31.png"/><Relationship Id="rId70" Type="http://schemas.openxmlformats.org/officeDocument/2006/relationships/image" Target="../media/image35.png"/><Relationship Id="rId75" Type="http://schemas.openxmlformats.org/officeDocument/2006/relationships/hyperlink" Target="https://en.wikipedia.org/wiki/Oklahoma" TargetMode="External"/><Relationship Id="rId83" Type="http://schemas.openxmlformats.org/officeDocument/2006/relationships/hyperlink" Target="https://en.wikipedia.org/wiki/South_Carolina" TargetMode="External"/><Relationship Id="rId88" Type="http://schemas.openxmlformats.org/officeDocument/2006/relationships/image" Target="../media/image44.png"/><Relationship Id="rId91" Type="http://schemas.openxmlformats.org/officeDocument/2006/relationships/hyperlink" Target="https://en.wikipedia.org/wiki/Utah" TargetMode="External"/><Relationship Id="rId96" Type="http://schemas.openxmlformats.org/officeDocument/2006/relationships/image" Target="../media/image48.png"/><Relationship Id="rId1" Type="http://schemas.openxmlformats.org/officeDocument/2006/relationships/hyperlink" Target="https://en.wikipedia.org/wiki/United_States" TargetMode="External"/><Relationship Id="rId6" Type="http://schemas.openxmlformats.org/officeDocument/2006/relationships/image" Target="../media/image3.png"/><Relationship Id="rId15" Type="http://schemas.openxmlformats.org/officeDocument/2006/relationships/hyperlink" Target="https://en.wikipedia.org/wiki/Connecticut" TargetMode="External"/><Relationship Id="rId23" Type="http://schemas.openxmlformats.org/officeDocument/2006/relationships/hyperlink" Target="https://en.wikipedia.org/wiki/Georgia_(U.S._state)" TargetMode="External"/><Relationship Id="rId28" Type="http://schemas.openxmlformats.org/officeDocument/2006/relationships/image" Target="../media/image14.png"/><Relationship Id="rId36" Type="http://schemas.openxmlformats.org/officeDocument/2006/relationships/image" Target="../media/image18.png"/><Relationship Id="rId49" Type="http://schemas.openxmlformats.org/officeDocument/2006/relationships/hyperlink" Target="https://en.wikipedia.org/wiki/Minnesota" TargetMode="External"/><Relationship Id="rId57" Type="http://schemas.openxmlformats.org/officeDocument/2006/relationships/hyperlink" Target="https://en.wikipedia.org/wiki/Nebraska" TargetMode="External"/><Relationship Id="rId106" Type="http://schemas.openxmlformats.org/officeDocument/2006/relationships/image" Target="../media/image53.png"/><Relationship Id="rId10" Type="http://schemas.openxmlformats.org/officeDocument/2006/relationships/image" Target="../media/image5.png"/><Relationship Id="rId31" Type="http://schemas.openxmlformats.org/officeDocument/2006/relationships/hyperlink" Target="https://en.wikipedia.org/wiki/Indiana" TargetMode="External"/><Relationship Id="rId44" Type="http://schemas.openxmlformats.org/officeDocument/2006/relationships/image" Target="../media/image22.png"/><Relationship Id="rId52" Type="http://schemas.openxmlformats.org/officeDocument/2006/relationships/image" Target="../media/image26.png"/><Relationship Id="rId60" Type="http://schemas.openxmlformats.org/officeDocument/2006/relationships/image" Target="../media/image30.png"/><Relationship Id="rId65" Type="http://schemas.openxmlformats.org/officeDocument/2006/relationships/hyperlink" Target="https://en.wikipedia.org/wiki/New_Mexico" TargetMode="External"/><Relationship Id="rId73" Type="http://schemas.openxmlformats.org/officeDocument/2006/relationships/hyperlink" Target="https://en.wikipedia.org/wiki/Ohio" TargetMode="External"/><Relationship Id="rId78" Type="http://schemas.openxmlformats.org/officeDocument/2006/relationships/image" Target="../media/image39.png"/><Relationship Id="rId81" Type="http://schemas.openxmlformats.org/officeDocument/2006/relationships/hyperlink" Target="https://en.wikipedia.org/wiki/Rhode_Island" TargetMode="External"/><Relationship Id="rId86" Type="http://schemas.openxmlformats.org/officeDocument/2006/relationships/image" Target="../media/image43.png"/><Relationship Id="rId94" Type="http://schemas.openxmlformats.org/officeDocument/2006/relationships/image" Target="../media/image47.png"/><Relationship Id="rId99" Type="http://schemas.openxmlformats.org/officeDocument/2006/relationships/hyperlink" Target="https://en.wikipedia.org/wiki/West_Virginia" TargetMode="External"/><Relationship Id="rId101" Type="http://schemas.openxmlformats.org/officeDocument/2006/relationships/hyperlink" Target="https://en.wikipedia.org/wiki/Wisconsin" TargetMode="External"/><Relationship Id="rId4" Type="http://schemas.openxmlformats.org/officeDocument/2006/relationships/image" Target="../media/image2.png"/><Relationship Id="rId9" Type="http://schemas.openxmlformats.org/officeDocument/2006/relationships/hyperlink" Target="https://en.wikipedia.org/wiki/Arkansas" TargetMode="External"/><Relationship Id="rId13" Type="http://schemas.openxmlformats.org/officeDocument/2006/relationships/hyperlink" Target="https://en.wikipedia.org/wiki/Colorado" TargetMode="External"/><Relationship Id="rId18" Type="http://schemas.openxmlformats.org/officeDocument/2006/relationships/image" Target="../media/image9.png"/><Relationship Id="rId39" Type="http://schemas.openxmlformats.org/officeDocument/2006/relationships/hyperlink" Target="https://en.wikipedia.org/wiki/Louisiana" TargetMode="External"/><Relationship Id="rId34" Type="http://schemas.openxmlformats.org/officeDocument/2006/relationships/image" Target="../media/image17.png"/><Relationship Id="rId50" Type="http://schemas.openxmlformats.org/officeDocument/2006/relationships/image" Target="../media/image25.png"/><Relationship Id="rId55" Type="http://schemas.openxmlformats.org/officeDocument/2006/relationships/hyperlink" Target="https://en.wikipedia.org/wiki/Montana" TargetMode="External"/><Relationship Id="rId76" Type="http://schemas.openxmlformats.org/officeDocument/2006/relationships/image" Target="../media/image38.png"/><Relationship Id="rId97" Type="http://schemas.openxmlformats.org/officeDocument/2006/relationships/hyperlink" Target="https://en.wikipedia.org/wiki/Washington_(state)" TargetMode="External"/><Relationship Id="rId104" Type="http://schemas.openxmlformats.org/officeDocument/2006/relationships/image" Target="../media/image5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</xdr:row>
      <xdr:rowOff>0</xdr:rowOff>
    </xdr:from>
    <xdr:to>
      <xdr:col>2</xdr:col>
      <xdr:colOff>219075</xdr:colOff>
      <xdr:row>2</xdr:row>
      <xdr:rowOff>114300</xdr:rowOff>
    </xdr:to>
    <xdr:pic>
      <xdr:nvPicPr>
        <xdr:cNvPr id="2" name="Picture 1" descr="United States">
          <a:hlinkClick xmlns:r="http://schemas.openxmlformats.org/officeDocument/2006/relationships" r:id="rId1" tooltip="United States"/>
          <a:extLst>
            <a:ext uri="{FF2B5EF4-FFF2-40B4-BE49-F238E27FC236}">
              <a16:creationId xmlns:a16="http://schemas.microsoft.com/office/drawing/2014/main" id="{CF2F774B-E1FC-4C2E-858D-EBF499D3BB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05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219075</xdr:colOff>
      <xdr:row>7</xdr:row>
      <xdr:rowOff>142875</xdr:rowOff>
    </xdr:to>
    <xdr:pic>
      <xdr:nvPicPr>
        <xdr:cNvPr id="3" name="Picture 2" descr="Alabama">
          <a:hlinkClick xmlns:r="http://schemas.openxmlformats.org/officeDocument/2006/relationships" r:id="rId3" tooltip="Alabama"/>
          <a:extLst>
            <a:ext uri="{FF2B5EF4-FFF2-40B4-BE49-F238E27FC236}">
              <a16:creationId xmlns:a16="http://schemas.microsoft.com/office/drawing/2014/main" id="{2930C1AA-8565-42A6-BC03-6DC70EE6A7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336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200025</xdr:colOff>
      <xdr:row>8</xdr:row>
      <xdr:rowOff>142875</xdr:rowOff>
    </xdr:to>
    <xdr:pic>
      <xdr:nvPicPr>
        <xdr:cNvPr id="4" name="Picture 3" descr="Alaska">
          <a:hlinkClick xmlns:r="http://schemas.openxmlformats.org/officeDocument/2006/relationships" r:id="rId5" tooltip="Alaska"/>
          <a:extLst>
            <a:ext uri="{FF2B5EF4-FFF2-40B4-BE49-F238E27FC236}">
              <a16:creationId xmlns:a16="http://schemas.microsoft.com/office/drawing/2014/main" id="{DF7B8EC4-2FC2-44D4-900F-2C7CE584CF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95550"/>
          <a:ext cx="20002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219075</xdr:colOff>
      <xdr:row>9</xdr:row>
      <xdr:rowOff>142875</xdr:rowOff>
    </xdr:to>
    <xdr:pic>
      <xdr:nvPicPr>
        <xdr:cNvPr id="5" name="Picture 4" descr="Arizona">
          <a:hlinkClick xmlns:r="http://schemas.openxmlformats.org/officeDocument/2006/relationships" r:id="rId7" tooltip="Arizona"/>
          <a:extLst>
            <a:ext uri="{FF2B5EF4-FFF2-40B4-BE49-F238E27FC236}">
              <a16:creationId xmlns:a16="http://schemas.microsoft.com/office/drawing/2014/main" id="{AE6617C4-D490-4DE1-9C89-EB23073B4F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955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219075</xdr:colOff>
      <xdr:row>10</xdr:row>
      <xdr:rowOff>142875</xdr:rowOff>
    </xdr:to>
    <xdr:pic>
      <xdr:nvPicPr>
        <xdr:cNvPr id="6" name="Picture 5" descr="Arkansas">
          <a:hlinkClick xmlns:r="http://schemas.openxmlformats.org/officeDocument/2006/relationships" r:id="rId9" tooltip="Arkansas"/>
          <a:extLst>
            <a:ext uri="{FF2B5EF4-FFF2-40B4-BE49-F238E27FC236}">
              <a16:creationId xmlns:a16="http://schemas.microsoft.com/office/drawing/2014/main" id="{7BE87AB9-3EFF-453E-8EC1-80D2B5DEF9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575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219075</xdr:colOff>
      <xdr:row>11</xdr:row>
      <xdr:rowOff>142875</xdr:rowOff>
    </xdr:to>
    <xdr:pic>
      <xdr:nvPicPr>
        <xdr:cNvPr id="7" name="Picture 6" descr="California">
          <a:hlinkClick xmlns:r="http://schemas.openxmlformats.org/officeDocument/2006/relationships" r:id="rId11" tooltip="California"/>
          <a:extLst>
            <a:ext uri="{FF2B5EF4-FFF2-40B4-BE49-F238E27FC236}">
              <a16:creationId xmlns:a16="http://schemas.microsoft.com/office/drawing/2014/main" id="{F5664273-C1E1-486A-84E8-48137FE978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480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219075</xdr:colOff>
      <xdr:row>12</xdr:row>
      <xdr:rowOff>142875</xdr:rowOff>
    </xdr:to>
    <xdr:pic>
      <xdr:nvPicPr>
        <xdr:cNvPr id="8" name="Picture 7" descr="Colorado">
          <a:hlinkClick xmlns:r="http://schemas.openxmlformats.org/officeDocument/2006/relationships" r:id="rId13" tooltip="Colorado"/>
          <a:extLst>
            <a:ext uri="{FF2B5EF4-FFF2-40B4-BE49-F238E27FC236}">
              <a16:creationId xmlns:a16="http://schemas.microsoft.com/office/drawing/2014/main" id="{71EF7283-7901-4302-B009-C1805838B6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385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190500</xdr:colOff>
      <xdr:row>13</xdr:row>
      <xdr:rowOff>142875</xdr:rowOff>
    </xdr:to>
    <xdr:pic>
      <xdr:nvPicPr>
        <xdr:cNvPr id="9" name="Picture 8" descr="Connecticut">
          <a:hlinkClick xmlns:r="http://schemas.openxmlformats.org/officeDocument/2006/relationships" r:id="rId15" tooltip="Connecticut"/>
          <a:extLst>
            <a:ext uri="{FF2B5EF4-FFF2-40B4-BE49-F238E27FC236}">
              <a16:creationId xmlns:a16="http://schemas.microsoft.com/office/drawing/2014/main" id="{911A06D9-6833-4FFA-93D8-DFDA818BF9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29100"/>
          <a:ext cx="1905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219075</xdr:colOff>
      <xdr:row>14</xdr:row>
      <xdr:rowOff>142875</xdr:rowOff>
    </xdr:to>
    <xdr:pic>
      <xdr:nvPicPr>
        <xdr:cNvPr id="10" name="Picture 9" descr="Delaware">
          <a:hlinkClick xmlns:r="http://schemas.openxmlformats.org/officeDocument/2006/relationships" r:id="rId17" tooltip="Delaware"/>
          <a:extLst>
            <a:ext uri="{FF2B5EF4-FFF2-40B4-BE49-F238E27FC236}">
              <a16:creationId xmlns:a16="http://schemas.microsoft.com/office/drawing/2014/main" id="{C30616CF-4DAD-4E4A-9A8A-D209C2EAB1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196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219075</xdr:colOff>
      <xdr:row>15</xdr:row>
      <xdr:rowOff>114300</xdr:rowOff>
    </xdr:to>
    <xdr:pic>
      <xdr:nvPicPr>
        <xdr:cNvPr id="11" name="Picture 10" descr="Washington, D.C.">
          <a:hlinkClick xmlns:r="http://schemas.openxmlformats.org/officeDocument/2006/relationships" r:id="rId19" tooltip="Washington, D.C."/>
          <a:extLst>
            <a:ext uri="{FF2B5EF4-FFF2-40B4-BE49-F238E27FC236}">
              <a16:creationId xmlns:a16="http://schemas.microsoft.com/office/drawing/2014/main" id="{36E164B5-EA79-4C5D-ACA4-8362DE4A32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0101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219075</xdr:colOff>
      <xdr:row>16</xdr:row>
      <xdr:rowOff>142875</xdr:rowOff>
    </xdr:to>
    <xdr:pic>
      <xdr:nvPicPr>
        <xdr:cNvPr id="12" name="Picture 11" descr="Florida">
          <a:hlinkClick xmlns:r="http://schemas.openxmlformats.org/officeDocument/2006/relationships" r:id="rId21" tooltip="Florida"/>
          <a:extLst>
            <a:ext uri="{FF2B5EF4-FFF2-40B4-BE49-F238E27FC236}">
              <a16:creationId xmlns:a16="http://schemas.microsoft.com/office/drawing/2014/main" id="{BC37BF49-BF6A-422C-B54A-EDD677AC07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911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219075</xdr:colOff>
      <xdr:row>17</xdr:row>
      <xdr:rowOff>133350</xdr:rowOff>
    </xdr:to>
    <xdr:pic>
      <xdr:nvPicPr>
        <xdr:cNvPr id="13" name="Picture 12" descr="Georgia (U.S. state)">
          <a:hlinkClick xmlns:r="http://schemas.openxmlformats.org/officeDocument/2006/relationships" r:id="rId23" tooltip="Georgia (U.S. state)"/>
          <a:extLst>
            <a:ext uri="{FF2B5EF4-FFF2-40B4-BE49-F238E27FC236}">
              <a16:creationId xmlns:a16="http://schemas.microsoft.com/office/drawing/2014/main" id="{AFB13FFC-A255-4B11-BAC7-F5091BB2BA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5312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219075</xdr:colOff>
      <xdr:row>18</xdr:row>
      <xdr:rowOff>114300</xdr:rowOff>
    </xdr:to>
    <xdr:pic>
      <xdr:nvPicPr>
        <xdr:cNvPr id="14" name="Picture 13" descr="Hawaii">
          <a:hlinkClick xmlns:r="http://schemas.openxmlformats.org/officeDocument/2006/relationships" r:id="rId25" tooltip="Hawaii"/>
          <a:extLst>
            <a:ext uri="{FF2B5EF4-FFF2-40B4-BE49-F238E27FC236}">
              <a16:creationId xmlns:a16="http://schemas.microsoft.com/office/drawing/2014/main" id="{318EB8C6-7F56-4940-90E4-F474F29DE4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150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180975</xdr:colOff>
      <xdr:row>19</xdr:row>
      <xdr:rowOff>142875</xdr:rowOff>
    </xdr:to>
    <xdr:pic>
      <xdr:nvPicPr>
        <xdr:cNvPr id="15" name="Picture 14" descr="Idaho">
          <a:hlinkClick xmlns:r="http://schemas.openxmlformats.org/officeDocument/2006/relationships" r:id="rId27" tooltip="Idaho"/>
          <a:extLst>
            <a:ext uri="{FF2B5EF4-FFF2-40B4-BE49-F238E27FC236}">
              <a16:creationId xmlns:a16="http://schemas.microsoft.com/office/drawing/2014/main" id="{76668C3C-BB54-4C38-8E05-96ED8F7446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515100"/>
          <a:ext cx="1809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219075</xdr:colOff>
      <xdr:row>20</xdr:row>
      <xdr:rowOff>133350</xdr:rowOff>
    </xdr:to>
    <xdr:pic>
      <xdr:nvPicPr>
        <xdr:cNvPr id="16" name="Picture 15" descr="Illinois">
          <a:hlinkClick xmlns:r="http://schemas.openxmlformats.org/officeDocument/2006/relationships" r:id="rId29" tooltip="Illinois"/>
          <a:extLst>
            <a:ext uri="{FF2B5EF4-FFF2-40B4-BE49-F238E27FC236}">
              <a16:creationId xmlns:a16="http://schemas.microsoft.com/office/drawing/2014/main" id="{6B49712B-22E5-48B5-B9E5-E67DEFCC9A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71512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219075</xdr:colOff>
      <xdr:row>21</xdr:row>
      <xdr:rowOff>142875</xdr:rowOff>
    </xdr:to>
    <xdr:pic>
      <xdr:nvPicPr>
        <xdr:cNvPr id="17" name="Picture 16" descr="Indiana">
          <a:hlinkClick xmlns:r="http://schemas.openxmlformats.org/officeDocument/2006/relationships" r:id="rId31" tooltip="Indiana"/>
          <a:extLst>
            <a:ext uri="{FF2B5EF4-FFF2-40B4-BE49-F238E27FC236}">
              <a16:creationId xmlns:a16="http://schemas.microsoft.com/office/drawing/2014/main" id="{526FCE16-408F-4182-99C8-A21201EF2E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9151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219075</xdr:colOff>
      <xdr:row>22</xdr:row>
      <xdr:rowOff>142875</xdr:rowOff>
    </xdr:to>
    <xdr:pic>
      <xdr:nvPicPr>
        <xdr:cNvPr id="18" name="Picture 17" descr="Iowa">
          <a:hlinkClick xmlns:r="http://schemas.openxmlformats.org/officeDocument/2006/relationships" r:id="rId33" tooltip="Iowa"/>
          <a:extLst>
            <a:ext uri="{FF2B5EF4-FFF2-40B4-BE49-F238E27FC236}">
              <a16:creationId xmlns:a16="http://schemas.microsoft.com/office/drawing/2014/main" id="{8410E9E5-2C59-4B9C-BA16-6627C43BD0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771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23</xdr:row>
      <xdr:rowOff>0</xdr:rowOff>
    </xdr:from>
    <xdr:to>
      <xdr:col>2</xdr:col>
      <xdr:colOff>219075</xdr:colOff>
      <xdr:row>23</xdr:row>
      <xdr:rowOff>133350</xdr:rowOff>
    </xdr:to>
    <xdr:pic>
      <xdr:nvPicPr>
        <xdr:cNvPr id="19" name="Picture 18" descr="Kansas">
          <a:hlinkClick xmlns:r="http://schemas.openxmlformats.org/officeDocument/2006/relationships" r:id="rId35" tooltip="Kansas"/>
          <a:extLst>
            <a:ext uri="{FF2B5EF4-FFF2-40B4-BE49-F238E27FC236}">
              <a16:creationId xmlns:a16="http://schemas.microsoft.com/office/drawing/2014/main" id="{6E56E7E8-C3B2-4D4B-8A85-665E35E68B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7712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219075</xdr:colOff>
      <xdr:row>24</xdr:row>
      <xdr:rowOff>114300</xdr:rowOff>
    </xdr:to>
    <xdr:pic>
      <xdr:nvPicPr>
        <xdr:cNvPr id="20" name="Picture 19" descr="Kentucky">
          <a:hlinkClick xmlns:r="http://schemas.openxmlformats.org/officeDocument/2006/relationships" r:id="rId37" tooltip="Kentucky"/>
          <a:extLst>
            <a:ext uri="{FF2B5EF4-FFF2-40B4-BE49-F238E27FC236}">
              <a16:creationId xmlns:a16="http://schemas.microsoft.com/office/drawing/2014/main" id="{B526233D-34BA-4174-B744-93D7774549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771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219075</xdr:colOff>
      <xdr:row>25</xdr:row>
      <xdr:rowOff>142875</xdr:rowOff>
    </xdr:to>
    <xdr:pic>
      <xdr:nvPicPr>
        <xdr:cNvPr id="21" name="Picture 20" descr="Louisiana">
          <a:hlinkClick xmlns:r="http://schemas.openxmlformats.org/officeDocument/2006/relationships" r:id="rId39" tooltip="Louisiana"/>
          <a:extLst>
            <a:ext uri="{FF2B5EF4-FFF2-40B4-BE49-F238E27FC236}">
              <a16:creationId xmlns:a16="http://schemas.microsoft.com/office/drawing/2014/main" id="{76C0AE0B-C0EC-4AFE-B1C3-DC5CDCB0B6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676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180975</xdr:colOff>
      <xdr:row>26</xdr:row>
      <xdr:rowOff>142875</xdr:rowOff>
    </xdr:to>
    <xdr:pic>
      <xdr:nvPicPr>
        <xdr:cNvPr id="22" name="Picture 21" descr="Maine">
          <a:hlinkClick xmlns:r="http://schemas.openxmlformats.org/officeDocument/2006/relationships" r:id="rId41" tooltip="Maine"/>
          <a:extLst>
            <a:ext uri="{FF2B5EF4-FFF2-40B4-BE49-F238E27FC236}">
              <a16:creationId xmlns:a16="http://schemas.microsoft.com/office/drawing/2014/main" id="{9FBCAE35-C0D5-4E2F-BD45-F3E62E3C03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458200"/>
          <a:ext cx="1809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219075</xdr:colOff>
      <xdr:row>27</xdr:row>
      <xdr:rowOff>142875</xdr:rowOff>
    </xdr:to>
    <xdr:pic>
      <xdr:nvPicPr>
        <xdr:cNvPr id="23" name="Picture 22" descr="Maryland">
          <a:hlinkClick xmlns:r="http://schemas.openxmlformats.org/officeDocument/2006/relationships" r:id="rId43" tooltip="Maryland"/>
          <a:extLst>
            <a:ext uri="{FF2B5EF4-FFF2-40B4-BE49-F238E27FC236}">
              <a16:creationId xmlns:a16="http://schemas.microsoft.com/office/drawing/2014/main" id="{56B59988-52B0-45DB-86B1-3FC43AE02D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6582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219075</xdr:colOff>
      <xdr:row>28</xdr:row>
      <xdr:rowOff>133350</xdr:rowOff>
    </xdr:to>
    <xdr:pic>
      <xdr:nvPicPr>
        <xdr:cNvPr id="24" name="Picture 23" descr="Massachusetts">
          <a:hlinkClick xmlns:r="http://schemas.openxmlformats.org/officeDocument/2006/relationships" r:id="rId45" tooltip="Massachusetts"/>
          <a:extLst>
            <a:ext uri="{FF2B5EF4-FFF2-40B4-BE49-F238E27FC236}">
              <a16:creationId xmlns:a16="http://schemas.microsoft.com/office/drawing/2014/main" id="{AB2BB842-1F7F-47D6-8EEA-647BB12334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04875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219075</xdr:colOff>
      <xdr:row>29</xdr:row>
      <xdr:rowOff>142875</xdr:rowOff>
    </xdr:to>
    <xdr:pic>
      <xdr:nvPicPr>
        <xdr:cNvPr id="25" name="Picture 24" descr="Michigan">
          <a:hlinkClick xmlns:r="http://schemas.openxmlformats.org/officeDocument/2006/relationships" r:id="rId47" tooltip="Michigan"/>
          <a:extLst>
            <a:ext uri="{FF2B5EF4-FFF2-40B4-BE49-F238E27FC236}">
              <a16:creationId xmlns:a16="http://schemas.microsoft.com/office/drawing/2014/main" id="{270514C9-6513-4B3C-AF13-8EA977B0C9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4392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219075</xdr:colOff>
      <xdr:row>30</xdr:row>
      <xdr:rowOff>142875</xdr:rowOff>
    </xdr:to>
    <xdr:pic>
      <xdr:nvPicPr>
        <xdr:cNvPr id="26" name="Picture 25" descr="Minnesota">
          <a:hlinkClick xmlns:r="http://schemas.openxmlformats.org/officeDocument/2006/relationships" r:id="rId49" tooltip="Minnesota"/>
          <a:extLst>
            <a:ext uri="{FF2B5EF4-FFF2-40B4-BE49-F238E27FC236}">
              <a16:creationId xmlns:a16="http://schemas.microsoft.com/office/drawing/2014/main" id="{854EE021-668A-4B12-BDF6-13907DD76B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8298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31</xdr:row>
      <xdr:rowOff>0</xdr:rowOff>
    </xdr:from>
    <xdr:to>
      <xdr:col>2</xdr:col>
      <xdr:colOff>219075</xdr:colOff>
      <xdr:row>31</xdr:row>
      <xdr:rowOff>142875</xdr:rowOff>
    </xdr:to>
    <xdr:pic>
      <xdr:nvPicPr>
        <xdr:cNvPr id="27" name="Picture 26" descr="Mississippi">
          <a:hlinkClick xmlns:r="http://schemas.openxmlformats.org/officeDocument/2006/relationships" r:id="rId51" tooltip="Mississippi"/>
          <a:extLst>
            <a:ext uri="{FF2B5EF4-FFF2-40B4-BE49-F238E27FC236}">
              <a16:creationId xmlns:a16="http://schemas.microsoft.com/office/drawing/2014/main" id="{8E1D7C71-3D08-4161-97C0-FED013ECCA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2203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219075</xdr:colOff>
      <xdr:row>32</xdr:row>
      <xdr:rowOff>123825</xdr:rowOff>
    </xdr:to>
    <xdr:pic>
      <xdr:nvPicPr>
        <xdr:cNvPr id="28" name="Picture 27" descr="Missouri">
          <a:hlinkClick xmlns:r="http://schemas.openxmlformats.org/officeDocument/2006/relationships" r:id="rId53" tooltip="Missouri"/>
          <a:extLst>
            <a:ext uri="{FF2B5EF4-FFF2-40B4-BE49-F238E27FC236}">
              <a16:creationId xmlns:a16="http://schemas.microsoft.com/office/drawing/2014/main" id="{A441F0E9-21FD-461E-8458-31EC3F5369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610850"/>
          <a:ext cx="2190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33</xdr:row>
      <xdr:rowOff>0</xdr:rowOff>
    </xdr:from>
    <xdr:to>
      <xdr:col>2</xdr:col>
      <xdr:colOff>219075</xdr:colOff>
      <xdr:row>33</xdr:row>
      <xdr:rowOff>142875</xdr:rowOff>
    </xdr:to>
    <xdr:pic>
      <xdr:nvPicPr>
        <xdr:cNvPr id="29" name="Picture 28" descr="Montana">
          <a:hlinkClick xmlns:r="http://schemas.openxmlformats.org/officeDocument/2006/relationships" r:id="rId55" tooltip="Montana"/>
          <a:extLst>
            <a:ext uri="{FF2B5EF4-FFF2-40B4-BE49-F238E27FC236}">
              <a16:creationId xmlns:a16="http://schemas.microsoft.com/office/drawing/2014/main" id="{2758DC18-0BD9-4A55-9562-BD99EA4D6C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728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34</xdr:row>
      <xdr:rowOff>0</xdr:rowOff>
    </xdr:from>
    <xdr:to>
      <xdr:col>2</xdr:col>
      <xdr:colOff>219075</xdr:colOff>
      <xdr:row>34</xdr:row>
      <xdr:rowOff>133350</xdr:rowOff>
    </xdr:to>
    <xdr:pic>
      <xdr:nvPicPr>
        <xdr:cNvPr id="30" name="Picture 29" descr="Nebraska">
          <a:hlinkClick xmlns:r="http://schemas.openxmlformats.org/officeDocument/2006/relationships" r:id="rId57" tooltip="Nebraska"/>
          <a:extLst>
            <a:ext uri="{FF2B5EF4-FFF2-40B4-BE49-F238E27FC236}">
              <a16:creationId xmlns:a16="http://schemas.microsoft.com/office/drawing/2014/main" id="{44963012-2D2D-4E75-A265-9496E9E6FB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36332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35</xdr:row>
      <xdr:rowOff>0</xdr:rowOff>
    </xdr:from>
    <xdr:to>
      <xdr:col>2</xdr:col>
      <xdr:colOff>219075</xdr:colOff>
      <xdr:row>35</xdr:row>
      <xdr:rowOff>142875</xdr:rowOff>
    </xdr:to>
    <xdr:pic>
      <xdr:nvPicPr>
        <xdr:cNvPr id="31" name="Picture 30" descr="Nevada">
          <a:hlinkClick xmlns:r="http://schemas.openxmlformats.org/officeDocument/2006/relationships" r:id="rId59" tooltip="Nevada"/>
          <a:extLst>
            <a:ext uri="{FF2B5EF4-FFF2-40B4-BE49-F238E27FC236}">
              <a16:creationId xmlns:a16="http://schemas.microsoft.com/office/drawing/2014/main" id="{7AC4C48B-F2DB-4AC6-ADD3-609BDD4B2E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7538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36</xdr:row>
      <xdr:rowOff>0</xdr:rowOff>
    </xdr:from>
    <xdr:to>
      <xdr:col>2</xdr:col>
      <xdr:colOff>219075</xdr:colOff>
      <xdr:row>36</xdr:row>
      <xdr:rowOff>142875</xdr:rowOff>
    </xdr:to>
    <xdr:pic>
      <xdr:nvPicPr>
        <xdr:cNvPr id="32" name="Picture 31" descr="New Hampshire">
          <a:hlinkClick xmlns:r="http://schemas.openxmlformats.org/officeDocument/2006/relationships" r:id="rId61" tooltip="New Hampshire"/>
          <a:extLst>
            <a:ext uri="{FF2B5EF4-FFF2-40B4-BE49-F238E27FC236}">
              <a16:creationId xmlns:a16="http://schemas.microsoft.com/office/drawing/2014/main" id="{0D3DBF13-7D40-4E53-A086-CB31DF3A0F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1158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37</xdr:row>
      <xdr:rowOff>0</xdr:rowOff>
    </xdr:from>
    <xdr:to>
      <xdr:col>2</xdr:col>
      <xdr:colOff>219075</xdr:colOff>
      <xdr:row>37</xdr:row>
      <xdr:rowOff>133350</xdr:rowOff>
    </xdr:to>
    <xdr:pic>
      <xdr:nvPicPr>
        <xdr:cNvPr id="33" name="Picture 32" descr="New Jersey">
          <a:hlinkClick xmlns:r="http://schemas.openxmlformats.org/officeDocument/2006/relationships" r:id="rId63" tooltip="New Jersey"/>
          <a:extLst>
            <a:ext uri="{FF2B5EF4-FFF2-40B4-BE49-F238E27FC236}">
              <a16:creationId xmlns:a16="http://schemas.microsoft.com/office/drawing/2014/main" id="{26452780-6B58-427D-BBF2-F7B118EB12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69682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38</xdr:row>
      <xdr:rowOff>0</xdr:rowOff>
    </xdr:from>
    <xdr:to>
      <xdr:col>2</xdr:col>
      <xdr:colOff>219075</xdr:colOff>
      <xdr:row>38</xdr:row>
      <xdr:rowOff>142875</xdr:rowOff>
    </xdr:to>
    <xdr:pic>
      <xdr:nvPicPr>
        <xdr:cNvPr id="34" name="Picture 33" descr="New Mexico">
          <a:hlinkClick xmlns:r="http://schemas.openxmlformats.org/officeDocument/2006/relationships" r:id="rId65" tooltip="New Mexico"/>
          <a:extLst>
            <a:ext uri="{FF2B5EF4-FFF2-40B4-BE49-F238E27FC236}">
              <a16:creationId xmlns:a16="http://schemas.microsoft.com/office/drawing/2014/main" id="{1454893A-1AA6-4149-B633-DC26A869B4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0873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39</xdr:row>
      <xdr:rowOff>0</xdr:rowOff>
    </xdr:from>
    <xdr:to>
      <xdr:col>2</xdr:col>
      <xdr:colOff>219075</xdr:colOff>
      <xdr:row>39</xdr:row>
      <xdr:rowOff>114300</xdr:rowOff>
    </xdr:to>
    <xdr:pic>
      <xdr:nvPicPr>
        <xdr:cNvPr id="35" name="Picture 34" descr="New York (state)">
          <a:hlinkClick xmlns:r="http://schemas.openxmlformats.org/officeDocument/2006/relationships" r:id="rId67" tooltip="New York (state)"/>
          <a:extLst>
            <a:ext uri="{FF2B5EF4-FFF2-40B4-BE49-F238E27FC236}">
              <a16:creationId xmlns:a16="http://schemas.microsoft.com/office/drawing/2014/main" id="{68B966CA-9216-4A37-B87E-34CE864F6F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4778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40</xdr:row>
      <xdr:rowOff>0</xdr:rowOff>
    </xdr:from>
    <xdr:to>
      <xdr:col>2</xdr:col>
      <xdr:colOff>219075</xdr:colOff>
      <xdr:row>40</xdr:row>
      <xdr:rowOff>142875</xdr:rowOff>
    </xdr:to>
    <xdr:pic>
      <xdr:nvPicPr>
        <xdr:cNvPr id="36" name="Picture 35" descr="North Carolina">
          <a:hlinkClick xmlns:r="http://schemas.openxmlformats.org/officeDocument/2006/relationships" r:id="rId69" tooltip="North Carolina"/>
          <a:extLst>
            <a:ext uri="{FF2B5EF4-FFF2-40B4-BE49-F238E27FC236}">
              <a16:creationId xmlns:a16="http://schemas.microsoft.com/office/drawing/2014/main" id="{28D626FC-08A1-493F-985F-5B1712D779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8684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41</xdr:row>
      <xdr:rowOff>0</xdr:rowOff>
    </xdr:from>
    <xdr:to>
      <xdr:col>2</xdr:col>
      <xdr:colOff>200025</xdr:colOff>
      <xdr:row>41</xdr:row>
      <xdr:rowOff>152400</xdr:rowOff>
    </xdr:to>
    <xdr:pic>
      <xdr:nvPicPr>
        <xdr:cNvPr id="37" name="Picture 36" descr="North Dakota">
          <a:hlinkClick xmlns:r="http://schemas.openxmlformats.org/officeDocument/2006/relationships" r:id="rId71" tooltip="North Dakota"/>
          <a:extLst>
            <a:ext uri="{FF2B5EF4-FFF2-40B4-BE49-F238E27FC236}">
              <a16:creationId xmlns:a16="http://schemas.microsoft.com/office/drawing/2014/main" id="{3F617E23-8A22-422D-BCD7-829F7699C1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420850"/>
          <a:ext cx="20002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42</xdr:row>
      <xdr:rowOff>0</xdr:rowOff>
    </xdr:from>
    <xdr:to>
      <xdr:col>2</xdr:col>
      <xdr:colOff>238125</xdr:colOff>
      <xdr:row>42</xdr:row>
      <xdr:rowOff>142875</xdr:rowOff>
    </xdr:to>
    <xdr:pic>
      <xdr:nvPicPr>
        <xdr:cNvPr id="38" name="Picture 37" descr="Ohio">
          <a:hlinkClick xmlns:r="http://schemas.openxmlformats.org/officeDocument/2006/relationships" r:id="rId73" tooltip="Ohio"/>
          <a:extLst>
            <a:ext uri="{FF2B5EF4-FFF2-40B4-BE49-F238E27FC236}">
              <a16:creationId xmlns:a16="http://schemas.microsoft.com/office/drawing/2014/main" id="{A36401B6-365C-4B9E-9377-4C3366DFA7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811375"/>
          <a:ext cx="23812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43</xdr:row>
      <xdr:rowOff>0</xdr:rowOff>
    </xdr:from>
    <xdr:to>
      <xdr:col>2</xdr:col>
      <xdr:colOff>219075</xdr:colOff>
      <xdr:row>43</xdr:row>
      <xdr:rowOff>142875</xdr:rowOff>
    </xdr:to>
    <xdr:pic>
      <xdr:nvPicPr>
        <xdr:cNvPr id="39" name="Picture 38" descr="Oklahoma">
          <a:hlinkClick xmlns:r="http://schemas.openxmlformats.org/officeDocument/2006/relationships" r:id="rId75" tooltip="Oklahoma"/>
          <a:extLst>
            <a:ext uri="{FF2B5EF4-FFF2-40B4-BE49-F238E27FC236}">
              <a16:creationId xmlns:a16="http://schemas.microsoft.com/office/drawing/2014/main" id="{52807DFC-BD20-4289-9145-3A016D4250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0114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44</xdr:row>
      <xdr:rowOff>0</xdr:rowOff>
    </xdr:from>
    <xdr:to>
      <xdr:col>2</xdr:col>
      <xdr:colOff>219075</xdr:colOff>
      <xdr:row>44</xdr:row>
      <xdr:rowOff>133350</xdr:rowOff>
    </xdr:to>
    <xdr:pic>
      <xdr:nvPicPr>
        <xdr:cNvPr id="40" name="Picture 39" descr="Oregon">
          <a:hlinkClick xmlns:r="http://schemas.openxmlformats.org/officeDocument/2006/relationships" r:id="rId77" tooltip="Oregon"/>
          <a:extLst>
            <a:ext uri="{FF2B5EF4-FFF2-40B4-BE49-F238E27FC236}">
              <a16:creationId xmlns:a16="http://schemas.microsoft.com/office/drawing/2014/main" id="{E6011162-2BB3-45B7-B09F-931E1643F5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40192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45</xdr:row>
      <xdr:rowOff>0</xdr:rowOff>
    </xdr:from>
    <xdr:to>
      <xdr:col>2</xdr:col>
      <xdr:colOff>219075</xdr:colOff>
      <xdr:row>45</xdr:row>
      <xdr:rowOff>142875</xdr:rowOff>
    </xdr:to>
    <xdr:pic>
      <xdr:nvPicPr>
        <xdr:cNvPr id="41" name="Picture 40" descr="Pennsylvania">
          <a:hlinkClick xmlns:r="http://schemas.openxmlformats.org/officeDocument/2006/relationships" r:id="rId79" tooltip="Pennsylvania"/>
          <a:extLst>
            <a:ext uri="{FF2B5EF4-FFF2-40B4-BE49-F238E27FC236}">
              <a16:creationId xmlns:a16="http://schemas.microsoft.com/office/drawing/2014/main" id="{4E4CE8D1-A1D8-42B5-9E6C-AEE125E52D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7638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46</xdr:row>
      <xdr:rowOff>0</xdr:rowOff>
    </xdr:from>
    <xdr:to>
      <xdr:col>2</xdr:col>
      <xdr:colOff>180975</xdr:colOff>
      <xdr:row>46</xdr:row>
      <xdr:rowOff>161925</xdr:rowOff>
    </xdr:to>
    <xdr:pic>
      <xdr:nvPicPr>
        <xdr:cNvPr id="42" name="Picture 41" descr="Rhode Island">
          <a:hlinkClick xmlns:r="http://schemas.openxmlformats.org/officeDocument/2006/relationships" r:id="rId81" tooltip="Rhode Island"/>
          <a:extLst>
            <a:ext uri="{FF2B5EF4-FFF2-40B4-BE49-F238E27FC236}">
              <a16:creationId xmlns:a16="http://schemas.microsoft.com/office/drawing/2014/main" id="{FF944FE0-FC66-4C2A-8C3E-10988AF2AD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54400"/>
          <a:ext cx="18097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47</xdr:row>
      <xdr:rowOff>0</xdr:rowOff>
    </xdr:from>
    <xdr:to>
      <xdr:col>2</xdr:col>
      <xdr:colOff>219075</xdr:colOff>
      <xdr:row>47</xdr:row>
      <xdr:rowOff>142875</xdr:rowOff>
    </xdr:to>
    <xdr:pic>
      <xdr:nvPicPr>
        <xdr:cNvPr id="43" name="Picture 42" descr="South Carolina">
          <a:hlinkClick xmlns:r="http://schemas.openxmlformats.org/officeDocument/2006/relationships" r:id="rId83" tooltip="South Carolina"/>
          <a:extLst>
            <a:ext uri="{FF2B5EF4-FFF2-40B4-BE49-F238E27FC236}">
              <a16:creationId xmlns:a16="http://schemas.microsoft.com/office/drawing/2014/main" id="{21B4E70B-64B7-4929-BC60-C77D28003E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5449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48</xdr:row>
      <xdr:rowOff>0</xdr:rowOff>
    </xdr:from>
    <xdr:to>
      <xdr:col>2</xdr:col>
      <xdr:colOff>219075</xdr:colOff>
      <xdr:row>48</xdr:row>
      <xdr:rowOff>133350</xdr:rowOff>
    </xdr:to>
    <xdr:pic>
      <xdr:nvPicPr>
        <xdr:cNvPr id="44" name="Picture 43" descr="South Dakota">
          <a:hlinkClick xmlns:r="http://schemas.openxmlformats.org/officeDocument/2006/relationships" r:id="rId85" tooltip="South Dakota"/>
          <a:extLst>
            <a:ext uri="{FF2B5EF4-FFF2-40B4-BE49-F238E27FC236}">
              <a16:creationId xmlns:a16="http://schemas.microsoft.com/office/drawing/2014/main" id="{FDAF7F68-3839-4322-8AA1-6C6F450247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09737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219075</xdr:colOff>
      <xdr:row>49</xdr:row>
      <xdr:rowOff>133350</xdr:rowOff>
    </xdr:to>
    <xdr:pic>
      <xdr:nvPicPr>
        <xdr:cNvPr id="45" name="Picture 44" descr="Tennessee">
          <a:hlinkClick xmlns:r="http://schemas.openxmlformats.org/officeDocument/2006/relationships" r:id="rId87" tooltip="Tennessee"/>
          <a:extLst>
            <a:ext uri="{FF2B5EF4-FFF2-40B4-BE49-F238E27FC236}">
              <a16:creationId xmlns:a16="http://schemas.microsoft.com/office/drawing/2014/main" id="{3FECDEE1-865E-4E47-9BD2-D30A376ECE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48790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50</xdr:row>
      <xdr:rowOff>0</xdr:rowOff>
    </xdr:from>
    <xdr:to>
      <xdr:col>2</xdr:col>
      <xdr:colOff>219075</xdr:colOff>
      <xdr:row>50</xdr:row>
      <xdr:rowOff>142875</xdr:rowOff>
    </xdr:to>
    <xdr:pic>
      <xdr:nvPicPr>
        <xdr:cNvPr id="46" name="Picture 45" descr="Texas">
          <a:hlinkClick xmlns:r="http://schemas.openxmlformats.org/officeDocument/2006/relationships" r:id="rId89" tooltip="Texas"/>
          <a:extLst>
            <a:ext uri="{FF2B5EF4-FFF2-40B4-BE49-F238E27FC236}">
              <a16:creationId xmlns:a16="http://schemas.microsoft.com/office/drawing/2014/main" id="{6D3B167F-0342-4F36-9506-8B7D7CFF6C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8784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51</xdr:row>
      <xdr:rowOff>0</xdr:rowOff>
    </xdr:from>
    <xdr:to>
      <xdr:col>2</xdr:col>
      <xdr:colOff>219075</xdr:colOff>
      <xdr:row>51</xdr:row>
      <xdr:rowOff>133350</xdr:rowOff>
    </xdr:to>
    <xdr:pic>
      <xdr:nvPicPr>
        <xdr:cNvPr id="47" name="Picture 46" descr="Utah">
          <a:hlinkClick xmlns:r="http://schemas.openxmlformats.org/officeDocument/2006/relationships" r:id="rId91" tooltip="Utah"/>
          <a:extLst>
            <a:ext uri="{FF2B5EF4-FFF2-40B4-BE49-F238E27FC236}">
              <a16:creationId xmlns:a16="http://schemas.microsoft.com/office/drawing/2014/main" id="{6AD0EEA6-15CE-4BDF-9C00-5A2107B516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07845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52</xdr:row>
      <xdr:rowOff>0</xdr:rowOff>
    </xdr:from>
    <xdr:to>
      <xdr:col>2</xdr:col>
      <xdr:colOff>219075</xdr:colOff>
      <xdr:row>52</xdr:row>
      <xdr:rowOff>133350</xdr:rowOff>
    </xdr:to>
    <xdr:pic>
      <xdr:nvPicPr>
        <xdr:cNvPr id="48" name="Picture 47" descr="Vermont">
          <a:hlinkClick xmlns:r="http://schemas.openxmlformats.org/officeDocument/2006/relationships" r:id="rId93" tooltip="Vermont"/>
          <a:extLst>
            <a:ext uri="{FF2B5EF4-FFF2-40B4-BE49-F238E27FC236}">
              <a16:creationId xmlns:a16="http://schemas.microsoft.com/office/drawing/2014/main" id="{2FB472D0-B685-4F9F-BC46-73318189DF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27847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53</xdr:row>
      <xdr:rowOff>0</xdr:rowOff>
    </xdr:from>
    <xdr:to>
      <xdr:col>2</xdr:col>
      <xdr:colOff>209550</xdr:colOff>
      <xdr:row>53</xdr:row>
      <xdr:rowOff>142875</xdr:rowOff>
    </xdr:to>
    <xdr:pic>
      <xdr:nvPicPr>
        <xdr:cNvPr id="49" name="Picture 48" descr="Virginia">
          <a:hlinkClick xmlns:r="http://schemas.openxmlformats.org/officeDocument/2006/relationships" r:id="rId95" tooltip="Virginia"/>
          <a:extLst>
            <a:ext uri="{FF2B5EF4-FFF2-40B4-BE49-F238E27FC236}">
              <a16:creationId xmlns:a16="http://schemas.microsoft.com/office/drawing/2014/main" id="{1945AC30-00BB-426B-B46D-AD53292B3F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6690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54</xdr:row>
      <xdr:rowOff>0</xdr:rowOff>
    </xdr:from>
    <xdr:to>
      <xdr:col>2</xdr:col>
      <xdr:colOff>219075</xdr:colOff>
      <xdr:row>54</xdr:row>
      <xdr:rowOff>133350</xdr:rowOff>
    </xdr:to>
    <xdr:pic>
      <xdr:nvPicPr>
        <xdr:cNvPr id="50" name="Picture 49" descr="Washington (state)">
          <a:hlinkClick xmlns:r="http://schemas.openxmlformats.org/officeDocument/2006/relationships" r:id="rId97" tooltip="Washington (state)"/>
          <a:extLst>
            <a:ext uri="{FF2B5EF4-FFF2-40B4-BE49-F238E27FC236}">
              <a16:creationId xmlns:a16="http://schemas.microsoft.com/office/drawing/2014/main" id="{25C2F3B9-2EA9-4672-A558-8A224A1BCC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3095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55</xdr:row>
      <xdr:rowOff>0</xdr:rowOff>
    </xdr:from>
    <xdr:to>
      <xdr:col>2</xdr:col>
      <xdr:colOff>219075</xdr:colOff>
      <xdr:row>55</xdr:row>
      <xdr:rowOff>114300</xdr:rowOff>
    </xdr:to>
    <xdr:pic>
      <xdr:nvPicPr>
        <xdr:cNvPr id="51" name="Picture 50" descr="West Virginia">
          <a:hlinkClick xmlns:r="http://schemas.openxmlformats.org/officeDocument/2006/relationships" r:id="rId99" tooltip="West Virginia"/>
          <a:extLst>
            <a:ext uri="{FF2B5EF4-FFF2-40B4-BE49-F238E27FC236}">
              <a16:creationId xmlns:a16="http://schemas.microsoft.com/office/drawing/2014/main" id="{1F5CC110-5FA0-4A13-AA7A-476DDE08F5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4214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56</xdr:row>
      <xdr:rowOff>0</xdr:rowOff>
    </xdr:from>
    <xdr:to>
      <xdr:col>2</xdr:col>
      <xdr:colOff>219075</xdr:colOff>
      <xdr:row>56</xdr:row>
      <xdr:rowOff>142875</xdr:rowOff>
    </xdr:to>
    <xdr:pic>
      <xdr:nvPicPr>
        <xdr:cNvPr id="52" name="Picture 51" descr="Wisconsin">
          <a:hlinkClick xmlns:r="http://schemas.openxmlformats.org/officeDocument/2006/relationships" r:id="rId101" tooltip="Wisconsin"/>
          <a:extLst>
            <a:ext uri="{FF2B5EF4-FFF2-40B4-BE49-F238E27FC236}">
              <a16:creationId xmlns:a16="http://schemas.microsoft.com/office/drawing/2014/main" id="{9D81F91C-05EC-47FF-9FB6-9DC645192E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9739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57</xdr:row>
      <xdr:rowOff>0</xdr:rowOff>
    </xdr:from>
    <xdr:to>
      <xdr:col>2</xdr:col>
      <xdr:colOff>209550</xdr:colOff>
      <xdr:row>57</xdr:row>
      <xdr:rowOff>142875</xdr:rowOff>
    </xdr:to>
    <xdr:pic>
      <xdr:nvPicPr>
        <xdr:cNvPr id="53" name="Picture 52" descr="Wyoming">
          <a:hlinkClick xmlns:r="http://schemas.openxmlformats.org/officeDocument/2006/relationships" r:id="rId103" tooltip="Wyoming"/>
          <a:extLst>
            <a:ext uri="{FF2B5EF4-FFF2-40B4-BE49-F238E27FC236}">
              <a16:creationId xmlns:a16="http://schemas.microsoft.com/office/drawing/2014/main" id="{B631C1D2-0851-48D0-BAAE-E604057FAD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3644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58</xdr:row>
      <xdr:rowOff>0</xdr:rowOff>
    </xdr:from>
    <xdr:to>
      <xdr:col>2</xdr:col>
      <xdr:colOff>219075</xdr:colOff>
      <xdr:row>58</xdr:row>
      <xdr:rowOff>142875</xdr:rowOff>
    </xdr:to>
    <xdr:pic>
      <xdr:nvPicPr>
        <xdr:cNvPr id="54" name="Picture 53" descr="Puerto Rico">
          <a:hlinkClick xmlns:r="http://schemas.openxmlformats.org/officeDocument/2006/relationships" r:id="rId105" tooltip="Puerto Rico"/>
          <a:extLst>
            <a:ext uri="{FF2B5EF4-FFF2-40B4-BE49-F238E27FC236}">
              <a16:creationId xmlns:a16="http://schemas.microsoft.com/office/drawing/2014/main" id="{5980D060-CF0C-429D-9AFC-F8277A2C78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7549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en.wikipedia.org/wiki/Urbanization_in_the_United_States" TargetMode="External"/><Relationship Id="rId2" Type="http://schemas.openxmlformats.org/officeDocument/2006/relationships/hyperlink" Target="https://en.wikipedia.org/wiki/Urbanization_in_the_United_States" TargetMode="External"/><Relationship Id="rId1" Type="http://schemas.openxmlformats.org/officeDocument/2006/relationships/hyperlink" Target="https://en.wikipedia.org/wiki/Urbanization_in_the_United_States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5"/>
  <sheetViews>
    <sheetView tabSelected="1" zoomScaleNormal="100" workbookViewId="0">
      <selection activeCell="H11" sqref="H11"/>
    </sheetView>
  </sheetViews>
  <sheetFormatPr defaultRowHeight="15" x14ac:dyDescent="0.25"/>
  <cols>
    <col min="1" max="1" width="26.7109375" bestFit="1" customWidth="1"/>
    <col min="2" max="2" width="31.140625" bestFit="1" customWidth="1"/>
    <col min="5" max="5" width="14.71093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375</v>
      </c>
      <c r="E1" t="s">
        <v>376</v>
      </c>
    </row>
    <row r="2" spans="1:5" x14ac:dyDescent="0.25">
      <c r="B2" t="s">
        <v>149</v>
      </c>
      <c r="C2">
        <v>1339000000</v>
      </c>
      <c r="D2">
        <f>IF(ISTEXT(A2),VLOOKUP($A2,Sheet1!$C$3:$D$59,2,FALSE),1)</f>
        <v>1</v>
      </c>
      <c r="E2" s="16">
        <f>D2*C2</f>
        <v>1339000000</v>
      </c>
    </row>
    <row r="3" spans="1:5" x14ac:dyDescent="0.25">
      <c r="B3" t="s">
        <v>245</v>
      </c>
      <c r="C3">
        <v>327200000</v>
      </c>
      <c r="D3">
        <f>IF(ISTEXT(A3),VLOOKUP($A3,Sheet1!$A$3:$D$59,4,FALSE),1)</f>
        <v>1</v>
      </c>
      <c r="E3" s="16">
        <f t="shared" ref="E3:E66" si="0">D3*C3</f>
        <v>327200000</v>
      </c>
    </row>
    <row r="4" spans="1:5" x14ac:dyDescent="0.25">
      <c r="A4" t="s">
        <v>245</v>
      </c>
      <c r="B4" t="s">
        <v>245</v>
      </c>
      <c r="C4">
        <v>327200000</v>
      </c>
      <c r="D4">
        <v>1</v>
      </c>
      <c r="E4" s="16">
        <f t="shared" si="0"/>
        <v>327200000</v>
      </c>
    </row>
    <row r="5" spans="1:5" x14ac:dyDescent="0.25">
      <c r="B5" t="s">
        <v>150</v>
      </c>
      <c r="C5">
        <v>264000000</v>
      </c>
      <c r="D5">
        <f>IF(ISTEXT(A5),VLOOKUP($A5,Sheet1!$C$3:$D$59,2,FALSE),1)</f>
        <v>1</v>
      </c>
      <c r="E5" s="16">
        <f t="shared" si="0"/>
        <v>264000000</v>
      </c>
    </row>
    <row r="6" spans="1:5" x14ac:dyDescent="0.25">
      <c r="B6" t="s">
        <v>35</v>
      </c>
      <c r="C6">
        <v>209300000</v>
      </c>
      <c r="D6">
        <f>IF(ISTEXT(A6),VLOOKUP($A6,Sheet1!$C$3:$D$59,2,FALSE),1)</f>
        <v>1</v>
      </c>
      <c r="E6" s="16">
        <f t="shared" si="0"/>
        <v>209300000</v>
      </c>
    </row>
    <row r="7" spans="1:5" x14ac:dyDescent="0.25">
      <c r="B7" t="s">
        <v>200</v>
      </c>
      <c r="C7">
        <v>197000000</v>
      </c>
      <c r="D7">
        <f>IF(ISTEXT(A7),VLOOKUP($A7,Sheet1!$C$3:$D$59,2,FALSE),1)</f>
        <v>1</v>
      </c>
      <c r="E7" s="16">
        <f t="shared" si="0"/>
        <v>197000000</v>
      </c>
    </row>
    <row r="8" spans="1:5" x14ac:dyDescent="0.25">
      <c r="B8" t="s">
        <v>194</v>
      </c>
      <c r="C8">
        <v>190900000</v>
      </c>
      <c r="D8">
        <f>IF(ISTEXT(A8),VLOOKUP($A8,Sheet1!$C$3:$D$59,2,FALSE),1)</f>
        <v>1</v>
      </c>
      <c r="E8" s="16">
        <f t="shared" si="0"/>
        <v>190900000</v>
      </c>
    </row>
    <row r="9" spans="1:5" x14ac:dyDescent="0.25">
      <c r="B9" t="s">
        <v>26</v>
      </c>
      <c r="C9">
        <v>164700000</v>
      </c>
      <c r="D9">
        <f>IF(ISTEXT(A9),VLOOKUP($A9,Sheet1!$C$3:$D$59,2,FALSE),1)</f>
        <v>1</v>
      </c>
      <c r="E9" s="16">
        <f t="shared" si="0"/>
        <v>164700000</v>
      </c>
    </row>
    <row r="10" spans="1:5" x14ac:dyDescent="0.25">
      <c r="B10" t="s">
        <v>212</v>
      </c>
      <c r="C10">
        <v>144500000</v>
      </c>
      <c r="D10">
        <f>IF(ISTEXT(A10),VLOOKUP($A10,Sheet1!$C$3:$D$59,2,FALSE),1)</f>
        <v>1</v>
      </c>
      <c r="E10" s="16">
        <f t="shared" si="0"/>
        <v>144500000</v>
      </c>
    </row>
    <row r="11" spans="1:5" x14ac:dyDescent="0.25">
      <c r="B11" t="s">
        <v>181</v>
      </c>
      <c r="C11">
        <v>129200000</v>
      </c>
      <c r="D11">
        <f>IF(ISTEXT(A11),VLOOKUP($A11,Sheet1!$C$3:$D$59,2,FALSE),1)</f>
        <v>1</v>
      </c>
      <c r="E11" s="16">
        <f t="shared" si="0"/>
        <v>129200000</v>
      </c>
    </row>
    <row r="12" spans="1:5" x14ac:dyDescent="0.25">
      <c r="B12" t="s">
        <v>157</v>
      </c>
      <c r="C12">
        <v>126800000</v>
      </c>
      <c r="D12">
        <f>IF(ISTEXT(A12),VLOOKUP($A12,Sheet1!$C$3:$D$59,2,FALSE),1)</f>
        <v>1</v>
      </c>
      <c r="E12" s="16">
        <f t="shared" si="0"/>
        <v>126800000</v>
      </c>
    </row>
    <row r="13" spans="1:5" x14ac:dyDescent="0.25">
      <c r="A13" t="s">
        <v>65</v>
      </c>
      <c r="B13" t="s">
        <v>60</v>
      </c>
      <c r="C13">
        <v>111690000</v>
      </c>
      <c r="D13">
        <v>1</v>
      </c>
      <c r="E13" s="16">
        <f t="shared" si="0"/>
        <v>111690000</v>
      </c>
    </row>
    <row r="14" spans="1:5" x14ac:dyDescent="0.25">
      <c r="B14" t="s">
        <v>116</v>
      </c>
      <c r="C14">
        <v>105000000</v>
      </c>
      <c r="D14">
        <f>IF(ISTEXT(A14),VLOOKUP($A14,Sheet1!$C$3:$D$59,2,FALSE),1)</f>
        <v>1</v>
      </c>
      <c r="E14" s="16">
        <f t="shared" si="0"/>
        <v>105000000</v>
      </c>
    </row>
    <row r="15" spans="1:5" x14ac:dyDescent="0.25">
      <c r="B15" t="s">
        <v>205</v>
      </c>
      <c r="C15">
        <v>104900000</v>
      </c>
      <c r="D15">
        <f>IF(ISTEXT(A15),VLOOKUP($A15,Sheet1!$C$3:$D$59,2,FALSE),1)</f>
        <v>1</v>
      </c>
      <c r="E15" s="16">
        <f t="shared" si="0"/>
        <v>104900000</v>
      </c>
    </row>
    <row r="16" spans="1:5" x14ac:dyDescent="0.25">
      <c r="A16" t="s">
        <v>84</v>
      </c>
      <c r="B16" t="s">
        <v>60</v>
      </c>
      <c r="C16">
        <v>100060000</v>
      </c>
      <c r="D16">
        <v>1</v>
      </c>
      <c r="E16" s="16">
        <f t="shared" si="0"/>
        <v>100060000</v>
      </c>
    </row>
    <row r="17" spans="1:5" x14ac:dyDescent="0.25">
      <c r="B17" t="s">
        <v>110</v>
      </c>
      <c r="C17">
        <v>97550000</v>
      </c>
      <c r="D17">
        <f>IF(ISTEXT(A17),VLOOKUP($A17,Sheet1!$C$3:$D$59,2,FALSE),1)</f>
        <v>1</v>
      </c>
      <c r="E17" s="16">
        <f t="shared" si="0"/>
        <v>97550000</v>
      </c>
    </row>
    <row r="18" spans="1:5" x14ac:dyDescent="0.25">
      <c r="A18" t="s">
        <v>71</v>
      </c>
      <c r="B18" t="s">
        <v>60</v>
      </c>
      <c r="C18">
        <v>95590000</v>
      </c>
      <c r="D18">
        <v>1</v>
      </c>
      <c r="E18" s="16">
        <f t="shared" si="0"/>
        <v>95590000</v>
      </c>
    </row>
    <row r="19" spans="1:5" x14ac:dyDescent="0.25">
      <c r="B19" t="s">
        <v>310</v>
      </c>
      <c r="C19">
        <v>95540000</v>
      </c>
      <c r="D19">
        <f>IF(ISTEXT(A19),VLOOKUP($A19,Sheet1!$A$3:$D$59,4,FALSE),1)</f>
        <v>1</v>
      </c>
      <c r="E19" s="16">
        <f t="shared" si="0"/>
        <v>95540000</v>
      </c>
    </row>
    <row r="20" spans="1:5" x14ac:dyDescent="0.25">
      <c r="A20" t="s">
        <v>87</v>
      </c>
      <c r="B20" t="s">
        <v>60</v>
      </c>
      <c r="C20">
        <v>83020000</v>
      </c>
      <c r="D20">
        <v>1</v>
      </c>
      <c r="E20" s="16">
        <f t="shared" si="0"/>
        <v>83020000</v>
      </c>
    </row>
    <row r="21" spans="1:5" x14ac:dyDescent="0.25">
      <c r="B21" t="s">
        <v>133</v>
      </c>
      <c r="C21">
        <v>82790000</v>
      </c>
      <c r="D21">
        <f>IF(ISTEXT(A21),VLOOKUP($A21,Sheet1!$C$3:$D$59,2,FALSE),1)</f>
        <v>1</v>
      </c>
      <c r="E21" s="16">
        <f t="shared" si="0"/>
        <v>82790000</v>
      </c>
    </row>
    <row r="22" spans="1:5" x14ac:dyDescent="0.25">
      <c r="B22" t="s">
        <v>210</v>
      </c>
      <c r="C22">
        <v>81340000</v>
      </c>
      <c r="D22">
        <f>IF(ISTEXT(A22),VLOOKUP($A22,Sheet1!$C$3:$D$59,2,FALSE),1)</f>
        <v>1</v>
      </c>
      <c r="E22" s="16">
        <f t="shared" si="0"/>
        <v>81340000</v>
      </c>
    </row>
    <row r="23" spans="1:5" x14ac:dyDescent="0.25">
      <c r="B23" t="s">
        <v>151</v>
      </c>
      <c r="C23">
        <v>81160000</v>
      </c>
      <c r="D23">
        <f>IF(ISTEXT(A23),VLOOKUP($A23,Sheet1!$C$3:$D$59,2,FALSE),1)</f>
        <v>1</v>
      </c>
      <c r="E23" s="16">
        <f t="shared" si="0"/>
        <v>81160000</v>
      </c>
    </row>
    <row r="24" spans="1:5" x14ac:dyDescent="0.25">
      <c r="B24" t="s">
        <v>243</v>
      </c>
      <c r="C24">
        <v>80810000</v>
      </c>
      <c r="D24">
        <f>IF(ISTEXT(A24),VLOOKUP($A24,Sheet1!$C$3:$D$59,2,FALSE),1)</f>
        <v>1</v>
      </c>
      <c r="E24" s="16">
        <f t="shared" si="0"/>
        <v>80810000</v>
      </c>
    </row>
    <row r="25" spans="1:5" x14ac:dyDescent="0.25">
      <c r="A25" t="s">
        <v>76</v>
      </c>
      <c r="B25" t="s">
        <v>60</v>
      </c>
      <c r="C25">
        <v>80290000</v>
      </c>
      <c r="D25">
        <v>1</v>
      </c>
      <c r="E25" s="16">
        <f t="shared" si="0"/>
        <v>80290000</v>
      </c>
    </row>
    <row r="26" spans="1:5" x14ac:dyDescent="0.25">
      <c r="B26" t="s">
        <v>236</v>
      </c>
      <c r="C26">
        <v>69040000</v>
      </c>
      <c r="D26">
        <f>IF(ISTEXT(A26),VLOOKUP($A26,Sheet1!$C$3:$D$59,2,FALSE),1)</f>
        <v>1</v>
      </c>
      <c r="E26" s="16">
        <f t="shared" si="0"/>
        <v>69040000</v>
      </c>
    </row>
    <row r="27" spans="1:5" x14ac:dyDescent="0.25">
      <c r="A27" t="s">
        <v>74</v>
      </c>
      <c r="B27" t="s">
        <v>60</v>
      </c>
      <c r="C27">
        <v>68600000</v>
      </c>
      <c r="D27">
        <v>1</v>
      </c>
      <c r="E27" s="16">
        <f t="shared" si="0"/>
        <v>68600000</v>
      </c>
    </row>
    <row r="28" spans="1:5" x14ac:dyDescent="0.25">
      <c r="B28" t="s">
        <v>301</v>
      </c>
      <c r="C28">
        <v>66440000</v>
      </c>
      <c r="D28">
        <f>IF(ISTEXT(A28),VLOOKUP($A28,Sheet1!$A$3:$D$59,4,FALSE),1)</f>
        <v>1</v>
      </c>
      <c r="E28" s="16">
        <f t="shared" si="0"/>
        <v>66440000</v>
      </c>
    </row>
    <row r="29" spans="1:5" x14ac:dyDescent="0.25">
      <c r="A29" t="s">
        <v>301</v>
      </c>
      <c r="B29" t="s">
        <v>301</v>
      </c>
      <c r="C29">
        <v>66440000</v>
      </c>
      <c r="D29">
        <v>1</v>
      </c>
      <c r="E29" s="16">
        <f t="shared" si="0"/>
        <v>66440000</v>
      </c>
    </row>
    <row r="30" spans="1:5" x14ac:dyDescent="0.25">
      <c r="B30" t="s">
        <v>120</v>
      </c>
      <c r="C30">
        <v>64266012</v>
      </c>
      <c r="D30">
        <f>IF(ISTEXT(A30),VLOOKUP($A30,Sheet1!$C$3:$D$59,2,FALSE),1)</f>
        <v>1</v>
      </c>
      <c r="E30" s="16">
        <f t="shared" si="0"/>
        <v>64266012</v>
      </c>
    </row>
    <row r="31" spans="1:5" x14ac:dyDescent="0.25">
      <c r="A31" t="s">
        <v>120</v>
      </c>
      <c r="B31" t="s">
        <v>120</v>
      </c>
      <c r="C31">
        <v>64266012</v>
      </c>
      <c r="D31">
        <v>1</v>
      </c>
      <c r="E31" s="16">
        <f t="shared" si="0"/>
        <v>64266012</v>
      </c>
    </row>
    <row r="32" spans="1:5" x14ac:dyDescent="0.25">
      <c r="B32" t="s">
        <v>155</v>
      </c>
      <c r="C32">
        <v>60480000</v>
      </c>
      <c r="D32">
        <f>IF(ISTEXT(A32),VLOOKUP($A32,Sheet1!$C$3:$D$59,2,FALSE),1)</f>
        <v>1</v>
      </c>
      <c r="E32" s="16">
        <f t="shared" si="0"/>
        <v>60480000</v>
      </c>
    </row>
    <row r="33" spans="1:5" x14ac:dyDescent="0.25">
      <c r="A33" t="s">
        <v>59</v>
      </c>
      <c r="B33" t="s">
        <v>60</v>
      </c>
      <c r="C33">
        <v>59500510</v>
      </c>
      <c r="D33">
        <v>1</v>
      </c>
      <c r="E33" s="16">
        <f t="shared" si="0"/>
        <v>59500510</v>
      </c>
    </row>
    <row r="34" spans="1:5" x14ac:dyDescent="0.25">
      <c r="A34" t="s">
        <v>69</v>
      </c>
      <c r="B34" t="s">
        <v>60</v>
      </c>
      <c r="C34">
        <v>59020000</v>
      </c>
      <c r="D34">
        <v>1</v>
      </c>
      <c r="E34" s="16">
        <f t="shared" si="0"/>
        <v>59020000</v>
      </c>
    </row>
    <row r="35" spans="1:5" x14ac:dyDescent="0.25">
      <c r="A35" t="s">
        <v>73</v>
      </c>
      <c r="B35" t="s">
        <v>60</v>
      </c>
      <c r="C35">
        <v>59020000</v>
      </c>
      <c r="D35">
        <v>1</v>
      </c>
      <c r="E35" s="16">
        <f t="shared" si="0"/>
        <v>59020000</v>
      </c>
    </row>
    <row r="36" spans="1:5" x14ac:dyDescent="0.25">
      <c r="B36" t="s">
        <v>235</v>
      </c>
      <c r="C36">
        <v>57310000</v>
      </c>
      <c r="D36">
        <f>IF(ISTEXT(A36),VLOOKUP($A36,Sheet1!$C$3:$D$59,2,FALSE),1)</f>
        <v>1</v>
      </c>
      <c r="E36" s="16">
        <f t="shared" si="0"/>
        <v>57310000</v>
      </c>
    </row>
    <row r="37" spans="1:5" x14ac:dyDescent="0.25">
      <c r="B37" t="s">
        <v>226</v>
      </c>
      <c r="C37">
        <v>56720000</v>
      </c>
      <c r="D37">
        <f>IF(ISTEXT(A37),VLOOKUP($A37,Sheet1!$C$3:$D$59,2,FALSE),1)</f>
        <v>1</v>
      </c>
      <c r="E37" s="16">
        <f t="shared" si="0"/>
        <v>56720000</v>
      </c>
    </row>
    <row r="38" spans="1:5" x14ac:dyDescent="0.25">
      <c r="A38" t="s">
        <v>92</v>
      </c>
      <c r="B38" t="s">
        <v>60</v>
      </c>
      <c r="C38">
        <v>56570000</v>
      </c>
      <c r="D38">
        <v>1</v>
      </c>
      <c r="E38" s="16">
        <f t="shared" si="0"/>
        <v>56570000</v>
      </c>
    </row>
    <row r="39" spans="1:5" x14ac:dyDescent="0.25">
      <c r="B39" t="s">
        <v>162</v>
      </c>
      <c r="C39">
        <v>51470000</v>
      </c>
      <c r="D39">
        <f>IF(ISTEXT(A39),VLOOKUP($A39,Sheet1!$C$3:$D$59,2,FALSE),1)</f>
        <v>1</v>
      </c>
      <c r="E39" s="16">
        <f t="shared" si="0"/>
        <v>51470000</v>
      </c>
    </row>
    <row r="40" spans="1:5" x14ac:dyDescent="0.25">
      <c r="B40" t="s">
        <v>161</v>
      </c>
      <c r="C40">
        <v>49700000</v>
      </c>
      <c r="D40">
        <f>IF(ISTEXT(A40),VLOOKUP($A40,Sheet1!$C$3:$D$59,2,FALSE),1)</f>
        <v>1</v>
      </c>
      <c r="E40" s="16">
        <f t="shared" si="0"/>
        <v>49700000</v>
      </c>
    </row>
    <row r="41" spans="1:5" x14ac:dyDescent="0.25">
      <c r="B41" t="s">
        <v>93</v>
      </c>
      <c r="C41">
        <v>49070000</v>
      </c>
      <c r="D41">
        <f>IF(ISTEXT(A41),VLOOKUP($A41,Sheet1!$C$3:$D$59,2,FALSE),1)</f>
        <v>1</v>
      </c>
      <c r="E41" s="16">
        <f t="shared" si="0"/>
        <v>49070000</v>
      </c>
    </row>
    <row r="42" spans="1:5" x14ac:dyDescent="0.25">
      <c r="A42" t="s">
        <v>66</v>
      </c>
      <c r="B42" t="s">
        <v>60</v>
      </c>
      <c r="C42">
        <v>48850000</v>
      </c>
      <c r="D42">
        <v>1</v>
      </c>
      <c r="E42" s="16">
        <f t="shared" si="0"/>
        <v>48850000</v>
      </c>
    </row>
    <row r="43" spans="1:5" x14ac:dyDescent="0.25">
      <c r="A43" t="s">
        <v>91</v>
      </c>
      <c r="B43" t="s">
        <v>60</v>
      </c>
      <c r="C43">
        <v>48010000</v>
      </c>
      <c r="D43">
        <v>1</v>
      </c>
      <c r="E43" s="16">
        <f t="shared" si="0"/>
        <v>48010000</v>
      </c>
    </row>
    <row r="44" spans="1:5" x14ac:dyDescent="0.25">
      <c r="B44" t="s">
        <v>227</v>
      </c>
      <c r="C44">
        <v>46660000</v>
      </c>
      <c r="D44">
        <f>IF(ISTEXT(A44),VLOOKUP($A44,Sheet1!$C$3:$D$59,2,FALSE),1)</f>
        <v>1</v>
      </c>
      <c r="E44" s="16">
        <f t="shared" si="0"/>
        <v>46660000</v>
      </c>
    </row>
    <row r="45" spans="1:5" x14ac:dyDescent="0.25">
      <c r="A45" t="s">
        <v>77</v>
      </c>
      <c r="B45" t="s">
        <v>60</v>
      </c>
      <c r="C45">
        <v>46220000</v>
      </c>
      <c r="D45">
        <v>1</v>
      </c>
      <c r="E45" s="16">
        <f t="shared" si="0"/>
        <v>46220000</v>
      </c>
    </row>
    <row r="46" spans="1:5" x14ac:dyDescent="0.25">
      <c r="B46" t="s">
        <v>8</v>
      </c>
      <c r="C46">
        <v>44270000</v>
      </c>
      <c r="D46">
        <f>IF(ISTEXT(A46),VLOOKUP($A46,Sheet1!$C$3:$D$59,2,FALSE),1)</f>
        <v>1</v>
      </c>
      <c r="E46" s="16">
        <f t="shared" si="0"/>
        <v>44270000</v>
      </c>
    </row>
    <row r="47" spans="1:5" x14ac:dyDescent="0.25">
      <c r="A47" t="s">
        <v>79</v>
      </c>
      <c r="B47" t="s">
        <v>60</v>
      </c>
      <c r="C47">
        <v>43690000</v>
      </c>
      <c r="D47">
        <v>1</v>
      </c>
      <c r="E47" s="16">
        <f t="shared" si="0"/>
        <v>43690000</v>
      </c>
    </row>
    <row r="48" spans="1:5" x14ac:dyDescent="0.25">
      <c r="B48" t="s">
        <v>297</v>
      </c>
      <c r="C48">
        <v>42860000</v>
      </c>
      <c r="D48">
        <f>IF(ISTEXT(A48),VLOOKUP($A48,Sheet1!$A$3:$D$59,4,FALSE),1)</f>
        <v>1</v>
      </c>
      <c r="E48" s="16">
        <f t="shared" si="0"/>
        <v>42860000</v>
      </c>
    </row>
    <row r="49" spans="1:5" x14ac:dyDescent="0.25">
      <c r="B49" t="s">
        <v>298</v>
      </c>
      <c r="C49">
        <v>42220000</v>
      </c>
      <c r="D49">
        <f>IF(ISTEXT(A49),VLOOKUP($A49,Sheet1!$A$3:$D$59,4,FALSE),1)</f>
        <v>1</v>
      </c>
      <c r="E49" s="16">
        <f t="shared" si="0"/>
        <v>42220000</v>
      </c>
    </row>
    <row r="50" spans="1:5" x14ac:dyDescent="0.25">
      <c r="B50" t="s">
        <v>5</v>
      </c>
      <c r="C50">
        <v>41320000</v>
      </c>
      <c r="D50">
        <f>IF(ISTEXT(A50),VLOOKUP($A50,Sheet1!$C$3:$D$59,2,FALSE),1)</f>
        <v>1</v>
      </c>
      <c r="E50" s="16">
        <f t="shared" si="0"/>
        <v>41320000</v>
      </c>
    </row>
    <row r="51" spans="1:5" x14ac:dyDescent="0.25">
      <c r="B51" t="s">
        <v>229</v>
      </c>
      <c r="C51">
        <v>40530000</v>
      </c>
      <c r="D51">
        <f>IF(ISTEXT(A51),VLOOKUP($A51,Sheet1!$C$3:$D$59,2,FALSE),1)</f>
        <v>1</v>
      </c>
      <c r="E51" s="16">
        <f t="shared" si="0"/>
        <v>40530000</v>
      </c>
    </row>
    <row r="52" spans="1:5" x14ac:dyDescent="0.25">
      <c r="A52" t="s">
        <v>249</v>
      </c>
      <c r="B52" t="s">
        <v>245</v>
      </c>
      <c r="C52">
        <v>39512223</v>
      </c>
      <c r="D52">
        <f>IF(ISTEXT(A52),VLOOKUP($A52,Sheet1!$A$3:$D$59,4,FALSE),1)</f>
        <v>0.95</v>
      </c>
      <c r="E52" s="16">
        <f t="shared" si="0"/>
        <v>37536611.850000001</v>
      </c>
    </row>
    <row r="53" spans="1:5" x14ac:dyDescent="0.25">
      <c r="A53" t="s">
        <v>63</v>
      </c>
      <c r="B53" t="s">
        <v>60</v>
      </c>
      <c r="C53">
        <v>39110000</v>
      </c>
      <c r="D53">
        <v>1</v>
      </c>
      <c r="E53" s="16">
        <f t="shared" si="0"/>
        <v>39110000</v>
      </c>
    </row>
    <row r="54" spans="1:5" x14ac:dyDescent="0.25">
      <c r="A54" t="s">
        <v>83</v>
      </c>
      <c r="B54" t="s">
        <v>60</v>
      </c>
      <c r="C54">
        <v>38350000</v>
      </c>
      <c r="D54">
        <v>1</v>
      </c>
      <c r="E54" s="16">
        <f t="shared" si="0"/>
        <v>38350000</v>
      </c>
    </row>
    <row r="55" spans="1:5" x14ac:dyDescent="0.25">
      <c r="B55" t="s">
        <v>152</v>
      </c>
      <c r="C55">
        <v>38270000</v>
      </c>
      <c r="D55">
        <f>IF(ISTEXT(A55),VLOOKUP($A55,Sheet1!$C$3:$D$59,2,FALSE),1)</f>
        <v>1</v>
      </c>
      <c r="E55" s="16">
        <f t="shared" si="0"/>
        <v>38270000</v>
      </c>
    </row>
    <row r="56" spans="1:5" x14ac:dyDescent="0.25">
      <c r="B56" t="s">
        <v>206</v>
      </c>
      <c r="C56">
        <v>37980000</v>
      </c>
      <c r="D56">
        <f>IF(ISTEXT(A56),VLOOKUP($A56,Sheet1!$C$3:$D$59,2,FALSE),1)</f>
        <v>1</v>
      </c>
      <c r="E56" s="16">
        <f t="shared" si="0"/>
        <v>37980000</v>
      </c>
    </row>
    <row r="57" spans="1:5" x14ac:dyDescent="0.25">
      <c r="A57" t="s">
        <v>70</v>
      </c>
      <c r="B57" t="s">
        <v>60</v>
      </c>
      <c r="C57">
        <v>37890000</v>
      </c>
      <c r="D57">
        <v>1</v>
      </c>
      <c r="E57" s="16">
        <f t="shared" si="0"/>
        <v>37890000</v>
      </c>
    </row>
    <row r="58" spans="1:5" x14ac:dyDescent="0.25">
      <c r="A58" t="s">
        <v>86</v>
      </c>
      <c r="B58" t="s">
        <v>60</v>
      </c>
      <c r="C58">
        <v>36820000</v>
      </c>
      <c r="D58">
        <v>1</v>
      </c>
      <c r="E58" s="16">
        <f t="shared" si="0"/>
        <v>36820000</v>
      </c>
    </row>
    <row r="59" spans="1:5" x14ac:dyDescent="0.25">
      <c r="A59" t="s">
        <v>67</v>
      </c>
      <c r="B59" t="s">
        <v>60</v>
      </c>
      <c r="C59">
        <v>35806468</v>
      </c>
      <c r="D59">
        <v>1</v>
      </c>
      <c r="E59" s="16">
        <f t="shared" si="0"/>
        <v>35806468</v>
      </c>
    </row>
    <row r="60" spans="1:5" x14ac:dyDescent="0.25">
      <c r="B60" t="s">
        <v>186</v>
      </c>
      <c r="C60">
        <v>35740000</v>
      </c>
      <c r="D60">
        <f>IF(ISTEXT(A60),VLOOKUP($A60,Sheet1!$C$3:$D$59,2,FALSE),1)</f>
        <v>1</v>
      </c>
      <c r="E60" s="16">
        <f t="shared" si="0"/>
        <v>35740000</v>
      </c>
    </row>
    <row r="61" spans="1:5" x14ac:dyDescent="0.25">
      <c r="B61" t="s">
        <v>3</v>
      </c>
      <c r="C61">
        <v>35530000</v>
      </c>
      <c r="D61">
        <f>IF(ISTEXT(A61),VLOOKUP($A61,Sheet1!$C$3:$D$59,2,FALSE),1)</f>
        <v>1</v>
      </c>
      <c r="E61" s="16">
        <f t="shared" si="0"/>
        <v>35530000</v>
      </c>
    </row>
    <row r="62" spans="1:5" x14ac:dyDescent="0.25">
      <c r="B62" t="s">
        <v>218</v>
      </c>
      <c r="C62">
        <v>32940000</v>
      </c>
      <c r="D62">
        <f>IF(ISTEXT(A62),VLOOKUP($A62,Sheet1!$C$3:$D$59,2,FALSE),1)</f>
        <v>1</v>
      </c>
      <c r="E62" s="16">
        <f t="shared" si="0"/>
        <v>32940000</v>
      </c>
    </row>
    <row r="63" spans="1:5" x14ac:dyDescent="0.25">
      <c r="B63" t="s">
        <v>308</v>
      </c>
      <c r="C63">
        <v>32390000</v>
      </c>
      <c r="D63">
        <f>IF(ISTEXT(A63),VLOOKUP($A63,Sheet1!$A$3:$D$59,4,FALSE),1)</f>
        <v>1</v>
      </c>
      <c r="E63" s="16">
        <f t="shared" si="0"/>
        <v>32390000</v>
      </c>
    </row>
    <row r="64" spans="1:5" x14ac:dyDescent="0.25">
      <c r="B64" t="s">
        <v>203</v>
      </c>
      <c r="C64">
        <v>32170000</v>
      </c>
      <c r="D64">
        <f>IF(ISTEXT(A64),VLOOKUP($A64,Sheet1!$C$3:$D$59,2,FALSE),1)</f>
        <v>1</v>
      </c>
      <c r="E64" s="16">
        <f t="shared" si="0"/>
        <v>32170000</v>
      </c>
    </row>
    <row r="65" spans="1:5" x14ac:dyDescent="0.25">
      <c r="B65" t="s">
        <v>309</v>
      </c>
      <c r="C65">
        <v>31980000</v>
      </c>
      <c r="D65">
        <f>IF(ISTEXT(A65),VLOOKUP($A65,Sheet1!$A$3:$D$59,4,FALSE),1)</f>
        <v>1</v>
      </c>
      <c r="E65" s="16">
        <f t="shared" si="0"/>
        <v>31980000</v>
      </c>
    </row>
    <row r="66" spans="1:5" x14ac:dyDescent="0.25">
      <c r="B66" t="s">
        <v>175</v>
      </c>
      <c r="C66">
        <v>31620000</v>
      </c>
      <c r="D66">
        <f>IF(ISTEXT(A66),VLOOKUP($A66,Sheet1!$C$3:$D$59,2,FALSE),1)</f>
        <v>1</v>
      </c>
      <c r="E66" s="16">
        <f t="shared" si="0"/>
        <v>31620000</v>
      </c>
    </row>
    <row r="67" spans="1:5" x14ac:dyDescent="0.25">
      <c r="A67" t="s">
        <v>62</v>
      </c>
      <c r="B67" t="s">
        <v>60</v>
      </c>
      <c r="C67">
        <v>30750000</v>
      </c>
      <c r="D67">
        <v>1</v>
      </c>
      <c r="E67" s="16">
        <f t="shared" ref="E67:E130" si="1">D67*C67</f>
        <v>30750000</v>
      </c>
    </row>
    <row r="68" spans="1:5" x14ac:dyDescent="0.25">
      <c r="B68" t="s">
        <v>10</v>
      </c>
      <c r="C68">
        <v>29780000</v>
      </c>
      <c r="D68">
        <f>IF(ISTEXT(A68),VLOOKUP($A68,Sheet1!$C$3:$D$59,2,FALSE),1)</f>
        <v>1</v>
      </c>
      <c r="E68" s="16">
        <f t="shared" si="1"/>
        <v>29780000</v>
      </c>
    </row>
    <row r="69" spans="1:5" x14ac:dyDescent="0.25">
      <c r="B69" t="s">
        <v>187</v>
      </c>
      <c r="C69">
        <v>29670000</v>
      </c>
      <c r="D69">
        <f>IF(ISTEXT(A69),VLOOKUP($A69,Sheet1!$C$3:$D$59,2,FALSE),1)</f>
        <v>1</v>
      </c>
      <c r="E69" s="16">
        <f t="shared" si="1"/>
        <v>29670000</v>
      </c>
    </row>
    <row r="70" spans="1:5" x14ac:dyDescent="0.25">
      <c r="B70" t="s">
        <v>189</v>
      </c>
      <c r="C70">
        <v>29300000</v>
      </c>
      <c r="D70">
        <f>IF(ISTEXT(A70),VLOOKUP($A70,Sheet1!$C$3:$D$59,2,FALSE),1)</f>
        <v>1</v>
      </c>
      <c r="E70" s="16">
        <f t="shared" si="1"/>
        <v>29300000</v>
      </c>
    </row>
    <row r="71" spans="1:5" x14ac:dyDescent="0.25">
      <c r="A71" t="s">
        <v>287</v>
      </c>
      <c r="B71" t="s">
        <v>245</v>
      </c>
      <c r="C71">
        <v>28995881</v>
      </c>
      <c r="D71">
        <f>IF(ISTEXT(A71),VLOOKUP($A71,Sheet1!$A$3:$D$59,4,FALSE),1)</f>
        <v>0.84699999999999998</v>
      </c>
      <c r="E71" s="16">
        <f t="shared" si="1"/>
        <v>24559511.206999999</v>
      </c>
    </row>
    <row r="72" spans="1:5" x14ac:dyDescent="0.25">
      <c r="B72" t="s">
        <v>134</v>
      </c>
      <c r="C72">
        <v>28830000</v>
      </c>
      <c r="D72">
        <f>IF(ISTEXT(A72),VLOOKUP($A72,Sheet1!$C$3:$D$59,2,FALSE),1)</f>
        <v>1</v>
      </c>
      <c r="E72" s="16">
        <f t="shared" si="1"/>
        <v>28830000</v>
      </c>
    </row>
    <row r="73" spans="1:5" x14ac:dyDescent="0.25">
      <c r="A73" t="s">
        <v>78</v>
      </c>
      <c r="B73" t="s">
        <v>60</v>
      </c>
      <c r="C73">
        <v>27170000</v>
      </c>
      <c r="D73">
        <v>1</v>
      </c>
      <c r="E73" s="16">
        <f t="shared" si="1"/>
        <v>27170000</v>
      </c>
    </row>
    <row r="74" spans="1:5" x14ac:dyDescent="0.25">
      <c r="A74" t="s">
        <v>64</v>
      </c>
      <c r="B74" t="s">
        <v>60</v>
      </c>
      <c r="C74">
        <v>26260000</v>
      </c>
      <c r="D74">
        <v>1</v>
      </c>
      <c r="E74" s="16">
        <f t="shared" si="1"/>
        <v>26260000</v>
      </c>
    </row>
    <row r="75" spans="1:5" x14ac:dyDescent="0.25">
      <c r="B75" t="s">
        <v>174</v>
      </c>
      <c r="C75">
        <v>25570000</v>
      </c>
      <c r="D75">
        <f>IF(ISTEXT(A75),VLOOKUP($A75,Sheet1!$C$3:$D$59,2,FALSE),1)</f>
        <v>1</v>
      </c>
      <c r="E75" s="16">
        <f t="shared" si="1"/>
        <v>25570000</v>
      </c>
    </row>
    <row r="76" spans="1:5" x14ac:dyDescent="0.25">
      <c r="A76" t="s">
        <v>75</v>
      </c>
      <c r="B76" t="s">
        <v>60</v>
      </c>
      <c r="C76">
        <v>25290000</v>
      </c>
      <c r="D76">
        <v>1</v>
      </c>
      <c r="E76" s="16">
        <f t="shared" si="1"/>
        <v>25290000</v>
      </c>
    </row>
    <row r="77" spans="1:5" x14ac:dyDescent="0.25">
      <c r="A77" t="s">
        <v>90</v>
      </c>
      <c r="B77" t="s">
        <v>60</v>
      </c>
      <c r="C77">
        <v>24450000</v>
      </c>
      <c r="D77">
        <v>1</v>
      </c>
      <c r="E77" s="16">
        <f t="shared" si="1"/>
        <v>24450000</v>
      </c>
    </row>
    <row r="78" spans="1:5" x14ac:dyDescent="0.25">
      <c r="B78" t="s">
        <v>97</v>
      </c>
      <c r="C78">
        <v>24290000</v>
      </c>
      <c r="D78">
        <f>IF(ISTEXT(A78),VLOOKUP($A78,Sheet1!$C$3:$D$59,2,FALSE),1)</f>
        <v>1</v>
      </c>
      <c r="E78" s="16">
        <f t="shared" si="1"/>
        <v>24290000</v>
      </c>
    </row>
    <row r="79" spans="1:5" x14ac:dyDescent="0.25">
      <c r="A79" t="s">
        <v>85</v>
      </c>
      <c r="B79" t="s">
        <v>60</v>
      </c>
      <c r="C79">
        <v>24180000</v>
      </c>
      <c r="D79">
        <v>1</v>
      </c>
      <c r="E79" s="16">
        <f t="shared" si="1"/>
        <v>24180000</v>
      </c>
    </row>
    <row r="80" spans="1:5" x14ac:dyDescent="0.25">
      <c r="B80" t="s">
        <v>41</v>
      </c>
      <c r="C80">
        <v>24050000</v>
      </c>
      <c r="D80">
        <f>IF(ISTEXT(A80),VLOOKUP($A80,Sheet1!$C$3:$D$59,2,FALSE),1)</f>
        <v>1</v>
      </c>
      <c r="E80" s="16">
        <f t="shared" si="1"/>
        <v>24050000</v>
      </c>
    </row>
    <row r="81" spans="1:5" x14ac:dyDescent="0.25">
      <c r="B81" t="s">
        <v>234</v>
      </c>
      <c r="C81">
        <v>23780000</v>
      </c>
      <c r="D81">
        <f>IF(ISTEXT(A81),VLOOKUP($A81,Sheet1!$C$3:$D$59,2,FALSE),1)</f>
        <v>1</v>
      </c>
      <c r="E81" s="16">
        <f t="shared" si="1"/>
        <v>23780000</v>
      </c>
    </row>
    <row r="82" spans="1:5" x14ac:dyDescent="0.25">
      <c r="A82" t="s">
        <v>61</v>
      </c>
      <c r="B82" t="s">
        <v>60</v>
      </c>
      <c r="C82">
        <v>21710000</v>
      </c>
      <c r="D82">
        <v>1</v>
      </c>
      <c r="E82" s="16">
        <f t="shared" si="1"/>
        <v>21710000</v>
      </c>
    </row>
    <row r="83" spans="1:5" x14ac:dyDescent="0.25">
      <c r="B83" t="s">
        <v>195</v>
      </c>
      <c r="C83">
        <v>21480000</v>
      </c>
      <c r="D83">
        <f>IF(ISTEXT(A83),VLOOKUP($A83,Sheet1!$C$3:$D$59,2,FALSE),1)</f>
        <v>1</v>
      </c>
      <c r="E83" s="16">
        <f t="shared" si="1"/>
        <v>21480000</v>
      </c>
    </row>
    <row r="84" spans="1:5" x14ac:dyDescent="0.25">
      <c r="A84" t="s">
        <v>254</v>
      </c>
      <c r="B84" t="s">
        <v>245</v>
      </c>
      <c r="C84">
        <v>21477737</v>
      </c>
      <c r="D84">
        <f>IF(ISTEXT(A84),VLOOKUP($A84,Sheet1!$A$3:$D$59,4,FALSE),1)</f>
        <v>0.91200000000000003</v>
      </c>
      <c r="E84" s="16">
        <f t="shared" si="1"/>
        <v>19587696.144000001</v>
      </c>
    </row>
    <row r="85" spans="1:5" x14ac:dyDescent="0.25">
      <c r="B85" t="s">
        <v>228</v>
      </c>
      <c r="C85">
        <v>21440000</v>
      </c>
      <c r="D85">
        <f>IF(ISTEXT(A85),VLOOKUP($A85,Sheet1!$C$3:$D$59,2,FALSE),1)</f>
        <v>1</v>
      </c>
      <c r="E85" s="16">
        <f t="shared" si="1"/>
        <v>21440000</v>
      </c>
    </row>
    <row r="86" spans="1:5" x14ac:dyDescent="0.25">
      <c r="B86" t="s">
        <v>211</v>
      </c>
      <c r="C86">
        <v>19530000</v>
      </c>
      <c r="D86">
        <f>IF(ISTEXT(A86),VLOOKUP($A86,Sheet1!$C$3:$D$59,2,FALSE),1)</f>
        <v>1</v>
      </c>
      <c r="E86" s="16">
        <f t="shared" si="1"/>
        <v>19530000</v>
      </c>
    </row>
    <row r="87" spans="1:5" x14ac:dyDescent="0.25">
      <c r="A87" t="s">
        <v>276</v>
      </c>
      <c r="B87" t="s">
        <v>245</v>
      </c>
      <c r="C87">
        <v>19453561</v>
      </c>
      <c r="D87">
        <f>IF(ISTEXT(A87),VLOOKUP($A87,Sheet1!$A$3:$D$59,4,FALSE),1)</f>
        <v>0.879</v>
      </c>
      <c r="E87" s="16">
        <f t="shared" si="1"/>
        <v>17099680.118999999</v>
      </c>
    </row>
    <row r="88" spans="1:5" x14ac:dyDescent="0.25">
      <c r="B88" t="s">
        <v>38</v>
      </c>
      <c r="C88">
        <v>19190000</v>
      </c>
      <c r="D88">
        <f>IF(ISTEXT(A88),VLOOKUP($A88,Sheet1!$C$3:$D$59,2,FALSE),1)</f>
        <v>1</v>
      </c>
      <c r="E88" s="16">
        <f t="shared" si="1"/>
        <v>19190000</v>
      </c>
    </row>
    <row r="89" spans="1:5" x14ac:dyDescent="0.25">
      <c r="B89" t="s">
        <v>177</v>
      </c>
      <c r="C89">
        <v>18540000</v>
      </c>
      <c r="D89">
        <f>IF(ISTEXT(A89),VLOOKUP($A89,Sheet1!$C$3:$D$59,2,FALSE),1)</f>
        <v>1</v>
      </c>
      <c r="E89" s="16">
        <f t="shared" si="1"/>
        <v>18540000</v>
      </c>
    </row>
    <row r="90" spans="1:5" x14ac:dyDescent="0.25">
      <c r="B90" t="s">
        <v>233</v>
      </c>
      <c r="C90">
        <v>18270000</v>
      </c>
      <c r="D90">
        <f>IF(ISTEXT(A90),VLOOKUP($A90,Sheet1!$C$3:$D$59,2,FALSE),1)</f>
        <v>1</v>
      </c>
      <c r="E90" s="16">
        <f t="shared" si="1"/>
        <v>18270000</v>
      </c>
    </row>
    <row r="91" spans="1:5" x14ac:dyDescent="0.25">
      <c r="B91" t="s">
        <v>58</v>
      </c>
      <c r="C91">
        <v>18050000</v>
      </c>
      <c r="D91">
        <f>IF(ISTEXT(A91),VLOOKUP($A91,Sheet1!$C$3:$D$59,2,FALSE),1)</f>
        <v>1</v>
      </c>
      <c r="E91" s="16">
        <f t="shared" si="1"/>
        <v>18050000</v>
      </c>
    </row>
    <row r="92" spans="1:5" x14ac:dyDescent="0.25">
      <c r="B92" t="s">
        <v>160</v>
      </c>
      <c r="C92">
        <v>18040000</v>
      </c>
      <c r="D92">
        <f>IF(ISTEXT(A92),VLOOKUP($A92,Sheet1!$C$3:$D$59,2,FALSE),1)</f>
        <v>1</v>
      </c>
      <c r="E92" s="16">
        <f t="shared" si="1"/>
        <v>18040000</v>
      </c>
    </row>
    <row r="93" spans="1:5" x14ac:dyDescent="0.25">
      <c r="B93" t="s">
        <v>190</v>
      </c>
      <c r="C93">
        <v>17180000</v>
      </c>
      <c r="D93">
        <f>IF(ISTEXT(A93),VLOOKUP($A93,Sheet1!$C$3:$D$59,2,FALSE),1)</f>
        <v>1</v>
      </c>
      <c r="E93" s="16">
        <f t="shared" si="1"/>
        <v>17180000</v>
      </c>
    </row>
    <row r="94" spans="1:5" x14ac:dyDescent="0.25">
      <c r="A94" t="s">
        <v>190</v>
      </c>
      <c r="B94" t="s">
        <v>190</v>
      </c>
      <c r="C94">
        <v>17180000</v>
      </c>
      <c r="D94">
        <v>1</v>
      </c>
      <c r="E94" s="16">
        <f t="shared" si="1"/>
        <v>17180000</v>
      </c>
    </row>
    <row r="95" spans="1:5" x14ac:dyDescent="0.25">
      <c r="B95" t="s">
        <v>311</v>
      </c>
      <c r="C95">
        <v>17090000</v>
      </c>
      <c r="D95">
        <f>IF(ISTEXT(A95),VLOOKUP($A95,Sheet1!$A$3:$D$59,4,FALSE),1)</f>
        <v>1</v>
      </c>
      <c r="E95" s="16">
        <f t="shared" si="1"/>
        <v>17090000</v>
      </c>
    </row>
    <row r="96" spans="1:5" x14ac:dyDescent="0.25">
      <c r="B96" t="s">
        <v>139</v>
      </c>
      <c r="C96">
        <v>16910000</v>
      </c>
      <c r="D96">
        <f>IF(ISTEXT(A96),VLOOKUP($A96,Sheet1!$C$3:$D$59,2,FALSE),1)</f>
        <v>1</v>
      </c>
      <c r="E96" s="16">
        <f t="shared" si="1"/>
        <v>16910000</v>
      </c>
    </row>
    <row r="97" spans="1:5" x14ac:dyDescent="0.25">
      <c r="B97" t="s">
        <v>109</v>
      </c>
      <c r="C97">
        <v>16620000</v>
      </c>
      <c r="D97">
        <f>IF(ISTEXT(A97),VLOOKUP($A97,Sheet1!$C$3:$D$59,2,FALSE),1)</f>
        <v>1</v>
      </c>
      <c r="E97" s="16">
        <f t="shared" si="1"/>
        <v>16620000</v>
      </c>
    </row>
    <row r="98" spans="1:5" x14ac:dyDescent="0.25">
      <c r="B98" t="s">
        <v>312</v>
      </c>
      <c r="C98">
        <v>16530000</v>
      </c>
      <c r="D98">
        <f>IF(ISTEXT(A98),VLOOKUP($A98,Sheet1!$A$3:$D$59,4,FALSE),1)</f>
        <v>1</v>
      </c>
      <c r="E98" s="16">
        <f t="shared" si="1"/>
        <v>16530000</v>
      </c>
    </row>
    <row r="99" spans="1:5" x14ac:dyDescent="0.25">
      <c r="B99" t="s">
        <v>40</v>
      </c>
      <c r="C99">
        <v>16010000</v>
      </c>
      <c r="D99">
        <f>IF(ISTEXT(A99),VLOOKUP($A99,Sheet1!$C$3:$D$59,2,FALSE),1)</f>
        <v>1</v>
      </c>
      <c r="E99" s="16">
        <f t="shared" si="1"/>
        <v>16010000</v>
      </c>
    </row>
    <row r="100" spans="1:5" x14ac:dyDescent="0.25">
      <c r="B100" t="s">
        <v>219</v>
      </c>
      <c r="C100">
        <v>15850000</v>
      </c>
      <c r="D100">
        <f>IF(ISTEXT(A100),VLOOKUP($A100,Sheet1!$C$3:$D$59,2,FALSE),1)</f>
        <v>1</v>
      </c>
      <c r="E100" s="16">
        <f t="shared" si="1"/>
        <v>15850000</v>
      </c>
    </row>
    <row r="101" spans="1:5" x14ac:dyDescent="0.25">
      <c r="A101" t="s">
        <v>88</v>
      </c>
      <c r="B101" t="s">
        <v>60</v>
      </c>
      <c r="C101">
        <v>15570000</v>
      </c>
      <c r="D101">
        <v>1</v>
      </c>
      <c r="E101" s="16">
        <f t="shared" si="1"/>
        <v>15570000</v>
      </c>
    </row>
    <row r="102" spans="1:5" x14ac:dyDescent="0.25">
      <c r="B102" t="s">
        <v>57</v>
      </c>
      <c r="C102">
        <v>14900000</v>
      </c>
      <c r="D102">
        <f>IF(ISTEXT(A102),VLOOKUP($A102,Sheet1!$C$3:$D$59,2,FALSE),1)</f>
        <v>1</v>
      </c>
      <c r="E102" s="16">
        <f t="shared" si="1"/>
        <v>14900000</v>
      </c>
    </row>
    <row r="103" spans="1:5" x14ac:dyDescent="0.25">
      <c r="B103" t="s">
        <v>225</v>
      </c>
      <c r="C103">
        <v>14740000</v>
      </c>
      <c r="D103">
        <f>IF(ISTEXT(A103),VLOOKUP($A103,Sheet1!$C$3:$D$59,2,FALSE),1)</f>
        <v>1</v>
      </c>
      <c r="E103" s="16">
        <f t="shared" si="1"/>
        <v>14740000</v>
      </c>
    </row>
    <row r="104" spans="1:5" x14ac:dyDescent="0.25">
      <c r="A104" t="s">
        <v>51</v>
      </c>
      <c r="B104" t="s">
        <v>43</v>
      </c>
      <c r="C104">
        <v>14711827</v>
      </c>
      <c r="D104">
        <v>1</v>
      </c>
      <c r="E104" s="16">
        <f t="shared" si="1"/>
        <v>14711827</v>
      </c>
    </row>
    <row r="105" spans="1:5" x14ac:dyDescent="0.25">
      <c r="A105" t="s">
        <v>282</v>
      </c>
      <c r="B105" t="s">
        <v>245</v>
      </c>
      <c r="C105">
        <v>12801989</v>
      </c>
      <c r="D105">
        <f>IF(ISTEXT(A105),VLOOKUP($A105,Sheet1!$A$3:$D$59,4,FALSE),1)</f>
        <v>0.78700000000000003</v>
      </c>
      <c r="E105" s="16">
        <f t="shared" si="1"/>
        <v>10075165.343</v>
      </c>
    </row>
    <row r="106" spans="1:5" x14ac:dyDescent="0.25">
      <c r="B106" t="s">
        <v>141</v>
      </c>
      <c r="C106">
        <v>12720000</v>
      </c>
      <c r="D106">
        <f>IF(ISTEXT(A106),VLOOKUP($A106,Sheet1!$C$3:$D$59,2,FALSE),1)</f>
        <v>1</v>
      </c>
      <c r="E106" s="16">
        <f t="shared" si="1"/>
        <v>12720000</v>
      </c>
    </row>
    <row r="107" spans="1:5" x14ac:dyDescent="0.25">
      <c r="A107" t="s">
        <v>257</v>
      </c>
      <c r="B107" t="s">
        <v>245</v>
      </c>
      <c r="C107">
        <v>12671821</v>
      </c>
      <c r="D107">
        <f>IF(ISTEXT(A107),VLOOKUP($A107,Sheet1!$A$3:$D$59,4,FALSE),1)</f>
        <v>0.88500000000000001</v>
      </c>
      <c r="E107" s="16">
        <f t="shared" si="1"/>
        <v>11214561.585000001</v>
      </c>
    </row>
    <row r="108" spans="1:5" x14ac:dyDescent="0.25">
      <c r="B108" t="s">
        <v>213</v>
      </c>
      <c r="C108">
        <v>12210000</v>
      </c>
      <c r="D108">
        <f>IF(ISTEXT(A108),VLOOKUP($A108,Sheet1!$C$3:$D$59,2,FALSE),1)</f>
        <v>1</v>
      </c>
      <c r="E108" s="16">
        <f t="shared" si="1"/>
        <v>12210000</v>
      </c>
    </row>
    <row r="109" spans="1:5" x14ac:dyDescent="0.25">
      <c r="B109" t="s">
        <v>95</v>
      </c>
      <c r="C109">
        <v>11855000</v>
      </c>
      <c r="D109">
        <f>IF(ISTEXT(A109),VLOOKUP($A109,Sheet1!$C$3:$D$59,2,FALSE),1)</f>
        <v>1</v>
      </c>
      <c r="E109" s="16">
        <f t="shared" si="1"/>
        <v>11855000</v>
      </c>
    </row>
    <row r="110" spans="1:5" x14ac:dyDescent="0.25">
      <c r="A110" t="s">
        <v>279</v>
      </c>
      <c r="B110" t="s">
        <v>245</v>
      </c>
      <c r="C110">
        <v>11689100</v>
      </c>
      <c r="D110">
        <f>IF(ISTEXT(A110),VLOOKUP($A110,Sheet1!$A$3:$D$59,4,FALSE),1)</f>
        <v>0.77900000000000003</v>
      </c>
      <c r="E110" s="16">
        <f t="shared" si="1"/>
        <v>9105808.9000000004</v>
      </c>
    </row>
    <row r="111" spans="1:5" x14ac:dyDescent="0.25">
      <c r="B111" t="s">
        <v>242</v>
      </c>
      <c r="C111">
        <v>11530000</v>
      </c>
      <c r="D111">
        <f>IF(ISTEXT(A111),VLOOKUP($A111,Sheet1!$C$3:$D$59,2,FALSE),1)</f>
        <v>1</v>
      </c>
      <c r="E111" s="16">
        <f t="shared" si="1"/>
        <v>11530000</v>
      </c>
    </row>
    <row r="112" spans="1:5" x14ac:dyDescent="0.25">
      <c r="B112" t="s">
        <v>101</v>
      </c>
      <c r="C112">
        <v>11480000</v>
      </c>
      <c r="D112">
        <f>IF(ISTEXT(A112),VLOOKUP($A112,Sheet1!$C$3:$D$59,2,FALSE),1)</f>
        <v>1</v>
      </c>
      <c r="E112" s="16">
        <f t="shared" si="1"/>
        <v>11480000</v>
      </c>
    </row>
    <row r="113" spans="1:5" x14ac:dyDescent="0.25">
      <c r="B113" t="s">
        <v>30</v>
      </c>
      <c r="C113">
        <v>11400000</v>
      </c>
      <c r="D113">
        <f>IF(ISTEXT(A113),VLOOKUP($A113,Sheet1!$C$3:$D$59,2,FALSE),1)</f>
        <v>1</v>
      </c>
      <c r="E113" s="16">
        <f t="shared" si="1"/>
        <v>11400000</v>
      </c>
    </row>
    <row r="114" spans="1:5" x14ac:dyDescent="0.25">
      <c r="B114" t="s">
        <v>31</v>
      </c>
      <c r="C114">
        <v>11180000</v>
      </c>
      <c r="D114">
        <f>IF(ISTEXT(A114),VLOOKUP($A114,Sheet1!$C$3:$D$59,2,FALSE),1)</f>
        <v>1</v>
      </c>
      <c r="E114" s="16">
        <f t="shared" si="1"/>
        <v>11180000</v>
      </c>
    </row>
    <row r="115" spans="1:5" x14ac:dyDescent="0.25">
      <c r="B115" t="s">
        <v>33</v>
      </c>
      <c r="C115">
        <v>11050000</v>
      </c>
      <c r="D115">
        <f>IF(ISTEXT(A115),VLOOKUP($A115,Sheet1!$C$3:$D$59,2,FALSE),1)</f>
        <v>1</v>
      </c>
      <c r="E115" s="16">
        <f t="shared" si="1"/>
        <v>11050000</v>
      </c>
    </row>
    <row r="116" spans="1:5" x14ac:dyDescent="0.25">
      <c r="B116" t="s">
        <v>144</v>
      </c>
      <c r="C116">
        <v>10980000</v>
      </c>
      <c r="D116">
        <f>IF(ISTEXT(A116),VLOOKUP($A116,Sheet1!$C$3:$D$59,2,FALSE),1)</f>
        <v>1</v>
      </c>
      <c r="E116" s="16">
        <f t="shared" si="1"/>
        <v>10980000</v>
      </c>
    </row>
    <row r="117" spans="1:5" x14ac:dyDescent="0.25">
      <c r="B117" t="s">
        <v>108</v>
      </c>
      <c r="C117">
        <v>10770000</v>
      </c>
      <c r="D117">
        <f>IF(ISTEXT(A117),VLOOKUP($A117,Sheet1!$C$3:$D$59,2,FALSE),1)</f>
        <v>1</v>
      </c>
      <c r="E117" s="16">
        <f t="shared" si="1"/>
        <v>10770000</v>
      </c>
    </row>
    <row r="118" spans="1:5" x14ac:dyDescent="0.25">
      <c r="B118" t="s">
        <v>135</v>
      </c>
      <c r="C118">
        <v>10740000</v>
      </c>
      <c r="D118">
        <f>IF(ISTEXT(A118),VLOOKUP($A118,Sheet1!$C$3:$D$59,2,FALSE),1)</f>
        <v>1</v>
      </c>
      <c r="E118" s="16">
        <f t="shared" si="1"/>
        <v>10740000</v>
      </c>
    </row>
    <row r="119" spans="1:5" x14ac:dyDescent="0.25">
      <c r="B119" t="s">
        <v>103</v>
      </c>
      <c r="C119">
        <v>10650000</v>
      </c>
      <c r="D119">
        <f>IF(ISTEXT(A119),VLOOKUP($A119,Sheet1!$C$3:$D$59,2,FALSE),1)</f>
        <v>1</v>
      </c>
      <c r="E119" s="16">
        <f t="shared" si="1"/>
        <v>10650000</v>
      </c>
    </row>
    <row r="120" spans="1:5" x14ac:dyDescent="0.25">
      <c r="A120" t="s">
        <v>132</v>
      </c>
      <c r="B120" t="s">
        <v>245</v>
      </c>
      <c r="C120">
        <v>10617423</v>
      </c>
      <c r="D120">
        <f>IF(ISTEXT(A120),VLOOKUP($A120,Sheet1!$A$3:$D$59,4,FALSE),1)</f>
        <v>0.751</v>
      </c>
      <c r="E120" s="16">
        <f t="shared" si="1"/>
        <v>7973684.6730000004</v>
      </c>
    </row>
    <row r="121" spans="1:5" x14ac:dyDescent="0.25">
      <c r="A121" t="s">
        <v>277</v>
      </c>
      <c r="B121" t="s">
        <v>245</v>
      </c>
      <c r="C121">
        <v>10488084</v>
      </c>
      <c r="D121">
        <f>IF(ISTEXT(A121),VLOOKUP($A121,Sheet1!$A$3:$D$59,4,FALSE),1)</f>
        <v>0.66100000000000003</v>
      </c>
      <c r="E121" s="16">
        <f t="shared" si="1"/>
        <v>6932623.5240000002</v>
      </c>
    </row>
    <row r="122" spans="1:5" x14ac:dyDescent="0.25">
      <c r="B122" t="s">
        <v>207</v>
      </c>
      <c r="C122">
        <v>10290000</v>
      </c>
      <c r="D122">
        <f>IF(ISTEXT(A122),VLOOKUP($A122,Sheet1!$C$3:$D$59,2,FALSE),1)</f>
        <v>1</v>
      </c>
      <c r="E122" s="16">
        <f t="shared" si="1"/>
        <v>10290000</v>
      </c>
    </row>
    <row r="123" spans="1:5" x14ac:dyDescent="0.25">
      <c r="B123" t="s">
        <v>231</v>
      </c>
      <c r="C123">
        <v>10120000</v>
      </c>
      <c r="D123">
        <f>IF(ISTEXT(A123),VLOOKUP($A123,Sheet1!$C$3:$D$59,2,FALSE),1)</f>
        <v>1</v>
      </c>
      <c r="E123" s="16">
        <f t="shared" si="1"/>
        <v>10120000</v>
      </c>
    </row>
    <row r="124" spans="1:5" x14ac:dyDescent="0.25">
      <c r="A124" t="s">
        <v>266</v>
      </c>
      <c r="B124" t="s">
        <v>245</v>
      </c>
      <c r="C124">
        <v>9986857</v>
      </c>
      <c r="D124">
        <f>IF(ISTEXT(A124),VLOOKUP($A124,Sheet1!$A$3:$D$59,4,FALSE),1)</f>
        <v>0.746</v>
      </c>
      <c r="E124" s="16">
        <f t="shared" si="1"/>
        <v>7450195.3219999997</v>
      </c>
    </row>
    <row r="125" spans="1:5" x14ac:dyDescent="0.25">
      <c r="B125" t="s">
        <v>23</v>
      </c>
      <c r="C125">
        <v>9898000</v>
      </c>
      <c r="D125">
        <f>IF(ISTEXT(A125),VLOOKUP($A125,Sheet1!$C$3:$D$59,2,FALSE),1)</f>
        <v>1</v>
      </c>
      <c r="E125" s="16">
        <f t="shared" si="1"/>
        <v>9898000</v>
      </c>
    </row>
    <row r="126" spans="1:5" x14ac:dyDescent="0.25">
      <c r="B126" t="s">
        <v>147</v>
      </c>
      <c r="C126">
        <v>9773000</v>
      </c>
      <c r="D126">
        <f>IF(ISTEXT(A126),VLOOKUP($A126,Sheet1!$C$3:$D$59,2,FALSE),1)</f>
        <v>1</v>
      </c>
      <c r="E126" s="16">
        <f t="shared" si="1"/>
        <v>9773000</v>
      </c>
    </row>
    <row r="127" spans="1:5" x14ac:dyDescent="0.25">
      <c r="B127" t="s">
        <v>159</v>
      </c>
      <c r="C127">
        <v>9702000</v>
      </c>
      <c r="D127">
        <f>IF(ISTEXT(A127),VLOOKUP($A127,Sheet1!$C$3:$D$59,2,FALSE),1)</f>
        <v>1</v>
      </c>
      <c r="E127" s="16">
        <f t="shared" si="1"/>
        <v>9702000</v>
      </c>
    </row>
    <row r="128" spans="1:5" x14ac:dyDescent="0.25">
      <c r="B128" t="s">
        <v>28</v>
      </c>
      <c r="C128">
        <v>9508000</v>
      </c>
      <c r="D128">
        <f>IF(ISTEXT(A128),VLOOKUP($A128,Sheet1!$C$3:$D$59,2,FALSE),1)</f>
        <v>1</v>
      </c>
      <c r="E128" s="16">
        <f t="shared" si="1"/>
        <v>9508000</v>
      </c>
    </row>
    <row r="129" spans="1:5" x14ac:dyDescent="0.25">
      <c r="B129" t="s">
        <v>299</v>
      </c>
      <c r="C129">
        <v>9400000</v>
      </c>
      <c r="D129">
        <f>IF(ISTEXT(A129),VLOOKUP($A129,Sheet1!$A$3:$D$59,4,FALSE),1)</f>
        <v>1</v>
      </c>
      <c r="E129" s="16">
        <f t="shared" si="1"/>
        <v>9400000</v>
      </c>
    </row>
    <row r="130" spans="1:5" x14ac:dyDescent="0.25">
      <c r="B130" t="s">
        <v>146</v>
      </c>
      <c r="C130">
        <v>9265000</v>
      </c>
      <c r="D130">
        <f>IF(ISTEXT(A130),VLOOKUP($A130,Sheet1!$C$3:$D$59,2,FALSE),1)</f>
        <v>1</v>
      </c>
      <c r="E130" s="16">
        <f t="shared" si="1"/>
        <v>9265000</v>
      </c>
    </row>
    <row r="131" spans="1:5" x14ac:dyDescent="0.25">
      <c r="A131" t="s">
        <v>68</v>
      </c>
      <c r="B131" t="s">
        <v>60</v>
      </c>
      <c r="C131">
        <v>9170000</v>
      </c>
      <c r="D131">
        <v>1</v>
      </c>
      <c r="E131" s="16">
        <f t="shared" ref="E131:E194" si="2">D131*C131</f>
        <v>9170000</v>
      </c>
    </row>
    <row r="132" spans="1:5" x14ac:dyDescent="0.25">
      <c r="A132" t="s">
        <v>274</v>
      </c>
      <c r="B132" t="s">
        <v>245</v>
      </c>
      <c r="C132">
        <v>8882190</v>
      </c>
      <c r="D132">
        <f>IF(ISTEXT(A132),VLOOKUP($A132,Sheet1!$A$3:$D$59,4,FALSE),1)</f>
        <v>0.94699999999999995</v>
      </c>
      <c r="E132" s="16">
        <f t="shared" si="2"/>
        <v>8411433.9299999997</v>
      </c>
    </row>
    <row r="133" spans="1:5" x14ac:dyDescent="0.25">
      <c r="B133" t="s">
        <v>22</v>
      </c>
      <c r="C133">
        <v>8822000</v>
      </c>
      <c r="D133">
        <f>IF(ISTEXT(A133),VLOOKUP($A133,Sheet1!$C$3:$D$59,2,FALSE),1)</f>
        <v>1</v>
      </c>
      <c r="E133" s="16">
        <f t="shared" si="2"/>
        <v>8822000</v>
      </c>
    </row>
    <row r="134" spans="1:5" x14ac:dyDescent="0.25">
      <c r="B134" t="s">
        <v>154</v>
      </c>
      <c r="C134">
        <v>8712000</v>
      </c>
      <c r="D134">
        <f>IF(ISTEXT(A134),VLOOKUP($A134,Sheet1!$C$3:$D$59,2,FALSE),1)</f>
        <v>1</v>
      </c>
      <c r="E134" s="16">
        <f t="shared" si="2"/>
        <v>8712000</v>
      </c>
    </row>
    <row r="135" spans="1:5" x14ac:dyDescent="0.25">
      <c r="B135" t="s">
        <v>232</v>
      </c>
      <c r="C135">
        <v>8570000</v>
      </c>
      <c r="D135">
        <f>IF(ISTEXT(A135),VLOOKUP($A135,Sheet1!$C$3:$D$59,2,FALSE),1)</f>
        <v>1</v>
      </c>
      <c r="E135" s="16">
        <f t="shared" si="2"/>
        <v>8570000</v>
      </c>
    </row>
    <row r="136" spans="1:5" x14ac:dyDescent="0.25">
      <c r="A136" t="s">
        <v>53</v>
      </c>
      <c r="B136" t="s">
        <v>43</v>
      </c>
      <c r="C136">
        <v>8537674</v>
      </c>
      <c r="D136">
        <v>1</v>
      </c>
      <c r="E136" s="16">
        <f t="shared" si="2"/>
        <v>8537674</v>
      </c>
    </row>
    <row r="137" spans="1:5" x14ac:dyDescent="0.25">
      <c r="A137" t="s">
        <v>292</v>
      </c>
      <c r="B137" t="s">
        <v>245</v>
      </c>
      <c r="C137">
        <v>8535519</v>
      </c>
      <c r="D137">
        <f>IF(ISTEXT(A137),VLOOKUP($A137,Sheet1!$A$3:$D$59,4,FALSE),1)</f>
        <v>0.84</v>
      </c>
      <c r="E137" s="16">
        <f t="shared" si="2"/>
        <v>7169835.96</v>
      </c>
    </row>
    <row r="138" spans="1:5" x14ac:dyDescent="0.25">
      <c r="B138" t="s">
        <v>204</v>
      </c>
      <c r="C138">
        <v>8251000</v>
      </c>
      <c r="D138">
        <f>IF(ISTEXT(A138),VLOOKUP($A138,Sheet1!$C$3:$D$59,2,FALSE),1)</f>
        <v>1</v>
      </c>
      <c r="E138" s="16">
        <f t="shared" si="2"/>
        <v>8251000</v>
      </c>
    </row>
    <row r="139" spans="1:5" x14ac:dyDescent="0.25">
      <c r="A139" t="s">
        <v>15</v>
      </c>
      <c r="B139" t="s">
        <v>13</v>
      </c>
      <c r="C139">
        <v>8089526</v>
      </c>
      <c r="D139">
        <v>1</v>
      </c>
      <c r="E139" s="16">
        <f t="shared" si="2"/>
        <v>8089526</v>
      </c>
    </row>
    <row r="140" spans="1:5" x14ac:dyDescent="0.25">
      <c r="B140" t="s">
        <v>240</v>
      </c>
      <c r="C140">
        <v>7798000</v>
      </c>
      <c r="D140">
        <f>IF(ISTEXT(A140),VLOOKUP($A140,Sheet1!$C$3:$D$59,2,FALSE),1)</f>
        <v>1</v>
      </c>
      <c r="E140" s="16">
        <f t="shared" si="2"/>
        <v>7798000</v>
      </c>
    </row>
    <row r="141" spans="1:5" x14ac:dyDescent="0.25">
      <c r="A141" t="s">
        <v>293</v>
      </c>
      <c r="B141" t="s">
        <v>245</v>
      </c>
      <c r="C141">
        <v>7614893</v>
      </c>
      <c r="D141">
        <f>IF(ISTEXT(A141),VLOOKUP($A141,Sheet1!$A$3:$D$59,4,FALSE),1)</f>
        <v>0.48699999999999999</v>
      </c>
      <c r="E141" s="16">
        <f t="shared" si="2"/>
        <v>3708452.8909999998</v>
      </c>
    </row>
    <row r="142" spans="1:5" x14ac:dyDescent="0.25">
      <c r="A142" t="s">
        <v>72</v>
      </c>
      <c r="B142" t="s">
        <v>60</v>
      </c>
      <c r="C142">
        <v>7335384</v>
      </c>
      <c r="D142">
        <v>1</v>
      </c>
      <c r="E142" s="16">
        <f t="shared" si="2"/>
        <v>7335384</v>
      </c>
    </row>
    <row r="143" spans="1:5" x14ac:dyDescent="0.25">
      <c r="A143" t="s">
        <v>247</v>
      </c>
      <c r="B143" t="s">
        <v>245</v>
      </c>
      <c r="C143">
        <v>7278717</v>
      </c>
      <c r="D143">
        <f>IF(ISTEXT(A143),VLOOKUP($A143,Sheet1!$A$3:$D$59,4,FALSE),1)</f>
        <v>0.89800000000000002</v>
      </c>
      <c r="E143" s="16">
        <f t="shared" si="2"/>
        <v>6536287.8660000004</v>
      </c>
    </row>
    <row r="144" spans="1:5" x14ac:dyDescent="0.25">
      <c r="B144" t="s">
        <v>37</v>
      </c>
      <c r="C144">
        <v>7050000</v>
      </c>
      <c r="D144">
        <f>IF(ISTEXT(A144),VLOOKUP($A144,Sheet1!$C$3:$D$59,2,FALSE),1)</f>
        <v>1</v>
      </c>
      <c r="E144" s="16">
        <f t="shared" si="2"/>
        <v>7050000</v>
      </c>
    </row>
    <row r="145" spans="1:5" x14ac:dyDescent="0.25">
      <c r="B145" t="s">
        <v>220</v>
      </c>
      <c r="C145">
        <v>7022000</v>
      </c>
      <c r="D145">
        <f>IF(ISTEXT(A145),VLOOKUP($A145,Sheet1!$C$3:$D$59,2,FALSE),1)</f>
        <v>1</v>
      </c>
      <c r="E145" s="16">
        <f t="shared" si="2"/>
        <v>7022000</v>
      </c>
    </row>
    <row r="146" spans="1:5" x14ac:dyDescent="0.25">
      <c r="A146" t="s">
        <v>265</v>
      </c>
      <c r="B146" t="s">
        <v>245</v>
      </c>
      <c r="C146">
        <v>6892503</v>
      </c>
      <c r="D146">
        <f>IF(ISTEXT(A146),VLOOKUP($A146,Sheet1!$A$3:$D$59,4,FALSE),1)</f>
        <v>0.92</v>
      </c>
      <c r="E146" s="16">
        <f t="shared" si="2"/>
        <v>6341102.7600000007</v>
      </c>
    </row>
    <row r="147" spans="1:5" x14ac:dyDescent="0.25">
      <c r="B147" t="s">
        <v>166</v>
      </c>
      <c r="C147">
        <v>6858000</v>
      </c>
      <c r="D147">
        <f>IF(ISTEXT(A147),VLOOKUP($A147,Sheet1!$C$3:$D$59,2,FALSE),1)</f>
        <v>1</v>
      </c>
      <c r="E147" s="16">
        <f t="shared" si="2"/>
        <v>6858000</v>
      </c>
    </row>
    <row r="148" spans="1:5" x14ac:dyDescent="0.25">
      <c r="A148" t="s">
        <v>286</v>
      </c>
      <c r="B148" t="s">
        <v>245</v>
      </c>
      <c r="C148">
        <v>6829174</v>
      </c>
      <c r="D148">
        <f>IF(ISTEXT(A148),VLOOKUP($A148,Sheet1!$A$3:$D$59,4,FALSE),1)</f>
        <v>0.66400000000000003</v>
      </c>
      <c r="E148" s="16">
        <f t="shared" si="2"/>
        <v>4534571.5360000003</v>
      </c>
    </row>
    <row r="149" spans="1:5" x14ac:dyDescent="0.25">
      <c r="A149" t="s">
        <v>81</v>
      </c>
      <c r="B149" t="s">
        <v>60</v>
      </c>
      <c r="C149">
        <v>6820000</v>
      </c>
      <c r="D149">
        <v>1</v>
      </c>
      <c r="E149" s="16">
        <f t="shared" si="2"/>
        <v>6820000</v>
      </c>
    </row>
    <row r="150" spans="1:5" x14ac:dyDescent="0.25">
      <c r="B150" t="s">
        <v>202</v>
      </c>
      <c r="C150">
        <v>6811000</v>
      </c>
      <c r="D150">
        <f>IF(ISTEXT(A150),VLOOKUP($A150,Sheet1!$C$3:$D$59,2,FALSE),1)</f>
        <v>1</v>
      </c>
      <c r="E150" s="16">
        <f t="shared" si="2"/>
        <v>6811000</v>
      </c>
    </row>
    <row r="151" spans="1:5" x14ac:dyDescent="0.25">
      <c r="A151" t="s">
        <v>258</v>
      </c>
      <c r="B151" t="s">
        <v>245</v>
      </c>
      <c r="C151">
        <v>6732219</v>
      </c>
      <c r="D151">
        <f>IF(ISTEXT(A151),VLOOKUP($A151,Sheet1!$A$3:$D$59,4,FALSE),1)</f>
        <v>0.72399999999999998</v>
      </c>
      <c r="E151" s="16">
        <f t="shared" si="2"/>
        <v>4874126.5559999999</v>
      </c>
    </row>
    <row r="152" spans="1:5" x14ac:dyDescent="0.25">
      <c r="A152" t="s">
        <v>20</v>
      </c>
      <c r="B152" t="s">
        <v>13</v>
      </c>
      <c r="C152">
        <v>6594804</v>
      </c>
      <c r="D152">
        <v>1</v>
      </c>
      <c r="E152" s="16">
        <f t="shared" si="2"/>
        <v>6594804</v>
      </c>
    </row>
    <row r="153" spans="1:5" x14ac:dyDescent="0.25">
      <c r="B153" t="s">
        <v>111</v>
      </c>
      <c r="C153">
        <v>6378000</v>
      </c>
      <c r="D153">
        <f>IF(ISTEXT(A153),VLOOKUP($A153,Sheet1!$C$3:$D$59,2,FALSE),1)</f>
        <v>1</v>
      </c>
      <c r="E153" s="16">
        <f t="shared" si="2"/>
        <v>6378000</v>
      </c>
    </row>
    <row r="154" spans="1:5" x14ac:dyDescent="0.25">
      <c r="B154" t="s">
        <v>170</v>
      </c>
      <c r="C154">
        <v>6375000</v>
      </c>
      <c r="D154">
        <f>IF(ISTEXT(A154),VLOOKUP($A154,Sheet1!$C$3:$D$59,2,FALSE),1)</f>
        <v>1</v>
      </c>
      <c r="E154" s="16">
        <f t="shared" si="2"/>
        <v>6375000</v>
      </c>
    </row>
    <row r="155" spans="1:5" x14ac:dyDescent="0.25">
      <c r="B155" t="s">
        <v>196</v>
      </c>
      <c r="C155">
        <v>6218000</v>
      </c>
      <c r="D155">
        <f>IF(ISTEXT(A155),VLOOKUP($A155,Sheet1!$C$3:$D$59,2,FALSE),1)</f>
        <v>1</v>
      </c>
      <c r="E155" s="16">
        <f t="shared" si="2"/>
        <v>6218000</v>
      </c>
    </row>
    <row r="156" spans="1:5" x14ac:dyDescent="0.25">
      <c r="B156" t="s">
        <v>165</v>
      </c>
      <c r="C156">
        <v>6202000</v>
      </c>
      <c r="D156">
        <f>IF(ISTEXT(A156),VLOOKUP($A156,Sheet1!$C$3:$D$59,2,FALSE),1)</f>
        <v>1</v>
      </c>
      <c r="E156" s="16">
        <f t="shared" si="2"/>
        <v>6202000</v>
      </c>
    </row>
    <row r="157" spans="1:5" x14ac:dyDescent="0.25">
      <c r="A157" t="s">
        <v>269</v>
      </c>
      <c r="B157" t="s">
        <v>245</v>
      </c>
      <c r="C157">
        <v>6137428</v>
      </c>
      <c r="D157">
        <f>IF(ISTEXT(A157),VLOOKUP($A157,Sheet1!$A$3:$D$59,4,FALSE),1)</f>
        <v>0.70399999999999996</v>
      </c>
      <c r="E157" s="16">
        <f t="shared" si="2"/>
        <v>4320749.3119999999</v>
      </c>
    </row>
    <row r="158" spans="1:5" x14ac:dyDescent="0.25">
      <c r="B158" t="s">
        <v>168</v>
      </c>
      <c r="C158">
        <v>6082000</v>
      </c>
      <c r="D158">
        <f>IF(ISTEXT(A158),VLOOKUP($A158,Sheet1!$C$3:$D$59,2,FALSE),1)</f>
        <v>1</v>
      </c>
      <c r="E158" s="16">
        <f t="shared" si="2"/>
        <v>6082000</v>
      </c>
    </row>
    <row r="159" spans="1:5" x14ac:dyDescent="0.25">
      <c r="A159" t="s">
        <v>264</v>
      </c>
      <c r="B159" t="s">
        <v>245</v>
      </c>
      <c r="C159">
        <v>6045680</v>
      </c>
      <c r="D159">
        <f>IF(ISTEXT(A159),VLOOKUP($A159,Sheet1!$A$3:$D$59,4,FALSE),1)</f>
        <v>0.872</v>
      </c>
      <c r="E159" s="16">
        <f t="shared" si="2"/>
        <v>5271832.96</v>
      </c>
    </row>
    <row r="160" spans="1:5" x14ac:dyDescent="0.25">
      <c r="A160" t="s">
        <v>82</v>
      </c>
      <c r="B160" t="s">
        <v>60</v>
      </c>
      <c r="C160">
        <v>5980000</v>
      </c>
      <c r="D160">
        <v>1</v>
      </c>
      <c r="E160" s="16">
        <f t="shared" si="2"/>
        <v>5980000</v>
      </c>
    </row>
    <row r="161" spans="1:5" x14ac:dyDescent="0.25">
      <c r="A161" t="s">
        <v>295</v>
      </c>
      <c r="B161" t="s">
        <v>245</v>
      </c>
      <c r="C161">
        <v>5822434</v>
      </c>
      <c r="D161">
        <f>IF(ISTEXT(A161),VLOOKUP($A161,Sheet1!$A$3:$D$59,4,FALSE),1)</f>
        <v>0.64800000000000002</v>
      </c>
      <c r="E161" s="16">
        <f t="shared" si="2"/>
        <v>3772937.2320000003</v>
      </c>
    </row>
    <row r="162" spans="1:5" x14ac:dyDescent="0.25">
      <c r="A162" t="s">
        <v>250</v>
      </c>
      <c r="B162" t="s">
        <v>245</v>
      </c>
      <c r="C162">
        <v>5758736</v>
      </c>
      <c r="D162">
        <f>IF(ISTEXT(A162),VLOOKUP($A162,Sheet1!$A$3:$D$59,4,FALSE),1)</f>
        <v>0.86199999999999999</v>
      </c>
      <c r="E162" s="16">
        <f t="shared" si="2"/>
        <v>4964030.432</v>
      </c>
    </row>
    <row r="163" spans="1:5" x14ac:dyDescent="0.25">
      <c r="A163" t="s">
        <v>267</v>
      </c>
      <c r="B163" t="s">
        <v>245</v>
      </c>
      <c r="C163">
        <v>5639632</v>
      </c>
      <c r="D163">
        <f>IF(ISTEXT(A163),VLOOKUP($A163,Sheet1!$A$3:$D$59,4,FALSE),1)</f>
        <v>0.73299999999999998</v>
      </c>
      <c r="E163" s="16">
        <f t="shared" si="2"/>
        <v>4133850.2560000001</v>
      </c>
    </row>
    <row r="164" spans="1:5" x14ac:dyDescent="0.25">
      <c r="B164" t="s">
        <v>222</v>
      </c>
      <c r="C164">
        <v>5612000</v>
      </c>
      <c r="D164">
        <f>IF(ISTEXT(A164),VLOOKUP($A164,Sheet1!$C$3:$D$59,2,FALSE),1)</f>
        <v>1</v>
      </c>
      <c r="E164" s="16">
        <f t="shared" si="2"/>
        <v>5612000</v>
      </c>
    </row>
    <row r="165" spans="1:5" x14ac:dyDescent="0.25">
      <c r="B165" t="s">
        <v>104</v>
      </c>
      <c r="C165">
        <v>5603000</v>
      </c>
      <c r="D165">
        <f>IF(ISTEXT(A165),VLOOKUP($A165,Sheet1!$C$3:$D$59,2,FALSE),1)</f>
        <v>1</v>
      </c>
      <c r="E165" s="16">
        <f t="shared" si="2"/>
        <v>5603000</v>
      </c>
    </row>
    <row r="166" spans="1:5" x14ac:dyDescent="0.25">
      <c r="A166" t="s">
        <v>104</v>
      </c>
      <c r="B166" t="s">
        <v>104</v>
      </c>
      <c r="C166">
        <v>5603000</v>
      </c>
      <c r="D166">
        <v>1</v>
      </c>
      <c r="E166" s="16">
        <f t="shared" si="2"/>
        <v>5603000</v>
      </c>
    </row>
    <row r="167" spans="1:5" x14ac:dyDescent="0.25">
      <c r="B167" t="s">
        <v>117</v>
      </c>
      <c r="C167">
        <v>5513000</v>
      </c>
      <c r="D167">
        <f>IF(ISTEXT(A167),VLOOKUP($A167,Sheet1!$C$3:$D$59,2,FALSE),1)</f>
        <v>1</v>
      </c>
      <c r="E167" s="16">
        <f t="shared" si="2"/>
        <v>5513000</v>
      </c>
    </row>
    <row r="168" spans="1:5" x14ac:dyDescent="0.25">
      <c r="B168" t="s">
        <v>223</v>
      </c>
      <c r="C168">
        <v>5450000</v>
      </c>
      <c r="D168">
        <f>IF(ISTEXT(A168),VLOOKUP($A168,Sheet1!$C$3:$D$59,2,FALSE),1)</f>
        <v>1</v>
      </c>
      <c r="E168" s="16">
        <f t="shared" si="2"/>
        <v>5450000</v>
      </c>
    </row>
    <row r="169" spans="1:5" x14ac:dyDescent="0.25">
      <c r="B169" t="s">
        <v>198</v>
      </c>
      <c r="C169">
        <v>5368000</v>
      </c>
      <c r="D169">
        <f>IF(ISTEXT(A169),VLOOKUP($A169,Sheet1!$C$3:$D$59,2,FALSE),1)</f>
        <v>1</v>
      </c>
      <c r="E169" s="16">
        <f t="shared" si="2"/>
        <v>5368000</v>
      </c>
    </row>
    <row r="170" spans="1:5" x14ac:dyDescent="0.25">
      <c r="A170" t="s">
        <v>284</v>
      </c>
      <c r="B170" t="s">
        <v>245</v>
      </c>
      <c r="C170">
        <v>5148714</v>
      </c>
      <c r="D170">
        <f>IF(ISTEXT(A170),VLOOKUP($A170,Sheet1!$A$3:$D$59,4,FALSE),1)</f>
        <v>0.66300000000000003</v>
      </c>
      <c r="E170" s="16">
        <f t="shared" si="2"/>
        <v>3413597.3820000002</v>
      </c>
    </row>
    <row r="171" spans="1:5" x14ac:dyDescent="0.25">
      <c r="A171" t="s">
        <v>44</v>
      </c>
      <c r="B171" t="s">
        <v>43</v>
      </c>
      <c r="C171">
        <v>5110917</v>
      </c>
      <c r="D171">
        <v>1</v>
      </c>
      <c r="E171" s="16">
        <f t="shared" si="2"/>
        <v>5110917</v>
      </c>
    </row>
    <row r="172" spans="1:5" x14ac:dyDescent="0.25">
      <c r="A172" t="s">
        <v>17</v>
      </c>
      <c r="B172" t="s">
        <v>13</v>
      </c>
      <c r="C172">
        <v>5095100</v>
      </c>
      <c r="D172">
        <v>1</v>
      </c>
      <c r="E172" s="16">
        <f t="shared" si="2"/>
        <v>5095100</v>
      </c>
    </row>
    <row r="173" spans="1:5" x14ac:dyDescent="0.25">
      <c r="B173" t="s">
        <v>96</v>
      </c>
      <c r="C173">
        <v>4906000</v>
      </c>
      <c r="D173">
        <f>IF(ISTEXT(A173),VLOOKUP($A173,Sheet1!$C$3:$D$59,2,FALSE),1)</f>
        <v>1</v>
      </c>
      <c r="E173" s="16">
        <f t="shared" si="2"/>
        <v>4906000</v>
      </c>
    </row>
    <row r="174" spans="1:5" x14ac:dyDescent="0.25">
      <c r="A174" t="s">
        <v>244</v>
      </c>
      <c r="B174" t="s">
        <v>245</v>
      </c>
      <c r="C174">
        <v>4903185</v>
      </c>
      <c r="D174">
        <f>IF(ISTEXT(A174),VLOOKUP($A174,Sheet1!$A$3:$D$59,4,FALSE),1)</f>
        <v>0.59</v>
      </c>
      <c r="E174" s="16">
        <f t="shared" si="2"/>
        <v>2892879.15</v>
      </c>
    </row>
    <row r="175" spans="1:5" x14ac:dyDescent="0.25">
      <c r="B175" t="s">
        <v>153</v>
      </c>
      <c r="C175">
        <v>4830000</v>
      </c>
      <c r="D175">
        <f>IF(ISTEXT(A175),VLOOKUP($A175,Sheet1!$C$3:$D$59,2,FALSE),1)</f>
        <v>1</v>
      </c>
      <c r="E175" s="16">
        <f t="shared" si="2"/>
        <v>4830000</v>
      </c>
    </row>
    <row r="176" spans="1:5" x14ac:dyDescent="0.25">
      <c r="B176" t="s">
        <v>193</v>
      </c>
      <c r="C176">
        <v>4794000</v>
      </c>
      <c r="D176">
        <f>IF(ISTEXT(A176),VLOOKUP($A176,Sheet1!$C$3:$D$59,2,FALSE),1)</f>
        <v>1</v>
      </c>
      <c r="E176" s="16">
        <f t="shared" si="2"/>
        <v>4794000</v>
      </c>
    </row>
    <row r="177" spans="1:5" x14ac:dyDescent="0.25">
      <c r="B177" t="s">
        <v>169</v>
      </c>
      <c r="C177">
        <v>4732000</v>
      </c>
      <c r="D177">
        <f>IF(ISTEXT(A177),VLOOKUP($A177,Sheet1!$C$3:$D$59,2,FALSE),1)</f>
        <v>1</v>
      </c>
      <c r="E177" s="16">
        <f t="shared" si="2"/>
        <v>4732000</v>
      </c>
    </row>
    <row r="178" spans="1:5" x14ac:dyDescent="0.25">
      <c r="B178" t="s">
        <v>56</v>
      </c>
      <c r="C178">
        <v>4659000</v>
      </c>
      <c r="D178">
        <f>IF(ISTEXT(A178),VLOOKUP($A178,Sheet1!$C$3:$D$59,2,FALSE),1)</f>
        <v>1</v>
      </c>
      <c r="E178" s="16">
        <f t="shared" si="2"/>
        <v>4659000</v>
      </c>
    </row>
    <row r="179" spans="1:5" x14ac:dyDescent="0.25">
      <c r="A179" t="s">
        <v>262</v>
      </c>
      <c r="B179" t="s">
        <v>245</v>
      </c>
      <c r="C179">
        <v>4648794</v>
      </c>
      <c r="D179">
        <f>IF(ISTEXT(A179),VLOOKUP($A179,Sheet1!$A$3:$D$59,4,FALSE),1)</f>
        <v>0.73199999999999998</v>
      </c>
      <c r="E179" s="16">
        <f t="shared" si="2"/>
        <v>3402917.2080000001</v>
      </c>
    </row>
    <row r="180" spans="1:5" x14ac:dyDescent="0.25">
      <c r="B180" t="s">
        <v>199</v>
      </c>
      <c r="C180">
        <v>4636000</v>
      </c>
      <c r="D180">
        <f>IF(ISTEXT(A180),VLOOKUP($A180,Sheet1!$C$3:$D$59,2,FALSE),1)</f>
        <v>1</v>
      </c>
      <c r="E180" s="16">
        <f t="shared" si="2"/>
        <v>4636000</v>
      </c>
    </row>
    <row r="181" spans="1:5" x14ac:dyDescent="0.25">
      <c r="B181" t="s">
        <v>113</v>
      </c>
      <c r="C181">
        <v>4475000</v>
      </c>
      <c r="D181">
        <f>IF(ISTEXT(A181),VLOOKUP($A181,Sheet1!$C$3:$D$59,2,FALSE),1)</f>
        <v>1</v>
      </c>
      <c r="E181" s="16">
        <f t="shared" si="2"/>
        <v>4475000</v>
      </c>
    </row>
    <row r="182" spans="1:5" x14ac:dyDescent="0.25">
      <c r="A182" t="s">
        <v>261</v>
      </c>
      <c r="B182" t="s">
        <v>245</v>
      </c>
      <c r="C182">
        <v>4467673</v>
      </c>
      <c r="D182">
        <f>IF(ISTEXT(A182),VLOOKUP($A182,Sheet1!$A$3:$D$59,4,FALSE),1)</f>
        <v>0.58399999999999996</v>
      </c>
      <c r="E182" s="16">
        <f t="shared" si="2"/>
        <v>2609121.0319999997</v>
      </c>
    </row>
    <row r="183" spans="1:5" x14ac:dyDescent="0.25">
      <c r="B183" t="s">
        <v>179</v>
      </c>
      <c r="C183">
        <v>4420000</v>
      </c>
      <c r="D183">
        <f>IF(ISTEXT(A183),VLOOKUP($A183,Sheet1!$C$3:$D$59,2,FALSE),1)</f>
        <v>1</v>
      </c>
      <c r="E183" s="16">
        <f t="shared" si="2"/>
        <v>4420000</v>
      </c>
    </row>
    <row r="184" spans="1:5" x14ac:dyDescent="0.25">
      <c r="A184" t="s">
        <v>42</v>
      </c>
      <c r="B184" t="s">
        <v>43</v>
      </c>
      <c r="C184">
        <v>4413146</v>
      </c>
      <c r="D184">
        <v>1</v>
      </c>
      <c r="E184" s="16">
        <f t="shared" si="2"/>
        <v>4413146</v>
      </c>
    </row>
    <row r="185" spans="1:5" x14ac:dyDescent="0.25">
      <c r="A185" t="s">
        <v>281</v>
      </c>
      <c r="B185" t="s">
        <v>245</v>
      </c>
      <c r="C185">
        <v>4217737</v>
      </c>
      <c r="D185">
        <f>IF(ISTEXT(A185),VLOOKUP($A185,Sheet1!$A$3:$D$59,4,FALSE),1)</f>
        <v>0.81</v>
      </c>
      <c r="E185" s="16">
        <f t="shared" si="2"/>
        <v>3416366.97</v>
      </c>
    </row>
    <row r="186" spans="1:5" x14ac:dyDescent="0.25">
      <c r="B186" t="s">
        <v>164</v>
      </c>
      <c r="C186">
        <v>4137000</v>
      </c>
      <c r="D186">
        <f>IF(ISTEXT(A186),VLOOKUP($A186,Sheet1!$C$3:$D$59,2,FALSE),1)</f>
        <v>1</v>
      </c>
      <c r="E186" s="16">
        <f t="shared" si="2"/>
        <v>4137000</v>
      </c>
    </row>
    <row r="187" spans="1:5" x14ac:dyDescent="0.25">
      <c r="B187" t="s">
        <v>201</v>
      </c>
      <c r="C187">
        <v>4099000</v>
      </c>
      <c r="D187">
        <f>IF(ISTEXT(A187),VLOOKUP($A187,Sheet1!$C$3:$D$59,2,FALSE),1)</f>
        <v>1</v>
      </c>
      <c r="E187" s="16">
        <f t="shared" si="2"/>
        <v>4099000</v>
      </c>
    </row>
    <row r="188" spans="1:5" x14ac:dyDescent="0.25">
      <c r="B188" t="s">
        <v>98</v>
      </c>
      <c r="C188">
        <v>4076000</v>
      </c>
      <c r="D188">
        <f>IF(ISTEXT(A188),VLOOKUP($A188,Sheet1!$C$3:$D$59,2,FALSE),1)</f>
        <v>1</v>
      </c>
      <c r="E188" s="16">
        <f t="shared" si="2"/>
        <v>4076000</v>
      </c>
    </row>
    <row r="189" spans="1:5" x14ac:dyDescent="0.25">
      <c r="A189" t="s">
        <v>280</v>
      </c>
      <c r="B189" t="s">
        <v>245</v>
      </c>
      <c r="C189">
        <v>3956971</v>
      </c>
      <c r="D189">
        <f>IF(ISTEXT(A189),VLOOKUP($A189,Sheet1!$A$3:$D$59,4,FALSE),1)</f>
        <v>0.66200000000000003</v>
      </c>
      <c r="E189" s="16">
        <f t="shared" si="2"/>
        <v>2619514.8020000001</v>
      </c>
    </row>
    <row r="190" spans="1:5" x14ac:dyDescent="0.25">
      <c r="B190" t="s">
        <v>132</v>
      </c>
      <c r="C190">
        <v>3717000</v>
      </c>
      <c r="D190">
        <f>IF(ISTEXT(A190),VLOOKUP($A190,Sheet1!$C$3:$D$59,2,FALSE),1)</f>
        <v>1</v>
      </c>
      <c r="E190" s="16">
        <f t="shared" si="2"/>
        <v>3717000</v>
      </c>
    </row>
    <row r="191" spans="1:5" x14ac:dyDescent="0.25">
      <c r="A191" t="s">
        <v>251</v>
      </c>
      <c r="B191" t="s">
        <v>245</v>
      </c>
      <c r="C191">
        <v>3565287</v>
      </c>
      <c r="D191">
        <f>IF(ISTEXT(A191),VLOOKUP($A191,Sheet1!$A$3:$D$59,4,FALSE),1)</f>
        <v>0.88</v>
      </c>
      <c r="E191" s="16">
        <f t="shared" si="2"/>
        <v>3137452.56</v>
      </c>
    </row>
    <row r="192" spans="1:5" x14ac:dyDescent="0.25">
      <c r="B192" t="s">
        <v>182</v>
      </c>
      <c r="C192">
        <v>3550000</v>
      </c>
      <c r="D192">
        <f>IF(ISTEXT(A192),VLOOKUP($A192,Sheet1!$C$3:$D$59,2,FALSE),1)</f>
        <v>1</v>
      </c>
      <c r="E192" s="16">
        <f t="shared" si="2"/>
        <v>3550000</v>
      </c>
    </row>
    <row r="193" spans="1:5" x14ac:dyDescent="0.25">
      <c r="B193" t="s">
        <v>34</v>
      </c>
      <c r="C193">
        <v>3507000</v>
      </c>
      <c r="D193">
        <f>IF(ISTEXT(A193),VLOOKUP($A193,Sheet1!$C$3:$D$59,2,FALSE),1)</f>
        <v>1</v>
      </c>
      <c r="E193" s="16">
        <f t="shared" si="2"/>
        <v>3507000</v>
      </c>
    </row>
    <row r="194" spans="1:5" x14ac:dyDescent="0.25">
      <c r="B194" t="s">
        <v>307</v>
      </c>
      <c r="C194">
        <v>3457000</v>
      </c>
      <c r="D194">
        <f>IF(ISTEXT(A194),VLOOKUP($A194,Sheet1!$A$3:$D$59,4,FALSE),1)</f>
        <v>1</v>
      </c>
      <c r="E194" s="16">
        <f t="shared" si="2"/>
        <v>3457000</v>
      </c>
    </row>
    <row r="195" spans="1:5" x14ac:dyDescent="0.25">
      <c r="A195" t="s">
        <v>89</v>
      </c>
      <c r="B195" t="s">
        <v>60</v>
      </c>
      <c r="C195">
        <v>3370000</v>
      </c>
      <c r="D195">
        <v>1</v>
      </c>
      <c r="E195" s="16">
        <f t="shared" ref="E195:E258" si="3">D195*C195</f>
        <v>3370000</v>
      </c>
    </row>
    <row r="196" spans="1:5" x14ac:dyDescent="0.25">
      <c r="A196" t="s">
        <v>289</v>
      </c>
      <c r="B196" t="s">
        <v>245</v>
      </c>
      <c r="C196">
        <v>3205958</v>
      </c>
      <c r="D196">
        <f>IF(ISTEXT(A196),VLOOKUP($A196,Sheet1!$A$3:$D$59,4,FALSE),1)</f>
        <v>0.90600000000000003</v>
      </c>
      <c r="E196" s="16">
        <f t="shared" si="3"/>
        <v>2904597.9479999999</v>
      </c>
    </row>
    <row r="197" spans="1:5" x14ac:dyDescent="0.25">
      <c r="B197" t="s">
        <v>208</v>
      </c>
      <c r="C197">
        <v>3195000</v>
      </c>
      <c r="D197">
        <f>IF(ISTEXT(A197),VLOOKUP($A197,Sheet1!$C$3:$D$59,2,FALSE),1)</f>
        <v>1</v>
      </c>
      <c r="E197" s="16">
        <f t="shared" si="3"/>
        <v>3195000</v>
      </c>
    </row>
    <row r="198" spans="1:5" x14ac:dyDescent="0.25">
      <c r="A198" t="s">
        <v>208</v>
      </c>
      <c r="B198" t="s">
        <v>245</v>
      </c>
      <c r="C198">
        <v>3193694</v>
      </c>
      <c r="D198">
        <v>1</v>
      </c>
      <c r="E198" s="16">
        <f t="shared" si="3"/>
        <v>3193694</v>
      </c>
    </row>
    <row r="199" spans="1:5" x14ac:dyDescent="0.25">
      <c r="A199" t="s">
        <v>259</v>
      </c>
      <c r="B199" t="s">
        <v>245</v>
      </c>
      <c r="C199">
        <v>3155070</v>
      </c>
      <c r="D199">
        <f>IF(ISTEXT(A199),VLOOKUP($A199,Sheet1!$A$3:$D$59,4,FALSE),1)</f>
        <v>0.64</v>
      </c>
      <c r="E199" s="16">
        <f t="shared" si="3"/>
        <v>2019244.8</v>
      </c>
    </row>
    <row r="200" spans="1:5" x14ac:dyDescent="0.25">
      <c r="A200" t="s">
        <v>272</v>
      </c>
      <c r="B200" t="s">
        <v>245</v>
      </c>
      <c r="C200">
        <v>3080156</v>
      </c>
      <c r="D200">
        <f>IF(ISTEXT(A200),VLOOKUP($A200,Sheet1!$A$3:$D$59,4,FALSE),1)</f>
        <v>0.94199999999999995</v>
      </c>
      <c r="E200" s="16">
        <f t="shared" si="3"/>
        <v>2901506.952</v>
      </c>
    </row>
    <row r="201" spans="1:5" x14ac:dyDescent="0.25">
      <c r="B201" t="s">
        <v>184</v>
      </c>
      <c r="C201">
        <v>3076000</v>
      </c>
      <c r="D201">
        <f>IF(ISTEXT(A201),VLOOKUP($A201,Sheet1!$C$3:$D$59,2,FALSE),1)</f>
        <v>1</v>
      </c>
      <c r="E201" s="16">
        <f t="shared" si="3"/>
        <v>3076000</v>
      </c>
    </row>
    <row r="202" spans="1:5" x14ac:dyDescent="0.25">
      <c r="A202" t="s">
        <v>248</v>
      </c>
      <c r="B202" t="s">
        <v>245</v>
      </c>
      <c r="C202">
        <v>3017804</v>
      </c>
      <c r="D202">
        <f>IF(ISTEXT(A202),VLOOKUP($A202,Sheet1!$A$3:$D$59,4,FALSE),1)</f>
        <v>0.56200000000000006</v>
      </c>
      <c r="E202" s="16">
        <f t="shared" si="3"/>
        <v>1696005.8480000002</v>
      </c>
    </row>
    <row r="203" spans="1:5" x14ac:dyDescent="0.25">
      <c r="A203" t="s">
        <v>268</v>
      </c>
      <c r="B203" t="s">
        <v>245</v>
      </c>
      <c r="C203">
        <v>2976149</v>
      </c>
      <c r="D203">
        <f>IF(ISTEXT(A203),VLOOKUP($A203,Sheet1!$A$3:$D$59,4,FALSE),1)</f>
        <v>0.49299999999999999</v>
      </c>
      <c r="E203" s="16">
        <f t="shared" si="3"/>
        <v>1467241.4569999999</v>
      </c>
    </row>
    <row r="204" spans="1:5" x14ac:dyDescent="0.25">
      <c r="B204" t="s">
        <v>9</v>
      </c>
      <c r="C204">
        <v>2973000</v>
      </c>
      <c r="D204">
        <f>IF(ISTEXT(A204),VLOOKUP($A204,Sheet1!$C$3:$D$59,2,FALSE),1)</f>
        <v>1</v>
      </c>
      <c r="E204" s="16">
        <f t="shared" si="3"/>
        <v>2973000</v>
      </c>
    </row>
    <row r="205" spans="1:5" x14ac:dyDescent="0.25">
      <c r="A205" t="s">
        <v>260</v>
      </c>
      <c r="B205" t="s">
        <v>245</v>
      </c>
      <c r="C205">
        <v>2913314</v>
      </c>
      <c r="D205">
        <f>IF(ISTEXT(A205),VLOOKUP($A205,Sheet1!$A$3:$D$59,4,FALSE),1)</f>
        <v>0.74199999999999999</v>
      </c>
      <c r="E205" s="16">
        <f t="shared" si="3"/>
        <v>2161678.9879999999</v>
      </c>
    </row>
    <row r="206" spans="1:5" x14ac:dyDescent="0.25">
      <c r="B206" t="s">
        <v>156</v>
      </c>
      <c r="C206">
        <v>2890000</v>
      </c>
      <c r="D206">
        <f>IF(ISTEXT(A206),VLOOKUP($A206,Sheet1!$C$3:$D$59,2,FALSE),1)</f>
        <v>1</v>
      </c>
      <c r="E206" s="16">
        <f t="shared" si="3"/>
        <v>2890000</v>
      </c>
    </row>
    <row r="207" spans="1:5" x14ac:dyDescent="0.25">
      <c r="B207" t="s">
        <v>4</v>
      </c>
      <c r="C207">
        <v>2877000</v>
      </c>
      <c r="D207">
        <f>IF(ISTEXT(A207),VLOOKUP($A207,Sheet1!$C$3:$D$59,2,FALSE),1)</f>
        <v>1</v>
      </c>
      <c r="E207" s="16">
        <f t="shared" si="3"/>
        <v>2877000</v>
      </c>
    </row>
    <row r="208" spans="1:5" x14ac:dyDescent="0.25">
      <c r="B208" t="s">
        <v>172</v>
      </c>
      <c r="C208">
        <v>2794000</v>
      </c>
      <c r="D208">
        <f>IF(ISTEXT(A208),VLOOKUP($A208,Sheet1!$C$3:$D$59,2,FALSE),1)</f>
        <v>1</v>
      </c>
      <c r="E208" s="16">
        <f t="shared" si="3"/>
        <v>2794000</v>
      </c>
    </row>
    <row r="209" spans="1:5" x14ac:dyDescent="0.25">
      <c r="B209" t="s">
        <v>209</v>
      </c>
      <c r="C209">
        <v>2639000</v>
      </c>
      <c r="D209">
        <f>IF(ISTEXT(A209),VLOOKUP($A209,Sheet1!$C$3:$D$59,2,FALSE),1)</f>
        <v>1</v>
      </c>
      <c r="E209" s="16">
        <f t="shared" si="3"/>
        <v>2639000</v>
      </c>
    </row>
    <row r="210" spans="1:5" x14ac:dyDescent="0.25">
      <c r="A210" t="s">
        <v>21</v>
      </c>
      <c r="B210" t="s">
        <v>13</v>
      </c>
      <c r="C210">
        <v>2621680</v>
      </c>
      <c r="D210">
        <v>1</v>
      </c>
      <c r="E210" s="16">
        <f t="shared" si="3"/>
        <v>2621680</v>
      </c>
    </row>
    <row r="211" spans="1:5" x14ac:dyDescent="0.25">
      <c r="B211" t="s">
        <v>188</v>
      </c>
      <c r="C211">
        <v>2534000</v>
      </c>
      <c r="D211">
        <f>IF(ISTEXT(A211),VLOOKUP($A211,Sheet1!$C$3:$D$59,2,FALSE),1)</f>
        <v>1</v>
      </c>
      <c r="E211" s="16">
        <f t="shared" si="3"/>
        <v>2534000</v>
      </c>
    </row>
    <row r="212" spans="1:5" x14ac:dyDescent="0.25">
      <c r="B212" t="s">
        <v>94</v>
      </c>
      <c r="C212">
        <v>2308000</v>
      </c>
      <c r="D212">
        <f>IF(ISTEXT(A212),VLOOKUP($A212,Sheet1!$C$3:$D$59,2,FALSE),1)</f>
        <v>1</v>
      </c>
      <c r="E212" s="16">
        <f t="shared" si="3"/>
        <v>2308000</v>
      </c>
    </row>
    <row r="213" spans="1:5" x14ac:dyDescent="0.25">
      <c r="B213" t="s">
        <v>130</v>
      </c>
      <c r="C213">
        <v>2101000</v>
      </c>
      <c r="D213">
        <f>IF(ISTEXT(A213),VLOOKUP($A213,Sheet1!$C$3:$D$59,2,FALSE),1)</f>
        <v>1</v>
      </c>
      <c r="E213" s="16">
        <f t="shared" si="3"/>
        <v>2101000</v>
      </c>
    </row>
    <row r="214" spans="1:5" x14ac:dyDescent="0.25">
      <c r="B214" t="s">
        <v>131</v>
      </c>
      <c r="C214">
        <v>2101000</v>
      </c>
      <c r="D214">
        <f>IF(ISTEXT(A214),VLOOKUP($A214,Sheet1!$C$3:$D$59,2,FALSE),1)</f>
        <v>1</v>
      </c>
      <c r="E214" s="16">
        <f t="shared" si="3"/>
        <v>2101000</v>
      </c>
    </row>
    <row r="215" spans="1:5" x14ac:dyDescent="0.25">
      <c r="B215" t="s">
        <v>238</v>
      </c>
      <c r="C215">
        <v>2101000</v>
      </c>
      <c r="D215">
        <f>IF(ISTEXT(A215),VLOOKUP($A215,Sheet1!$C$3:$D$59,2,FALSE),1)</f>
        <v>1</v>
      </c>
      <c r="E215" s="16">
        <f t="shared" si="3"/>
        <v>2101000</v>
      </c>
    </row>
    <row r="216" spans="1:5" x14ac:dyDescent="0.25">
      <c r="A216" t="s">
        <v>275</v>
      </c>
      <c r="B216" t="s">
        <v>245</v>
      </c>
      <c r="C216">
        <v>2096829</v>
      </c>
      <c r="D216">
        <f>IF(ISTEXT(A216),VLOOKUP($A216,Sheet1!$A$3:$D$59,4,FALSE),1)</f>
        <v>0.77400000000000002</v>
      </c>
      <c r="E216" s="16">
        <f t="shared" si="3"/>
        <v>1622945.6459999999</v>
      </c>
    </row>
    <row r="217" spans="1:5" x14ac:dyDescent="0.25">
      <c r="B217" t="s">
        <v>197</v>
      </c>
      <c r="C217">
        <v>2077000</v>
      </c>
      <c r="D217">
        <f>IF(ISTEXT(A217),VLOOKUP($A217,Sheet1!$C$3:$D$59,2,FALSE),1)</f>
        <v>1</v>
      </c>
      <c r="E217" s="16">
        <f t="shared" si="3"/>
        <v>2077000</v>
      </c>
    </row>
    <row r="218" spans="1:5" x14ac:dyDescent="0.25">
      <c r="B218" t="s">
        <v>224</v>
      </c>
      <c r="C218">
        <v>2067000</v>
      </c>
      <c r="D218">
        <f>IF(ISTEXT(A218),VLOOKUP($A218,Sheet1!$C$3:$D$59,2,FALSE),1)</f>
        <v>1</v>
      </c>
      <c r="E218" s="16">
        <f t="shared" si="3"/>
        <v>2067000</v>
      </c>
    </row>
    <row r="219" spans="1:5" x14ac:dyDescent="0.25">
      <c r="B219" t="s">
        <v>129</v>
      </c>
      <c r="C219">
        <v>2025000</v>
      </c>
      <c r="D219">
        <f>IF(ISTEXT(A219),VLOOKUP($A219,Sheet1!$C$3:$D$59,2,FALSE),1)</f>
        <v>1</v>
      </c>
      <c r="E219" s="16">
        <f t="shared" si="3"/>
        <v>2025000</v>
      </c>
    </row>
    <row r="220" spans="1:5" x14ac:dyDescent="0.25">
      <c r="A220" t="s">
        <v>271</v>
      </c>
      <c r="B220" t="s">
        <v>245</v>
      </c>
      <c r="C220">
        <v>1934408</v>
      </c>
      <c r="D220">
        <f>IF(ISTEXT(A220),VLOOKUP($A220,Sheet1!$A$3:$D$59,4,FALSE),1)</f>
        <v>0.73099999999999998</v>
      </c>
      <c r="E220" s="16">
        <f t="shared" si="3"/>
        <v>1414052.2479999999</v>
      </c>
    </row>
    <row r="221" spans="1:5" x14ac:dyDescent="0.25">
      <c r="B221" t="s">
        <v>167</v>
      </c>
      <c r="C221">
        <v>1920000</v>
      </c>
      <c r="D221">
        <f>IF(ISTEXT(A221),VLOOKUP($A221,Sheet1!$C$3:$D$59,2,FALSE),1)</f>
        <v>1</v>
      </c>
      <c r="E221" s="16">
        <f t="shared" si="3"/>
        <v>1920000</v>
      </c>
    </row>
    <row r="222" spans="1:5" x14ac:dyDescent="0.25">
      <c r="B222" t="s">
        <v>142</v>
      </c>
      <c r="C222">
        <v>1861000</v>
      </c>
      <c r="D222">
        <f>IF(ISTEXT(A222),VLOOKUP($A222,Sheet1!$C$3:$D$59,2,FALSE),1)</f>
        <v>1</v>
      </c>
      <c r="E222" s="16">
        <f t="shared" si="3"/>
        <v>1861000</v>
      </c>
    </row>
    <row r="223" spans="1:5" x14ac:dyDescent="0.25">
      <c r="B223" t="s">
        <v>163</v>
      </c>
      <c r="C223">
        <v>1831000</v>
      </c>
      <c r="D223">
        <f>IF(ISTEXT(A223),VLOOKUP($A223,Sheet1!$C$3:$D$59,2,FALSE),1)</f>
        <v>1</v>
      </c>
      <c r="E223" s="16">
        <f t="shared" si="3"/>
        <v>1831000</v>
      </c>
    </row>
    <row r="224" spans="1:5" x14ac:dyDescent="0.25">
      <c r="A224" t="s">
        <v>294</v>
      </c>
      <c r="B224" t="s">
        <v>245</v>
      </c>
      <c r="C224">
        <v>1792147</v>
      </c>
      <c r="D224">
        <f>IF(ISTEXT(A224),VLOOKUP($A224,Sheet1!$A$3:$D$59,4,FALSE),1)</f>
        <v>0.70199999999999996</v>
      </c>
      <c r="E224" s="16">
        <f t="shared" si="3"/>
        <v>1258087.1939999999</v>
      </c>
    </row>
    <row r="225" spans="1:5" x14ac:dyDescent="0.25">
      <c r="A225" t="s">
        <v>256</v>
      </c>
      <c r="B225" t="s">
        <v>245</v>
      </c>
      <c r="C225">
        <v>1787065</v>
      </c>
      <c r="D225">
        <f>IF(ISTEXT(A225),VLOOKUP($A225,Sheet1!$A$3:$D$59,4,FALSE),1)</f>
        <v>0.70599999999999996</v>
      </c>
      <c r="E225" s="16">
        <f t="shared" si="3"/>
        <v>1261667.8899999999</v>
      </c>
    </row>
    <row r="226" spans="1:5" x14ac:dyDescent="0.25">
      <c r="A226" t="s">
        <v>18</v>
      </c>
      <c r="B226" t="s">
        <v>13</v>
      </c>
      <c r="C226">
        <v>1751693</v>
      </c>
      <c r="D226">
        <v>1</v>
      </c>
      <c r="E226" s="16">
        <f t="shared" si="3"/>
        <v>1751693</v>
      </c>
    </row>
    <row r="227" spans="1:5" x14ac:dyDescent="0.25">
      <c r="B227" t="s">
        <v>24</v>
      </c>
      <c r="C227">
        <v>1493000</v>
      </c>
      <c r="D227">
        <f>IF(ISTEXT(A227),VLOOKUP($A227,Sheet1!$C$3:$D$59,2,FALSE),1)</f>
        <v>1</v>
      </c>
      <c r="E227" s="16">
        <f t="shared" si="3"/>
        <v>1493000</v>
      </c>
    </row>
    <row r="228" spans="1:5" x14ac:dyDescent="0.25">
      <c r="A228" t="s">
        <v>255</v>
      </c>
      <c r="B228" t="s">
        <v>245</v>
      </c>
      <c r="C228">
        <v>1415872</v>
      </c>
      <c r="D228">
        <f>IF(ISTEXT(A228),VLOOKUP($A228,Sheet1!$A$3:$D$59,4,FALSE),1)</f>
        <v>0.91900000000000004</v>
      </c>
      <c r="E228" s="16">
        <f t="shared" si="3"/>
        <v>1301186.368</v>
      </c>
    </row>
    <row r="229" spans="1:5" x14ac:dyDescent="0.25">
      <c r="A229" t="s">
        <v>46</v>
      </c>
      <c r="B229" t="s">
        <v>43</v>
      </c>
      <c r="C229">
        <v>1377517</v>
      </c>
      <c r="D229">
        <v>1</v>
      </c>
      <c r="E229" s="16">
        <f t="shared" si="3"/>
        <v>1377517</v>
      </c>
    </row>
    <row r="230" spans="1:5" x14ac:dyDescent="0.25">
      <c r="B230" t="s">
        <v>241</v>
      </c>
      <c r="C230">
        <v>1369000</v>
      </c>
      <c r="D230">
        <f>IF(ISTEXT(A230),VLOOKUP($A230,Sheet1!$C$3:$D$59,2,FALSE),1)</f>
        <v>1</v>
      </c>
      <c r="E230" s="16">
        <f t="shared" si="3"/>
        <v>1369000</v>
      </c>
    </row>
    <row r="231" spans="1:5" x14ac:dyDescent="0.25">
      <c r="B231" t="s">
        <v>115</v>
      </c>
      <c r="C231">
        <v>1367000</v>
      </c>
      <c r="D231">
        <f>IF(ISTEXT(A231),VLOOKUP($A231,Sheet1!$C$3:$D$59,2,FALSE),1)</f>
        <v>1</v>
      </c>
      <c r="E231" s="16">
        <f t="shared" si="3"/>
        <v>1367000</v>
      </c>
    </row>
    <row r="232" spans="1:5" x14ac:dyDescent="0.25">
      <c r="A232" t="s">
        <v>273</v>
      </c>
      <c r="B232" t="s">
        <v>245</v>
      </c>
      <c r="C232">
        <v>1359711</v>
      </c>
      <c r="D232">
        <f>IF(ISTEXT(A232),VLOOKUP($A232,Sheet1!$A$3:$D$59,4,FALSE),1)</f>
        <v>0.60299999999999998</v>
      </c>
      <c r="E232" s="16">
        <f t="shared" si="3"/>
        <v>819905.73300000001</v>
      </c>
    </row>
    <row r="233" spans="1:5" x14ac:dyDescent="0.25">
      <c r="A233" t="s">
        <v>263</v>
      </c>
      <c r="B233" t="s">
        <v>245</v>
      </c>
      <c r="C233">
        <v>1344212</v>
      </c>
      <c r="D233">
        <f>IF(ISTEXT(A233),VLOOKUP($A233,Sheet1!$A$3:$D$59,4,FALSE),1)</f>
        <v>0.38700000000000001</v>
      </c>
      <c r="E233" s="16">
        <f t="shared" si="3"/>
        <v>520210.04399999999</v>
      </c>
    </row>
    <row r="234" spans="1:5" x14ac:dyDescent="0.25">
      <c r="B234" t="s">
        <v>114</v>
      </c>
      <c r="C234">
        <v>1328000</v>
      </c>
      <c r="D234">
        <f>IF(ISTEXT(A234),VLOOKUP($A234,Sheet1!$C$3:$D$59,2,FALSE),1)</f>
        <v>1</v>
      </c>
      <c r="E234" s="16">
        <f t="shared" si="3"/>
        <v>1328000</v>
      </c>
    </row>
    <row r="235" spans="1:5" x14ac:dyDescent="0.25">
      <c r="B235" t="s">
        <v>239</v>
      </c>
      <c r="C235">
        <v>1296000</v>
      </c>
      <c r="D235">
        <f>IF(ISTEXT(A235),VLOOKUP($A235,Sheet1!$C$3:$D$59,2,FALSE),1)</f>
        <v>1</v>
      </c>
      <c r="E235" s="16">
        <f t="shared" si="3"/>
        <v>1296000</v>
      </c>
    </row>
    <row r="236" spans="1:5" x14ac:dyDescent="0.25">
      <c r="B236" t="s">
        <v>112</v>
      </c>
      <c r="C236">
        <v>1268000</v>
      </c>
      <c r="D236">
        <f>IF(ISTEXT(A236),VLOOKUP($A236,Sheet1!$C$3:$D$59,2,FALSE),1)</f>
        <v>1</v>
      </c>
      <c r="E236" s="16">
        <f t="shared" si="3"/>
        <v>1268000</v>
      </c>
    </row>
    <row r="237" spans="1:5" x14ac:dyDescent="0.25">
      <c r="B237" t="s">
        <v>180</v>
      </c>
      <c r="C237">
        <v>1265000</v>
      </c>
      <c r="D237">
        <f>IF(ISTEXT(A237),VLOOKUP($A237,Sheet1!$C$3:$D$59,2,FALSE),1)</f>
        <v>1</v>
      </c>
      <c r="E237" s="16">
        <f t="shared" si="3"/>
        <v>1265000</v>
      </c>
    </row>
    <row r="238" spans="1:5" x14ac:dyDescent="0.25">
      <c r="A238" t="s">
        <v>54</v>
      </c>
      <c r="B238" t="s">
        <v>43</v>
      </c>
      <c r="C238">
        <v>1181666</v>
      </c>
      <c r="D238">
        <v>1</v>
      </c>
      <c r="E238" s="16">
        <f t="shared" si="3"/>
        <v>1181666</v>
      </c>
    </row>
    <row r="239" spans="1:5" x14ac:dyDescent="0.25">
      <c r="B239" t="s">
        <v>102</v>
      </c>
      <c r="C239">
        <v>1170000</v>
      </c>
      <c r="D239">
        <f>IF(ISTEXT(A239),VLOOKUP($A239,Sheet1!$C$3:$D$59,2,FALSE),1)</f>
        <v>1</v>
      </c>
      <c r="E239" s="16">
        <f t="shared" si="3"/>
        <v>1170000</v>
      </c>
    </row>
    <row r="240" spans="1:5" x14ac:dyDescent="0.25">
      <c r="A240" t="s">
        <v>270</v>
      </c>
      <c r="B240" t="s">
        <v>245</v>
      </c>
      <c r="C240">
        <v>1068778</v>
      </c>
      <c r="D240">
        <f>IF(ISTEXT(A240),VLOOKUP($A240,Sheet1!$A$3:$D$59,4,FALSE),1)</f>
        <v>0.55900000000000005</v>
      </c>
      <c r="E240" s="16">
        <f t="shared" si="3"/>
        <v>597446.902</v>
      </c>
    </row>
    <row r="241" spans="1:5" x14ac:dyDescent="0.25">
      <c r="A241" t="s">
        <v>283</v>
      </c>
      <c r="B241" t="s">
        <v>245</v>
      </c>
      <c r="C241">
        <v>1059361</v>
      </c>
      <c r="D241">
        <f>IF(ISTEXT(A241),VLOOKUP($A241,Sheet1!$A$3:$D$59,4,FALSE),1)</f>
        <v>0.90700000000000003</v>
      </c>
      <c r="E241" s="16">
        <f t="shared" si="3"/>
        <v>960840.42700000003</v>
      </c>
    </row>
    <row r="242" spans="1:5" x14ac:dyDescent="0.25">
      <c r="A242" t="s">
        <v>50</v>
      </c>
      <c r="B242" t="s">
        <v>43</v>
      </c>
      <c r="C242">
        <v>977457</v>
      </c>
      <c r="D242">
        <v>1</v>
      </c>
      <c r="E242" s="16">
        <f t="shared" si="3"/>
        <v>977457</v>
      </c>
    </row>
    <row r="243" spans="1:5" x14ac:dyDescent="0.25">
      <c r="A243" t="s">
        <v>252</v>
      </c>
      <c r="B243" t="s">
        <v>245</v>
      </c>
      <c r="C243">
        <v>973764</v>
      </c>
      <c r="D243">
        <f>IF(ISTEXT(A243),VLOOKUP($A243,Sheet1!$A$3:$D$59,4,FALSE),1)</f>
        <v>0.83299999999999996</v>
      </c>
      <c r="E243" s="16">
        <f t="shared" si="3"/>
        <v>811145.41200000001</v>
      </c>
    </row>
    <row r="244" spans="1:5" x14ac:dyDescent="0.25">
      <c r="B244" t="s">
        <v>106</v>
      </c>
      <c r="C244">
        <v>956985</v>
      </c>
      <c r="D244">
        <f>IF(ISTEXT(A244),VLOOKUP($A244,Sheet1!$C$3:$D$59,2,FALSE),1)</f>
        <v>1</v>
      </c>
      <c r="E244" s="16">
        <f t="shared" si="3"/>
        <v>956985</v>
      </c>
    </row>
    <row r="245" spans="1:5" x14ac:dyDescent="0.25">
      <c r="B245" t="s">
        <v>118</v>
      </c>
      <c r="C245">
        <v>905502</v>
      </c>
      <c r="D245">
        <f>IF(ISTEXT(A245),VLOOKUP($A245,Sheet1!$C$3:$D$59,2,FALSE),1)</f>
        <v>1</v>
      </c>
      <c r="E245" s="16">
        <f t="shared" si="3"/>
        <v>905502</v>
      </c>
    </row>
    <row r="246" spans="1:5" x14ac:dyDescent="0.25">
      <c r="A246" t="s">
        <v>285</v>
      </c>
      <c r="B246" t="s">
        <v>245</v>
      </c>
      <c r="C246">
        <v>884659</v>
      </c>
      <c r="D246">
        <f>IF(ISTEXT(A246),VLOOKUP($A246,Sheet1!$A$3:$D$59,4,FALSE),1)</f>
        <v>0.56699999999999995</v>
      </c>
      <c r="E246" s="16">
        <f t="shared" si="3"/>
        <v>501601.65299999993</v>
      </c>
    </row>
    <row r="247" spans="1:5" x14ac:dyDescent="0.25">
      <c r="B247" t="s">
        <v>126</v>
      </c>
      <c r="C247">
        <v>859959</v>
      </c>
      <c r="D247">
        <f>IF(ISTEXT(A247),VLOOKUP($A247,Sheet1!$C$3:$D$59,2,FALSE),1)</f>
        <v>1</v>
      </c>
      <c r="E247" s="16">
        <f t="shared" si="3"/>
        <v>859959</v>
      </c>
    </row>
    <row r="248" spans="1:5" x14ac:dyDescent="0.25">
      <c r="A248" t="s">
        <v>126</v>
      </c>
      <c r="B248" t="s">
        <v>120</v>
      </c>
      <c r="C248">
        <v>852924</v>
      </c>
      <c r="D248">
        <v>1</v>
      </c>
      <c r="E248" s="16">
        <f t="shared" si="3"/>
        <v>852924</v>
      </c>
    </row>
    <row r="249" spans="1:5" x14ac:dyDescent="0.25">
      <c r="B249" t="s">
        <v>32</v>
      </c>
      <c r="C249">
        <v>807610</v>
      </c>
      <c r="D249">
        <f>IF(ISTEXT(A249),VLOOKUP($A249,Sheet1!$C$3:$D$59,2,FALSE),1)</f>
        <v>1</v>
      </c>
      <c r="E249" s="16">
        <f t="shared" si="3"/>
        <v>807610</v>
      </c>
    </row>
    <row r="250" spans="1:5" x14ac:dyDescent="0.25">
      <c r="A250" t="s">
        <v>47</v>
      </c>
      <c r="B250" t="s">
        <v>43</v>
      </c>
      <c r="C250">
        <v>779993</v>
      </c>
      <c r="D250">
        <v>1</v>
      </c>
      <c r="E250" s="16">
        <f t="shared" si="3"/>
        <v>779993</v>
      </c>
    </row>
    <row r="251" spans="1:5" x14ac:dyDescent="0.25">
      <c r="B251" t="s">
        <v>143</v>
      </c>
      <c r="C251">
        <v>777859</v>
      </c>
      <c r="D251">
        <f>IF(ISTEXT(A251),VLOOKUP($A251,Sheet1!$C$3:$D$59,2,FALSE),1)</f>
        <v>1</v>
      </c>
      <c r="E251" s="16">
        <f t="shared" si="3"/>
        <v>777859</v>
      </c>
    </row>
    <row r="252" spans="1:5" x14ac:dyDescent="0.25">
      <c r="A252" t="s">
        <v>278</v>
      </c>
      <c r="B252" t="s">
        <v>245</v>
      </c>
      <c r="C252">
        <v>762062</v>
      </c>
      <c r="D252">
        <f>IF(ISTEXT(A252),VLOOKUP($A252,Sheet1!$A$3:$D$59,4,FALSE),1)</f>
        <v>0.59899999999999998</v>
      </c>
      <c r="E252" s="16">
        <f t="shared" si="3"/>
        <v>456475.13799999998</v>
      </c>
    </row>
    <row r="253" spans="1:5" x14ac:dyDescent="0.25">
      <c r="A253" t="s">
        <v>246</v>
      </c>
      <c r="B253" t="s">
        <v>245</v>
      </c>
      <c r="C253">
        <v>731545</v>
      </c>
      <c r="D253">
        <f>IF(ISTEXT(A253),VLOOKUP($A253,Sheet1!$A$3:$D$59,4,FALSE),1)</f>
        <v>0.66</v>
      </c>
      <c r="E253" s="16">
        <f t="shared" si="3"/>
        <v>482819.7</v>
      </c>
    </row>
    <row r="254" spans="1:5" x14ac:dyDescent="0.25">
      <c r="A254" t="s">
        <v>253</v>
      </c>
      <c r="B254" t="s">
        <v>245</v>
      </c>
      <c r="C254">
        <v>705749</v>
      </c>
      <c r="D254">
        <f>IF(ISTEXT(A254),VLOOKUP($A254,Sheet1!$A$3:$D$59,4,FALSE),1)</f>
        <v>1</v>
      </c>
      <c r="E254" s="16">
        <f t="shared" si="3"/>
        <v>705749</v>
      </c>
    </row>
    <row r="255" spans="1:5" x14ac:dyDescent="0.25">
      <c r="A255" t="s">
        <v>80</v>
      </c>
      <c r="B255" t="s">
        <v>60</v>
      </c>
      <c r="C255">
        <v>644900</v>
      </c>
      <c r="D255">
        <v>1</v>
      </c>
      <c r="E255" s="16">
        <f t="shared" si="3"/>
        <v>644900</v>
      </c>
    </row>
    <row r="256" spans="1:5" x14ac:dyDescent="0.25">
      <c r="B256" t="s">
        <v>185</v>
      </c>
      <c r="C256">
        <v>631219</v>
      </c>
      <c r="D256">
        <f>IF(ISTEXT(A256),VLOOKUP($A256,Sheet1!$C$3:$D$59,2,FALSE),1)</f>
        <v>1</v>
      </c>
      <c r="E256" s="16">
        <f t="shared" si="3"/>
        <v>631219</v>
      </c>
    </row>
    <row r="257" spans="1:5" x14ac:dyDescent="0.25">
      <c r="A257" t="s">
        <v>290</v>
      </c>
      <c r="B257" t="s">
        <v>245</v>
      </c>
      <c r="C257">
        <v>623989</v>
      </c>
      <c r="D257">
        <f>IF(ISTEXT(A257),VLOOKUP($A257,Sheet1!$A$3:$D$59,4,FALSE),1)</f>
        <v>0.38900000000000001</v>
      </c>
      <c r="E257" s="16">
        <f t="shared" si="3"/>
        <v>242731.72100000002</v>
      </c>
    </row>
    <row r="258" spans="1:5" x14ac:dyDescent="0.25">
      <c r="B258" t="s">
        <v>173</v>
      </c>
      <c r="C258">
        <v>602005</v>
      </c>
      <c r="D258">
        <f>IF(ISTEXT(A258),VLOOKUP($A258,Sheet1!$C$3:$D$59,2,FALSE),1)</f>
        <v>1</v>
      </c>
      <c r="E258" s="16">
        <f t="shared" si="3"/>
        <v>602005</v>
      </c>
    </row>
    <row r="259" spans="1:5" x14ac:dyDescent="0.25">
      <c r="A259" t="s">
        <v>296</v>
      </c>
      <c r="B259" t="s">
        <v>245</v>
      </c>
      <c r="C259">
        <v>578759</v>
      </c>
      <c r="D259">
        <f>IF(ISTEXT(A259),VLOOKUP($A259,Sheet1!$A$3:$D$59,4,FALSE),1)</f>
        <v>0.93799999999999994</v>
      </c>
      <c r="E259" s="16">
        <f t="shared" ref="E259:E322" si="4">D259*C259</f>
        <v>542875.94199999992</v>
      </c>
    </row>
    <row r="260" spans="1:5" x14ac:dyDescent="0.25">
      <c r="B260" t="s">
        <v>230</v>
      </c>
      <c r="C260">
        <v>563402</v>
      </c>
      <c r="D260">
        <f>IF(ISTEXT(A260),VLOOKUP($A260,Sheet1!$C$3:$D$59,2,FALSE),1)</f>
        <v>1</v>
      </c>
      <c r="E260" s="16">
        <f t="shared" si="4"/>
        <v>563402</v>
      </c>
    </row>
    <row r="261" spans="1:5" x14ac:dyDescent="0.25">
      <c r="B261" t="s">
        <v>39</v>
      </c>
      <c r="C261">
        <v>546388</v>
      </c>
      <c r="D261">
        <f>IF(ISTEXT(A261),VLOOKUP($A261,Sheet1!$C$3:$D$59,2,FALSE),1)</f>
        <v>1</v>
      </c>
      <c r="E261" s="16">
        <f t="shared" si="4"/>
        <v>546388</v>
      </c>
    </row>
    <row r="262" spans="1:5" x14ac:dyDescent="0.25">
      <c r="A262" t="s">
        <v>19</v>
      </c>
      <c r="B262" t="s">
        <v>13</v>
      </c>
      <c r="C262">
        <v>534281</v>
      </c>
      <c r="D262">
        <v>1</v>
      </c>
      <c r="E262" s="16">
        <f t="shared" si="4"/>
        <v>534281</v>
      </c>
    </row>
    <row r="263" spans="1:5" x14ac:dyDescent="0.25">
      <c r="A263" t="s">
        <v>49</v>
      </c>
      <c r="B263" t="s">
        <v>43</v>
      </c>
      <c r="C263">
        <v>521365</v>
      </c>
      <c r="D263">
        <v>1</v>
      </c>
      <c r="E263" s="16">
        <f t="shared" si="4"/>
        <v>521365</v>
      </c>
    </row>
    <row r="264" spans="1:5" x14ac:dyDescent="0.25">
      <c r="B264" t="s">
        <v>178</v>
      </c>
      <c r="C264">
        <v>493559</v>
      </c>
      <c r="D264">
        <f>IF(ISTEXT(A264),VLOOKUP($A264,Sheet1!$C$3:$D$59,2,FALSE),1)</f>
        <v>1</v>
      </c>
      <c r="E264" s="16">
        <f t="shared" si="4"/>
        <v>493559</v>
      </c>
    </row>
    <row r="265" spans="1:5" x14ac:dyDescent="0.25">
      <c r="B265" t="s">
        <v>176</v>
      </c>
      <c r="C265">
        <v>436330</v>
      </c>
      <c r="D265">
        <f>IF(ISTEXT(A265),VLOOKUP($A265,Sheet1!$C$3:$D$59,2,FALSE),1)</f>
        <v>1</v>
      </c>
      <c r="E265" s="16">
        <f t="shared" si="4"/>
        <v>436330</v>
      </c>
    </row>
    <row r="266" spans="1:5" x14ac:dyDescent="0.25">
      <c r="B266" t="s">
        <v>36</v>
      </c>
      <c r="C266">
        <v>428697</v>
      </c>
      <c r="D266">
        <f>IF(ISTEXT(A266),VLOOKUP($A266,Sheet1!$C$3:$D$59,2,FALSE),1)</f>
        <v>1</v>
      </c>
      <c r="E266" s="16">
        <f t="shared" si="4"/>
        <v>428697</v>
      </c>
    </row>
    <row r="267" spans="1:5" x14ac:dyDescent="0.25">
      <c r="A267" t="s">
        <v>12</v>
      </c>
      <c r="B267" t="s">
        <v>13</v>
      </c>
      <c r="C267">
        <v>426709</v>
      </c>
      <c r="D267">
        <v>1</v>
      </c>
      <c r="E267" s="16">
        <f t="shared" si="4"/>
        <v>426709</v>
      </c>
    </row>
    <row r="268" spans="1:5" x14ac:dyDescent="0.25">
      <c r="B268" t="s">
        <v>124</v>
      </c>
      <c r="C268">
        <v>395700</v>
      </c>
      <c r="D268">
        <f>IF(ISTEXT(A268),VLOOKUP($A268,Sheet1!$C$3:$D$59,2,FALSE),1)</f>
        <v>1</v>
      </c>
      <c r="E268" s="16">
        <f t="shared" si="4"/>
        <v>395700</v>
      </c>
    </row>
    <row r="269" spans="1:5" x14ac:dyDescent="0.25">
      <c r="B269" t="s">
        <v>25</v>
      </c>
      <c r="C269">
        <v>395361</v>
      </c>
      <c r="D269">
        <f>IF(ISTEXT(A269),VLOOKUP($A269,Sheet1!$C$3:$D$59,2,FALSE),1)</f>
        <v>1</v>
      </c>
      <c r="E269" s="16">
        <f t="shared" si="4"/>
        <v>395361</v>
      </c>
    </row>
    <row r="270" spans="1:5" x14ac:dyDescent="0.25">
      <c r="B270" t="s">
        <v>237</v>
      </c>
      <c r="C270">
        <v>395361</v>
      </c>
      <c r="D270">
        <f>IF(ISTEXT(A270),VLOOKUP($A270,Sheet1!$C$3:$D$59,2,FALSE),1)</f>
        <v>1</v>
      </c>
      <c r="E270" s="16">
        <f t="shared" si="4"/>
        <v>395361</v>
      </c>
    </row>
    <row r="271" spans="1:5" x14ac:dyDescent="0.25">
      <c r="A271" t="s">
        <v>124</v>
      </c>
      <c r="B271" t="s">
        <v>120</v>
      </c>
      <c r="C271">
        <v>394110</v>
      </c>
      <c r="D271">
        <v>1</v>
      </c>
      <c r="E271" s="16">
        <f t="shared" si="4"/>
        <v>394110</v>
      </c>
    </row>
    <row r="272" spans="1:5" x14ac:dyDescent="0.25">
      <c r="B272" t="s">
        <v>119</v>
      </c>
      <c r="C272">
        <v>376480</v>
      </c>
      <c r="D272">
        <f>IF(ISTEXT(A272),VLOOKUP($A272,Sheet1!$C$3:$D$59,2,FALSE),1)</f>
        <v>1</v>
      </c>
      <c r="E272" s="16">
        <f t="shared" si="4"/>
        <v>376480</v>
      </c>
    </row>
    <row r="273" spans="1:5" x14ac:dyDescent="0.25">
      <c r="A273" t="s">
        <v>119</v>
      </c>
      <c r="B273" t="s">
        <v>120</v>
      </c>
      <c r="C273">
        <v>376480</v>
      </c>
      <c r="D273">
        <v>1</v>
      </c>
      <c r="E273" s="16">
        <f t="shared" si="4"/>
        <v>376480</v>
      </c>
    </row>
    <row r="274" spans="1:5" x14ac:dyDescent="0.25">
      <c r="B274" t="s">
        <v>29</v>
      </c>
      <c r="C274">
        <v>374681</v>
      </c>
      <c r="D274">
        <f>IF(ISTEXT(A274),VLOOKUP($A274,Sheet1!$C$3:$D$59,2,FALSE),1)</f>
        <v>1</v>
      </c>
      <c r="E274" s="16">
        <f t="shared" si="4"/>
        <v>374681</v>
      </c>
    </row>
    <row r="275" spans="1:5" x14ac:dyDescent="0.25">
      <c r="B275" t="s">
        <v>148</v>
      </c>
      <c r="C275">
        <v>364260</v>
      </c>
      <c r="D275">
        <f>IF(ISTEXT(A275),VLOOKUP($A275,Sheet1!$C$3:$D$59,2,FALSE),1)</f>
        <v>1</v>
      </c>
      <c r="E275" s="16">
        <f t="shared" si="4"/>
        <v>364260</v>
      </c>
    </row>
    <row r="276" spans="1:5" x14ac:dyDescent="0.25">
      <c r="B276" t="s">
        <v>122</v>
      </c>
      <c r="C276">
        <v>290691</v>
      </c>
      <c r="D276">
        <f>IF(ISTEXT(A276),VLOOKUP($A276,Sheet1!$C$3:$D$59,2,FALSE),1)</f>
        <v>1</v>
      </c>
      <c r="E276" s="16">
        <f t="shared" si="4"/>
        <v>290691</v>
      </c>
    </row>
    <row r="277" spans="1:5" x14ac:dyDescent="0.25">
      <c r="B277" t="s">
        <v>27</v>
      </c>
      <c r="C277">
        <v>285719</v>
      </c>
      <c r="D277">
        <f>IF(ISTEXT(A277),VLOOKUP($A277,Sheet1!$C$3:$D$59,2,FALSE),1)</f>
        <v>1</v>
      </c>
      <c r="E277" s="16">
        <f t="shared" si="4"/>
        <v>285719</v>
      </c>
    </row>
    <row r="278" spans="1:5" x14ac:dyDescent="0.25">
      <c r="A278" t="s">
        <v>121</v>
      </c>
      <c r="B278" t="s">
        <v>120</v>
      </c>
      <c r="C278">
        <v>280460</v>
      </c>
      <c r="D278">
        <v>1</v>
      </c>
      <c r="E278" s="16">
        <f t="shared" si="4"/>
        <v>280460</v>
      </c>
    </row>
    <row r="279" spans="1:5" x14ac:dyDescent="0.25">
      <c r="A279" t="s">
        <v>123</v>
      </c>
      <c r="B279" t="s">
        <v>120</v>
      </c>
      <c r="C279">
        <v>275918</v>
      </c>
      <c r="D279">
        <v>1</v>
      </c>
      <c r="E279" s="16">
        <f t="shared" si="4"/>
        <v>275918</v>
      </c>
    </row>
    <row r="280" spans="1:5" x14ac:dyDescent="0.25">
      <c r="B280" t="s">
        <v>125</v>
      </c>
      <c r="C280">
        <v>270372</v>
      </c>
      <c r="D280">
        <f>IF(ISTEXT(A280),VLOOKUP($A280,Sheet1!$C$3:$D$59,2,FALSE),1)</f>
        <v>1</v>
      </c>
      <c r="E280" s="16">
        <f t="shared" si="4"/>
        <v>270372</v>
      </c>
    </row>
    <row r="281" spans="1:5" x14ac:dyDescent="0.25">
      <c r="A281" t="s">
        <v>122</v>
      </c>
      <c r="B281" t="s">
        <v>120</v>
      </c>
      <c r="C281">
        <v>269352</v>
      </c>
      <c r="D281">
        <v>1</v>
      </c>
      <c r="E281" s="16">
        <f t="shared" si="4"/>
        <v>269352</v>
      </c>
    </row>
    <row r="282" spans="1:5" x14ac:dyDescent="0.25">
      <c r="A282" t="s">
        <v>125</v>
      </c>
      <c r="B282" t="s">
        <v>120</v>
      </c>
      <c r="C282">
        <v>256518</v>
      </c>
      <c r="D282">
        <v>1</v>
      </c>
      <c r="E282" s="16">
        <f t="shared" si="4"/>
        <v>256518</v>
      </c>
    </row>
    <row r="283" spans="1:5" x14ac:dyDescent="0.25">
      <c r="A283" t="s">
        <v>16</v>
      </c>
      <c r="B283" t="s">
        <v>13</v>
      </c>
      <c r="C283">
        <v>245869</v>
      </c>
      <c r="D283">
        <v>1</v>
      </c>
      <c r="E283" s="16">
        <f t="shared" si="4"/>
        <v>245869</v>
      </c>
    </row>
    <row r="284" spans="1:5" x14ac:dyDescent="0.25">
      <c r="B284" t="s">
        <v>214</v>
      </c>
      <c r="C284">
        <v>178844</v>
      </c>
      <c r="D284">
        <f>IF(ISTEXT(A284),VLOOKUP($A284,Sheet1!$C$3:$D$59,2,FALSE),1)</f>
        <v>1</v>
      </c>
      <c r="E284" s="16">
        <f t="shared" si="4"/>
        <v>178844</v>
      </c>
    </row>
    <row r="285" spans="1:5" x14ac:dyDescent="0.25">
      <c r="A285" t="s">
        <v>304</v>
      </c>
      <c r="B285" t="s">
        <v>301</v>
      </c>
      <c r="C285">
        <v>170499</v>
      </c>
      <c r="D285">
        <v>1</v>
      </c>
      <c r="E285" s="16">
        <f t="shared" si="4"/>
        <v>170499</v>
      </c>
    </row>
    <row r="286" spans="1:5" x14ac:dyDescent="0.25">
      <c r="B286" t="s">
        <v>138</v>
      </c>
      <c r="C286">
        <v>164229</v>
      </c>
      <c r="D286">
        <f>IF(ISTEXT(A286),VLOOKUP($A286,Sheet1!$C$3:$D$59,2,FALSE),1)</f>
        <v>1</v>
      </c>
      <c r="E286" s="16">
        <f t="shared" si="4"/>
        <v>164229</v>
      </c>
    </row>
    <row r="287" spans="1:5" x14ac:dyDescent="0.25">
      <c r="A287" t="s">
        <v>138</v>
      </c>
      <c r="B287" t="s">
        <v>245</v>
      </c>
      <c r="C287">
        <v>159358</v>
      </c>
      <c r="D287">
        <v>1</v>
      </c>
      <c r="E287" s="16">
        <f t="shared" si="4"/>
        <v>159358</v>
      </c>
    </row>
    <row r="288" spans="1:5" x14ac:dyDescent="0.25">
      <c r="A288" t="s">
        <v>52</v>
      </c>
      <c r="B288" t="s">
        <v>43</v>
      </c>
      <c r="C288">
        <v>158158</v>
      </c>
      <c r="D288">
        <v>1</v>
      </c>
      <c r="E288" s="16">
        <f t="shared" si="4"/>
        <v>158158</v>
      </c>
    </row>
    <row r="289" spans="1:5" x14ac:dyDescent="0.25">
      <c r="B289" t="s">
        <v>215</v>
      </c>
      <c r="C289">
        <v>109897</v>
      </c>
      <c r="D289">
        <f>IF(ISTEXT(A289),VLOOKUP($A289,Sheet1!$C$3:$D$59,2,FALSE),1)</f>
        <v>1</v>
      </c>
      <c r="E289" s="16">
        <f t="shared" si="4"/>
        <v>109897</v>
      </c>
    </row>
    <row r="290" spans="1:5" x14ac:dyDescent="0.25">
      <c r="B290" t="s">
        <v>136</v>
      </c>
      <c r="C290">
        <v>107825</v>
      </c>
      <c r="D290">
        <f>IF(ISTEXT(A290),VLOOKUP($A290,Sheet1!$C$3:$D$59,2,FALSE),1)</f>
        <v>1</v>
      </c>
      <c r="E290" s="16">
        <f t="shared" si="4"/>
        <v>107825</v>
      </c>
    </row>
    <row r="291" spans="1:5" x14ac:dyDescent="0.25">
      <c r="A291" t="s">
        <v>291</v>
      </c>
      <c r="B291" t="s">
        <v>245</v>
      </c>
      <c r="C291">
        <v>106405</v>
      </c>
      <c r="D291">
        <f>IF(ISTEXT(A291),VLOOKUP($A291,Sheet1!$A$3:$D$59,4,FALSE),1)</f>
        <v>0.755</v>
      </c>
      <c r="E291" s="16">
        <f t="shared" si="4"/>
        <v>80335.774999999994</v>
      </c>
    </row>
    <row r="292" spans="1:5" x14ac:dyDescent="0.25">
      <c r="A292" t="s">
        <v>288</v>
      </c>
      <c r="B292" t="s">
        <v>245</v>
      </c>
      <c r="C292">
        <v>106405</v>
      </c>
      <c r="D292">
        <v>1</v>
      </c>
      <c r="E292" s="16">
        <f t="shared" si="4"/>
        <v>106405</v>
      </c>
    </row>
    <row r="293" spans="1:5" x14ac:dyDescent="0.25">
      <c r="B293" t="s">
        <v>11</v>
      </c>
      <c r="C293">
        <v>105264</v>
      </c>
      <c r="D293">
        <f>IF(ISTEXT(A293),VLOOKUP($A293,Sheet1!$C$3:$D$59,2,FALSE),1)</f>
        <v>1</v>
      </c>
      <c r="E293" s="16">
        <f t="shared" si="4"/>
        <v>105264</v>
      </c>
    </row>
    <row r="294" spans="1:5" x14ac:dyDescent="0.25">
      <c r="B294" t="s">
        <v>7</v>
      </c>
      <c r="C294">
        <v>102012</v>
      </c>
      <c r="D294">
        <f>IF(ISTEXT(A294),VLOOKUP($A294,Sheet1!$C$3:$D$59,2,FALSE),1)</f>
        <v>1</v>
      </c>
      <c r="E294" s="16">
        <f t="shared" si="4"/>
        <v>102012</v>
      </c>
    </row>
    <row r="295" spans="1:5" x14ac:dyDescent="0.25">
      <c r="B295" t="s">
        <v>158</v>
      </c>
      <c r="C295">
        <v>97857</v>
      </c>
      <c r="D295">
        <f>IF(ISTEXT(A295),VLOOKUP($A295,Sheet1!$C$3:$D$59,2,FALSE),1)</f>
        <v>1</v>
      </c>
      <c r="E295" s="16">
        <f t="shared" si="4"/>
        <v>97857</v>
      </c>
    </row>
    <row r="296" spans="1:5" x14ac:dyDescent="0.25">
      <c r="B296" t="s">
        <v>221</v>
      </c>
      <c r="C296">
        <v>95843</v>
      </c>
      <c r="D296">
        <f>IF(ISTEXT(A296),VLOOKUP($A296,Sheet1!$C$3:$D$59,2,FALSE),1)</f>
        <v>1</v>
      </c>
      <c r="E296" s="16">
        <f t="shared" si="4"/>
        <v>95843</v>
      </c>
    </row>
    <row r="297" spans="1:5" x14ac:dyDescent="0.25">
      <c r="A297" t="s">
        <v>302</v>
      </c>
      <c r="B297" t="s">
        <v>301</v>
      </c>
      <c r="C297">
        <v>84287</v>
      </c>
      <c r="D297">
        <v>1</v>
      </c>
      <c r="E297" s="16">
        <f t="shared" si="4"/>
        <v>84287</v>
      </c>
    </row>
    <row r="298" spans="1:5" x14ac:dyDescent="0.25">
      <c r="B298" t="s">
        <v>6</v>
      </c>
      <c r="C298">
        <v>78000</v>
      </c>
      <c r="D298">
        <f>IF(ISTEXT(A298),VLOOKUP($A298,Sheet1!$C$3:$D$59,2,FALSE),1)</f>
        <v>1</v>
      </c>
      <c r="E298" s="16">
        <f t="shared" si="4"/>
        <v>78000</v>
      </c>
    </row>
    <row r="299" spans="1:5" x14ac:dyDescent="0.25">
      <c r="B299" t="s">
        <v>107</v>
      </c>
      <c r="C299">
        <v>73925</v>
      </c>
      <c r="D299">
        <f>IF(ISTEXT(A299),VLOOKUP($A299,Sheet1!$C$3:$D$59,2,FALSE),1)</f>
        <v>1</v>
      </c>
      <c r="E299" s="16">
        <f t="shared" si="4"/>
        <v>73925</v>
      </c>
    </row>
    <row r="300" spans="1:5" x14ac:dyDescent="0.25">
      <c r="A300" t="s">
        <v>303</v>
      </c>
      <c r="B300" t="s">
        <v>301</v>
      </c>
      <c r="C300">
        <v>68076</v>
      </c>
      <c r="D300">
        <v>1</v>
      </c>
      <c r="E300" s="16">
        <f t="shared" si="4"/>
        <v>68076</v>
      </c>
    </row>
    <row r="301" spans="1:5" x14ac:dyDescent="0.25">
      <c r="B301" t="s">
        <v>140</v>
      </c>
      <c r="C301">
        <v>66697</v>
      </c>
      <c r="D301">
        <f>IF(ISTEXT(A301),VLOOKUP($A301,Sheet1!$C$3:$D$59,2,FALSE),1)</f>
        <v>1</v>
      </c>
      <c r="E301" s="16">
        <f t="shared" si="4"/>
        <v>66697</v>
      </c>
    </row>
    <row r="302" spans="1:5" x14ac:dyDescent="0.25">
      <c r="A302" t="s">
        <v>300</v>
      </c>
      <c r="B302" t="s">
        <v>301</v>
      </c>
      <c r="C302">
        <v>65441</v>
      </c>
      <c r="D302">
        <v>1</v>
      </c>
      <c r="E302" s="16">
        <f t="shared" si="4"/>
        <v>65441</v>
      </c>
    </row>
    <row r="303" spans="1:5" x14ac:dyDescent="0.25">
      <c r="B303" t="s">
        <v>137</v>
      </c>
      <c r="C303">
        <v>56171</v>
      </c>
      <c r="D303">
        <f>IF(ISTEXT(A303),VLOOKUP($A303,Sheet1!$C$3:$D$59,2,FALSE),1)</f>
        <v>1</v>
      </c>
      <c r="E303" s="16">
        <f t="shared" si="4"/>
        <v>56171</v>
      </c>
    </row>
    <row r="304" spans="1:5" x14ac:dyDescent="0.25">
      <c r="A304" t="s">
        <v>137</v>
      </c>
      <c r="B304" t="s">
        <v>104</v>
      </c>
      <c r="C304">
        <v>56171</v>
      </c>
      <c r="D304">
        <v>1</v>
      </c>
      <c r="E304" s="16">
        <f t="shared" si="4"/>
        <v>56171</v>
      </c>
    </row>
    <row r="305" spans="1:5" x14ac:dyDescent="0.25">
      <c r="B305" t="s">
        <v>216</v>
      </c>
      <c r="C305">
        <v>55345</v>
      </c>
      <c r="D305">
        <f>IF(ISTEXT(A305),VLOOKUP($A305,Sheet1!$C$3:$D$59,2,FALSE),1)</f>
        <v>1</v>
      </c>
      <c r="E305" s="16">
        <f t="shared" si="4"/>
        <v>55345</v>
      </c>
    </row>
    <row r="306" spans="1:5" x14ac:dyDescent="0.25">
      <c r="A306" t="s">
        <v>105</v>
      </c>
      <c r="B306" t="s">
        <v>104</v>
      </c>
      <c r="C306">
        <v>50498</v>
      </c>
      <c r="D306">
        <v>1</v>
      </c>
      <c r="E306" s="16">
        <f t="shared" si="4"/>
        <v>50498</v>
      </c>
    </row>
    <row r="307" spans="1:5" x14ac:dyDescent="0.25">
      <c r="A307" t="s">
        <v>48</v>
      </c>
      <c r="B307" t="s">
        <v>43</v>
      </c>
      <c r="C307">
        <v>44904</v>
      </c>
      <c r="D307">
        <v>1</v>
      </c>
      <c r="E307" s="16">
        <f t="shared" si="4"/>
        <v>44904</v>
      </c>
    </row>
    <row r="308" spans="1:5" x14ac:dyDescent="0.25">
      <c r="A308" t="s">
        <v>192</v>
      </c>
      <c r="B308" t="s">
        <v>190</v>
      </c>
      <c r="C308">
        <v>41109</v>
      </c>
      <c r="D308">
        <v>1</v>
      </c>
      <c r="E308" s="16">
        <f t="shared" si="4"/>
        <v>41109</v>
      </c>
    </row>
    <row r="309" spans="1:5" x14ac:dyDescent="0.25">
      <c r="A309" t="s">
        <v>55</v>
      </c>
      <c r="B309" t="s">
        <v>43</v>
      </c>
      <c r="C309">
        <v>41078</v>
      </c>
      <c r="D309">
        <v>1</v>
      </c>
      <c r="E309" s="16">
        <f t="shared" si="4"/>
        <v>41078</v>
      </c>
    </row>
    <row r="310" spans="1:5" x14ac:dyDescent="0.25">
      <c r="B310" t="s">
        <v>183</v>
      </c>
      <c r="C310">
        <v>38695</v>
      </c>
      <c r="D310">
        <f>IF(ISTEXT(A310),VLOOKUP($A310,Sheet1!$C$3:$D$59,2,FALSE),1)</f>
        <v>1</v>
      </c>
      <c r="E310" s="16">
        <f t="shared" si="4"/>
        <v>38695</v>
      </c>
    </row>
    <row r="311" spans="1:5" x14ac:dyDescent="0.25">
      <c r="B311" t="s">
        <v>171</v>
      </c>
      <c r="C311">
        <v>38557</v>
      </c>
      <c r="D311">
        <f>IF(ISTEXT(A311),VLOOKUP($A311,Sheet1!$C$3:$D$59,2,FALSE),1)</f>
        <v>1</v>
      </c>
      <c r="E311" s="16">
        <f t="shared" si="4"/>
        <v>38557</v>
      </c>
    </row>
    <row r="312" spans="1:5" x14ac:dyDescent="0.25">
      <c r="A312" t="s">
        <v>128</v>
      </c>
      <c r="B312" t="s">
        <v>120</v>
      </c>
      <c r="C312">
        <v>36824</v>
      </c>
      <c r="D312">
        <v>1</v>
      </c>
      <c r="E312" s="16">
        <f t="shared" si="4"/>
        <v>36824</v>
      </c>
    </row>
    <row r="313" spans="1:5" x14ac:dyDescent="0.25">
      <c r="B313" t="s">
        <v>217</v>
      </c>
      <c r="C313">
        <v>33400</v>
      </c>
      <c r="D313">
        <f>IF(ISTEXT(A313),VLOOKUP($A313,Sheet1!$C$3:$D$59,2,FALSE),1)</f>
        <v>1</v>
      </c>
      <c r="E313" s="16">
        <f t="shared" si="4"/>
        <v>33400</v>
      </c>
    </row>
    <row r="314" spans="1:5" x14ac:dyDescent="0.25">
      <c r="A314" t="s">
        <v>305</v>
      </c>
      <c r="B314" t="s">
        <v>301</v>
      </c>
      <c r="C314">
        <v>30000</v>
      </c>
      <c r="D314">
        <v>1</v>
      </c>
      <c r="E314" s="16">
        <f t="shared" si="4"/>
        <v>30000</v>
      </c>
    </row>
    <row r="315" spans="1:5" x14ac:dyDescent="0.25">
      <c r="A315" t="s">
        <v>191</v>
      </c>
      <c r="B315" t="s">
        <v>190</v>
      </c>
      <c r="C315">
        <v>25386</v>
      </c>
      <c r="D315">
        <v>1</v>
      </c>
      <c r="E315" s="16">
        <f t="shared" si="4"/>
        <v>25386</v>
      </c>
    </row>
    <row r="316" spans="1:5" x14ac:dyDescent="0.25">
      <c r="A316" t="s">
        <v>127</v>
      </c>
      <c r="B316" t="s">
        <v>120</v>
      </c>
      <c r="C316">
        <v>10000</v>
      </c>
      <c r="D316">
        <v>1</v>
      </c>
      <c r="E316" s="16">
        <f t="shared" si="4"/>
        <v>10000</v>
      </c>
    </row>
    <row r="317" spans="1:5" x14ac:dyDescent="0.25">
      <c r="A317" t="s">
        <v>306</v>
      </c>
      <c r="B317" t="s">
        <v>301</v>
      </c>
      <c r="C317">
        <v>4992</v>
      </c>
      <c r="D317">
        <v>1</v>
      </c>
      <c r="E317" s="16">
        <f t="shared" si="4"/>
        <v>4992</v>
      </c>
    </row>
    <row r="318" spans="1:5" x14ac:dyDescent="0.25">
      <c r="A318" t="s">
        <v>11</v>
      </c>
      <c r="B318" t="s">
        <v>190</v>
      </c>
      <c r="C318">
        <v>4829</v>
      </c>
      <c r="D318">
        <v>1</v>
      </c>
      <c r="E318" s="16">
        <f t="shared" si="4"/>
        <v>4829</v>
      </c>
    </row>
    <row r="319" spans="1:5" x14ac:dyDescent="0.25">
      <c r="B319" t="s">
        <v>99</v>
      </c>
      <c r="C319">
        <v>3711</v>
      </c>
      <c r="D319">
        <f>IF(ISTEXT(A319),VLOOKUP($A319,Sheet1!$C$3:$D$59,2,FALSE),1)</f>
        <v>1</v>
      </c>
      <c r="E319" s="16">
        <f t="shared" si="4"/>
        <v>3711</v>
      </c>
    </row>
    <row r="320" spans="1:5" x14ac:dyDescent="0.25">
      <c r="A320" t="s">
        <v>99</v>
      </c>
      <c r="B320" t="s">
        <v>100</v>
      </c>
      <c r="C320">
        <v>3711</v>
      </c>
      <c r="D320">
        <v>1</v>
      </c>
      <c r="E320" s="16">
        <f t="shared" si="4"/>
        <v>3711</v>
      </c>
    </row>
    <row r="321" spans="1:5" x14ac:dyDescent="0.25">
      <c r="A321" t="s">
        <v>45</v>
      </c>
      <c r="B321" t="s">
        <v>245</v>
      </c>
      <c r="C321">
        <v>1540</v>
      </c>
      <c r="D321">
        <v>1</v>
      </c>
      <c r="E321" s="16">
        <f t="shared" si="4"/>
        <v>1540</v>
      </c>
    </row>
    <row r="322" spans="1:5" x14ac:dyDescent="0.25">
      <c r="B322" t="s">
        <v>145</v>
      </c>
      <c r="C322">
        <v>1000</v>
      </c>
      <c r="D322">
        <f>IF(ISTEXT(A322),VLOOKUP($A322,Sheet1!$C$3:$D$59,2,FALSE),1)</f>
        <v>1</v>
      </c>
      <c r="E322" s="16">
        <f t="shared" si="4"/>
        <v>1000</v>
      </c>
    </row>
    <row r="323" spans="1:5" x14ac:dyDescent="0.25">
      <c r="A323" t="s">
        <v>99</v>
      </c>
      <c r="B323" t="s">
        <v>245</v>
      </c>
      <c r="C323">
        <v>380</v>
      </c>
      <c r="D323">
        <v>1</v>
      </c>
      <c r="E323" s="16">
        <f t="shared" ref="E323:E325" si="5">D323*C323</f>
        <v>380</v>
      </c>
    </row>
    <row r="324" spans="1:5" x14ac:dyDescent="0.25">
      <c r="A324" t="s">
        <v>45</v>
      </c>
      <c r="B324" t="s">
        <v>43</v>
      </c>
      <c r="C324">
        <v>237</v>
      </c>
      <c r="D324">
        <v>1</v>
      </c>
      <c r="E324" s="16">
        <f t="shared" si="5"/>
        <v>237</v>
      </c>
    </row>
    <row r="325" spans="1:5" x14ac:dyDescent="0.25">
      <c r="A325" t="s">
        <v>14</v>
      </c>
      <c r="B325" t="s">
        <v>13</v>
      </c>
      <c r="C325">
        <v>200</v>
      </c>
      <c r="D325">
        <v>1</v>
      </c>
      <c r="E325" s="16">
        <f t="shared" si="5"/>
        <v>200</v>
      </c>
    </row>
  </sheetData>
  <autoFilter ref="A1:D1">
    <sortState xmlns:xlrd2="http://schemas.microsoft.com/office/spreadsheetml/2017/richdata2" ref="A2:D325">
      <sortCondition descending="1" ref="C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9"/>
  <sheetViews>
    <sheetView topLeftCell="A42" workbookViewId="0">
      <selection activeCell="A52" sqref="A52:A59"/>
    </sheetView>
  </sheetViews>
  <sheetFormatPr defaultRowHeight="15" x14ac:dyDescent="0.25"/>
  <cols>
    <col min="1" max="1" width="18.7109375" bestFit="1" customWidth="1"/>
    <col min="2" max="2" width="17.5703125" bestFit="1" customWidth="1"/>
  </cols>
  <sheetData>
    <row r="1" spans="1:26" ht="15.75" thickBot="1" x14ac:dyDescent="0.3">
      <c r="C1" s="13" t="s">
        <v>313</v>
      </c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5"/>
    </row>
    <row r="2" spans="1:26" ht="30.75" thickBot="1" x14ac:dyDescent="0.3">
      <c r="C2" s="1" t="s">
        <v>314</v>
      </c>
      <c r="D2" s="1">
        <v>2010</v>
      </c>
      <c r="E2" s="1">
        <v>2000</v>
      </c>
      <c r="F2" s="1">
        <v>1990</v>
      </c>
      <c r="G2" s="1">
        <v>1980</v>
      </c>
      <c r="H2" s="1">
        <v>1970</v>
      </c>
      <c r="I2" s="1">
        <v>1960</v>
      </c>
      <c r="J2" s="1">
        <v>1950</v>
      </c>
      <c r="K2" s="1">
        <v>1940</v>
      </c>
      <c r="L2" s="1">
        <v>1930</v>
      </c>
      <c r="M2" s="1">
        <v>1920</v>
      </c>
      <c r="N2" s="1">
        <v>1910</v>
      </c>
      <c r="O2" s="1">
        <v>1900</v>
      </c>
      <c r="P2" s="1">
        <v>1890</v>
      </c>
      <c r="Q2" s="1">
        <v>1880</v>
      </c>
      <c r="R2" s="1">
        <v>1870</v>
      </c>
      <c r="S2" s="1">
        <v>1860</v>
      </c>
      <c r="T2" s="1">
        <v>1850</v>
      </c>
      <c r="U2" s="1">
        <v>1840</v>
      </c>
      <c r="V2" s="1">
        <v>1830</v>
      </c>
      <c r="W2" s="1">
        <v>1820</v>
      </c>
      <c r="X2" s="1">
        <v>1810</v>
      </c>
      <c r="Y2" s="1">
        <v>1800</v>
      </c>
      <c r="Z2" s="1">
        <v>1790</v>
      </c>
    </row>
    <row r="3" spans="1:26" ht="30.75" thickBot="1" x14ac:dyDescent="0.3">
      <c r="B3" t="str">
        <f>LEFT(C3,LEN(C3)-3)</f>
        <v> United States</v>
      </c>
      <c r="C3" s="2" t="s">
        <v>315</v>
      </c>
      <c r="D3" s="3">
        <v>0.80700000000000005</v>
      </c>
      <c r="E3" s="3">
        <v>0.79</v>
      </c>
      <c r="F3" s="3">
        <v>0.78</v>
      </c>
      <c r="G3" s="3">
        <v>0.73699999999999999</v>
      </c>
      <c r="H3" s="3">
        <v>0.73599999999999999</v>
      </c>
      <c r="I3" s="3">
        <v>0.69899999999999995</v>
      </c>
      <c r="J3" s="3">
        <v>0.64</v>
      </c>
      <c r="K3" s="3">
        <v>0.56499999999999995</v>
      </c>
      <c r="L3" s="3">
        <v>0.56100000000000005</v>
      </c>
      <c r="M3" s="3">
        <v>0.51200000000000001</v>
      </c>
      <c r="N3" s="3">
        <v>0.45600000000000002</v>
      </c>
      <c r="O3" s="3">
        <v>0.39600000000000002</v>
      </c>
      <c r="P3" s="3">
        <v>0.35099999999999998</v>
      </c>
      <c r="Q3" s="3">
        <v>0.28199999999999997</v>
      </c>
      <c r="R3" s="3">
        <v>0.25700000000000001</v>
      </c>
      <c r="S3" s="3">
        <v>0.19800000000000001</v>
      </c>
      <c r="T3" s="3">
        <v>0.154</v>
      </c>
      <c r="U3" s="3">
        <v>0.108</v>
      </c>
      <c r="V3" s="3">
        <v>8.7999999999999995E-2</v>
      </c>
      <c r="W3" s="3">
        <v>7.1999999999999995E-2</v>
      </c>
      <c r="X3" s="3">
        <v>7.2999999999999995E-2</v>
      </c>
      <c r="Y3" s="3">
        <v>6.0999999999999999E-2</v>
      </c>
      <c r="Z3" s="3">
        <v>5.0999999999999997E-2</v>
      </c>
    </row>
    <row r="4" spans="1:26" ht="30.75" thickBot="1" x14ac:dyDescent="0.3">
      <c r="B4" t="str">
        <f t="shared" ref="B4:B10" si="0">LEFT(C4,LEN(C4)-3)</f>
        <v>Northeast</v>
      </c>
      <c r="C4" s="4" t="s">
        <v>316</v>
      </c>
      <c r="D4" s="5">
        <v>0.85</v>
      </c>
      <c r="E4" s="5">
        <v>0.84399999999999997</v>
      </c>
      <c r="F4" s="5">
        <v>0.84</v>
      </c>
      <c r="G4" s="5">
        <v>0.79200000000000004</v>
      </c>
      <c r="H4" s="5">
        <v>0.80500000000000005</v>
      </c>
      <c r="I4" s="5">
        <v>0.80200000000000005</v>
      </c>
      <c r="J4" s="5">
        <v>0.79500000000000004</v>
      </c>
      <c r="K4" s="5">
        <v>0.76600000000000001</v>
      </c>
      <c r="L4" s="5">
        <v>0.77600000000000002</v>
      </c>
      <c r="M4" s="5">
        <v>0.755</v>
      </c>
      <c r="N4" s="5">
        <v>0.71799999999999997</v>
      </c>
      <c r="O4" s="5">
        <v>0.66100000000000003</v>
      </c>
      <c r="P4" s="5">
        <v>0.59</v>
      </c>
      <c r="Q4" s="5">
        <v>0.50800000000000001</v>
      </c>
      <c r="R4" s="5">
        <v>0.443</v>
      </c>
      <c r="S4" s="5">
        <v>0.35699999999999998</v>
      </c>
      <c r="T4" s="5">
        <v>0.26900000000000002</v>
      </c>
      <c r="U4" s="5">
        <v>0.185</v>
      </c>
      <c r="V4" s="5">
        <v>0.14199999999999999</v>
      </c>
      <c r="W4" s="5">
        <v>0.11</v>
      </c>
      <c r="X4" s="5">
        <v>0.109</v>
      </c>
      <c r="Y4" s="5">
        <v>9.2999999999999999E-2</v>
      </c>
      <c r="Z4" s="5">
        <v>8.1000000000000003E-2</v>
      </c>
    </row>
    <row r="5" spans="1:26" ht="28.5" thickBot="1" x14ac:dyDescent="0.3">
      <c r="B5" t="str">
        <f t="shared" si="0"/>
        <v>Midwest</v>
      </c>
      <c r="C5" s="4" t="s">
        <v>317</v>
      </c>
      <c r="D5" s="5">
        <v>0.75900000000000001</v>
      </c>
      <c r="E5" s="5">
        <v>0.747</v>
      </c>
      <c r="F5" s="5">
        <v>0.73899999999999999</v>
      </c>
      <c r="G5" s="5">
        <v>0.70499999999999996</v>
      </c>
      <c r="H5" s="5">
        <v>0.71599999999999997</v>
      </c>
      <c r="I5" s="5">
        <v>0.68700000000000006</v>
      </c>
      <c r="J5" s="5">
        <v>0.64100000000000001</v>
      </c>
      <c r="K5" s="5">
        <v>0.58399999999999996</v>
      </c>
      <c r="L5" s="5">
        <v>0.57899999999999996</v>
      </c>
      <c r="M5" s="5">
        <v>0.52300000000000002</v>
      </c>
      <c r="N5" s="5">
        <v>0.45100000000000001</v>
      </c>
      <c r="O5" s="5">
        <v>0.38600000000000001</v>
      </c>
      <c r="P5" s="5">
        <v>0.33100000000000002</v>
      </c>
      <c r="Q5" s="5">
        <v>0.24199999999999999</v>
      </c>
      <c r="R5" s="5">
        <v>0.20799999999999999</v>
      </c>
      <c r="S5" s="5">
        <v>0.13900000000000001</v>
      </c>
      <c r="T5" s="5">
        <v>9.1999999999999998E-2</v>
      </c>
      <c r="U5" s="5">
        <v>3.9E-2</v>
      </c>
      <c r="V5" s="5">
        <v>2.5999999999999999E-2</v>
      </c>
      <c r="W5" s="5">
        <v>1.0999999999999999E-2</v>
      </c>
      <c r="X5" s="5">
        <v>8.9999999999999993E-3</v>
      </c>
      <c r="Y5" s="5">
        <v>0</v>
      </c>
      <c r="Z5" s="6"/>
    </row>
    <row r="6" spans="1:26" ht="15.75" thickBot="1" x14ac:dyDescent="0.3">
      <c r="B6" t="str">
        <f t="shared" si="0"/>
        <v>South</v>
      </c>
      <c r="C6" s="4" t="s">
        <v>318</v>
      </c>
      <c r="D6" s="5">
        <v>0.75800000000000001</v>
      </c>
      <c r="E6" s="5">
        <v>0.72799999999999998</v>
      </c>
      <c r="F6" s="5">
        <v>0.71499999999999997</v>
      </c>
      <c r="G6" s="5">
        <v>0.66900000000000004</v>
      </c>
      <c r="H6" s="5">
        <v>0.64800000000000002</v>
      </c>
      <c r="I6" s="5">
        <v>0.58499999999999996</v>
      </c>
      <c r="J6" s="5">
        <v>0.48599999999999999</v>
      </c>
      <c r="K6" s="5">
        <v>0.36699999999999999</v>
      </c>
      <c r="L6" s="5">
        <v>0.34100000000000003</v>
      </c>
      <c r="M6" s="5">
        <v>0.28100000000000003</v>
      </c>
      <c r="N6" s="5">
        <v>0.255</v>
      </c>
      <c r="O6" s="5">
        <v>0.183</v>
      </c>
      <c r="P6" s="5">
        <v>0.16300000000000001</v>
      </c>
      <c r="Q6" s="5">
        <v>0.122</v>
      </c>
      <c r="R6" s="5">
        <v>0.122</v>
      </c>
      <c r="S6" s="5">
        <v>9.6000000000000002E-2</v>
      </c>
      <c r="T6" s="5">
        <v>8.3000000000000004E-2</v>
      </c>
      <c r="U6" s="5">
        <v>6.7000000000000004E-2</v>
      </c>
      <c r="V6" s="5">
        <v>5.2999999999999999E-2</v>
      </c>
      <c r="W6" s="5">
        <v>4.5999999999999999E-2</v>
      </c>
      <c r="X6" s="5">
        <v>4.1000000000000002E-2</v>
      </c>
      <c r="Y6" s="5">
        <v>0.03</v>
      </c>
      <c r="Z6" s="5">
        <v>2.1000000000000001E-2</v>
      </c>
    </row>
    <row r="7" spans="1:26" ht="15.75" thickBot="1" x14ac:dyDescent="0.3">
      <c r="B7" t="str">
        <f t="shared" si="0"/>
        <v>West</v>
      </c>
      <c r="C7" s="4" t="s">
        <v>319</v>
      </c>
      <c r="D7" s="5">
        <v>0.89800000000000002</v>
      </c>
      <c r="E7" s="5">
        <v>0.88600000000000001</v>
      </c>
      <c r="F7" s="5">
        <v>0.876</v>
      </c>
      <c r="G7" s="5">
        <v>0.83899999999999997</v>
      </c>
      <c r="H7" s="5">
        <v>0.83</v>
      </c>
      <c r="I7" s="5">
        <v>0.77700000000000002</v>
      </c>
      <c r="J7" s="5">
        <v>0.69499999999999995</v>
      </c>
      <c r="K7" s="5">
        <v>0.58499999999999996</v>
      </c>
      <c r="L7" s="5">
        <v>0.58399999999999996</v>
      </c>
      <c r="M7" s="5">
        <v>0.51800000000000002</v>
      </c>
      <c r="N7" s="5">
        <v>0.47899999999999998</v>
      </c>
      <c r="O7" s="5">
        <v>0.39900000000000002</v>
      </c>
      <c r="P7" s="5">
        <v>0.37</v>
      </c>
      <c r="Q7" s="5">
        <v>0.30199999999999999</v>
      </c>
      <c r="R7" s="5">
        <v>0.25800000000000001</v>
      </c>
      <c r="S7" s="5">
        <v>0.16</v>
      </c>
      <c r="T7" s="5">
        <v>6.4000000000000001E-2</v>
      </c>
      <c r="U7" s="6"/>
      <c r="V7" s="6"/>
      <c r="W7" s="6"/>
      <c r="X7" s="6"/>
      <c r="Y7" s="6"/>
      <c r="Z7" s="6"/>
    </row>
    <row r="8" spans="1:26" ht="28.5" thickBot="1" x14ac:dyDescent="0.3">
      <c r="A8" t="s">
        <v>244</v>
      </c>
      <c r="B8" t="str">
        <f t="shared" si="0"/>
        <v> Alabama</v>
      </c>
      <c r="C8" s="7" t="s">
        <v>320</v>
      </c>
      <c r="D8" s="8">
        <v>0.59</v>
      </c>
      <c r="E8" s="8">
        <v>0.55400000000000005</v>
      </c>
      <c r="F8" s="8">
        <v>0.56799999999999995</v>
      </c>
      <c r="G8" s="8">
        <v>0.6</v>
      </c>
      <c r="H8" s="8">
        <v>0.58599999999999997</v>
      </c>
      <c r="I8" s="8">
        <v>0.54800000000000004</v>
      </c>
      <c r="J8" s="8">
        <v>0.438</v>
      </c>
      <c r="K8" s="8">
        <v>0.30199999999999999</v>
      </c>
      <c r="L8" s="8">
        <v>0.28100000000000003</v>
      </c>
      <c r="M8" s="8">
        <v>0.217</v>
      </c>
      <c r="N8" s="8">
        <v>0.17299999999999999</v>
      </c>
      <c r="O8" s="8">
        <v>0.11899999999999999</v>
      </c>
      <c r="P8" s="8">
        <v>0.10100000000000001</v>
      </c>
      <c r="Q8" s="8">
        <v>5.3999999999999999E-2</v>
      </c>
      <c r="R8" s="8">
        <v>6.3E-2</v>
      </c>
      <c r="S8" s="8">
        <v>5.0999999999999997E-2</v>
      </c>
      <c r="T8" s="8">
        <v>4.5999999999999999E-2</v>
      </c>
      <c r="U8" s="8">
        <v>2.1000000000000001E-2</v>
      </c>
      <c r="V8" s="8">
        <v>0.01</v>
      </c>
      <c r="W8" s="8">
        <v>0</v>
      </c>
      <c r="X8" s="8">
        <v>0</v>
      </c>
      <c r="Y8" s="8">
        <v>0</v>
      </c>
      <c r="Z8" s="7"/>
    </row>
    <row r="9" spans="1:26" ht="15.75" thickBot="1" x14ac:dyDescent="0.3">
      <c r="A9" t="s">
        <v>246</v>
      </c>
      <c r="B9" t="str">
        <f t="shared" si="0"/>
        <v> Alaska</v>
      </c>
      <c r="C9" s="7" t="s">
        <v>321</v>
      </c>
      <c r="D9" s="8">
        <v>0.66</v>
      </c>
      <c r="E9" s="8">
        <v>0.65600000000000003</v>
      </c>
      <c r="F9" s="8">
        <v>0.61</v>
      </c>
      <c r="G9" s="8">
        <v>0.64300000000000002</v>
      </c>
      <c r="H9" s="8">
        <v>0.56899999999999995</v>
      </c>
      <c r="I9" s="8">
        <v>0.379</v>
      </c>
      <c r="J9" s="8">
        <v>0.26600000000000001</v>
      </c>
      <c r="K9" s="8">
        <v>0.24</v>
      </c>
      <c r="L9" s="8">
        <v>0.13200000000000001</v>
      </c>
      <c r="M9" s="8">
        <v>5.6000000000000001E-2</v>
      </c>
      <c r="N9" s="8">
        <v>9.5000000000000001E-2</v>
      </c>
      <c r="O9" s="8">
        <v>0.245</v>
      </c>
      <c r="P9" s="8">
        <v>0</v>
      </c>
      <c r="Q9" s="8">
        <v>0</v>
      </c>
      <c r="R9" s="7"/>
      <c r="S9" s="7"/>
      <c r="T9" s="7"/>
      <c r="U9" s="7"/>
      <c r="V9" s="7"/>
      <c r="W9" s="7"/>
      <c r="X9" s="7"/>
      <c r="Y9" s="7"/>
      <c r="Z9" s="7"/>
    </row>
    <row r="10" spans="1:26" ht="28.5" thickBot="1" x14ac:dyDescent="0.3">
      <c r="A10" t="s">
        <v>247</v>
      </c>
      <c r="B10" t="str">
        <f t="shared" si="0"/>
        <v> Arizona</v>
      </c>
      <c r="C10" s="7" t="s">
        <v>322</v>
      </c>
      <c r="D10" s="8">
        <v>0.89800000000000002</v>
      </c>
      <c r="E10" s="8">
        <v>0.88200000000000001</v>
      </c>
      <c r="F10" s="8">
        <v>0.86499999999999999</v>
      </c>
      <c r="G10" s="8">
        <v>0.83799999999999997</v>
      </c>
      <c r="H10" s="8">
        <v>0.79600000000000004</v>
      </c>
      <c r="I10" s="8">
        <v>0.745</v>
      </c>
      <c r="J10" s="8">
        <v>0.55500000000000005</v>
      </c>
      <c r="K10" s="8">
        <v>0.34799999999999998</v>
      </c>
      <c r="L10" s="8">
        <v>0.34399999999999997</v>
      </c>
      <c r="M10" s="8">
        <v>0.36099999999999999</v>
      </c>
      <c r="N10" s="8">
        <v>0.31</v>
      </c>
      <c r="O10" s="8">
        <v>0.159</v>
      </c>
      <c r="P10" s="8">
        <v>9.4E-2</v>
      </c>
      <c r="Q10" s="8">
        <v>0.17299999999999999</v>
      </c>
      <c r="R10" s="8">
        <v>0.33400000000000002</v>
      </c>
      <c r="S10" s="8">
        <v>0</v>
      </c>
      <c r="T10" s="7"/>
      <c r="U10" s="7"/>
      <c r="V10" s="7"/>
      <c r="W10" s="7"/>
      <c r="X10" s="7"/>
      <c r="Y10" s="7"/>
      <c r="Z10" s="7"/>
    </row>
    <row r="11" spans="1:26" ht="30.75" thickBot="1" x14ac:dyDescent="0.3">
      <c r="A11" t="s">
        <v>248</v>
      </c>
      <c r="B11" t="str">
        <f>LEFT(C11,LEN(C11)-4)</f>
        <v> Arkansas</v>
      </c>
      <c r="C11" s="7" t="s">
        <v>323</v>
      </c>
      <c r="D11" s="8">
        <v>0.56200000000000006</v>
      </c>
      <c r="E11" s="8">
        <v>0.52500000000000002</v>
      </c>
      <c r="F11" s="8">
        <v>0.52</v>
      </c>
      <c r="G11" s="8">
        <v>0.51600000000000001</v>
      </c>
      <c r="H11" s="8">
        <v>0.5</v>
      </c>
      <c r="I11" s="8">
        <v>0.42799999999999999</v>
      </c>
      <c r="J11" s="8">
        <v>0.33</v>
      </c>
      <c r="K11" s="8">
        <v>0.222</v>
      </c>
      <c r="L11" s="8">
        <v>0.20599999999999999</v>
      </c>
      <c r="M11" s="8">
        <v>0.16600000000000001</v>
      </c>
      <c r="N11" s="8">
        <v>0.129</v>
      </c>
      <c r="O11" s="8">
        <v>8.5000000000000006E-2</v>
      </c>
      <c r="P11" s="8">
        <v>6.5000000000000002E-2</v>
      </c>
      <c r="Q11" s="8">
        <v>4.5999999999999999E-2</v>
      </c>
      <c r="R11" s="8">
        <v>2.5999999999999999E-2</v>
      </c>
      <c r="S11" s="8">
        <v>8.9999999999999993E-3</v>
      </c>
      <c r="T11" s="8">
        <v>0</v>
      </c>
      <c r="U11" s="8">
        <v>0</v>
      </c>
      <c r="V11" s="8">
        <v>0</v>
      </c>
      <c r="W11" s="8">
        <v>0</v>
      </c>
      <c r="X11" s="8">
        <v>0</v>
      </c>
      <c r="Y11" s="7"/>
      <c r="Z11" s="7"/>
    </row>
    <row r="12" spans="1:26" ht="30.75" thickBot="1" x14ac:dyDescent="0.3">
      <c r="A12" t="s">
        <v>249</v>
      </c>
      <c r="B12" t="str">
        <f t="shared" ref="B12:B59" si="1">LEFT(C12,LEN(C12)-4)</f>
        <v> California</v>
      </c>
      <c r="C12" s="7" t="s">
        <v>324</v>
      </c>
      <c r="D12" s="8">
        <v>0.95</v>
      </c>
      <c r="E12" s="8">
        <v>0.94399999999999995</v>
      </c>
      <c r="F12" s="8">
        <v>0.93700000000000006</v>
      </c>
      <c r="G12" s="8">
        <v>0.91300000000000003</v>
      </c>
      <c r="H12" s="8">
        <v>0.90900000000000003</v>
      </c>
      <c r="I12" s="8">
        <v>0.86399999999999999</v>
      </c>
      <c r="J12" s="8">
        <v>0.80700000000000005</v>
      </c>
      <c r="K12" s="8">
        <v>0.71</v>
      </c>
      <c r="L12" s="8">
        <v>0.73299999999999998</v>
      </c>
      <c r="M12" s="8">
        <v>0.67900000000000005</v>
      </c>
      <c r="N12" s="8">
        <v>0.61799999999999999</v>
      </c>
      <c r="O12" s="8">
        <v>0.52300000000000002</v>
      </c>
      <c r="P12" s="8">
        <v>0.48599999999999999</v>
      </c>
      <c r="Q12" s="8">
        <v>0.42899999999999999</v>
      </c>
      <c r="R12" s="8">
        <v>0.372</v>
      </c>
      <c r="S12" s="8">
        <v>0.20699999999999999</v>
      </c>
      <c r="T12" s="8">
        <v>7.3999999999999996E-2</v>
      </c>
      <c r="U12" s="7"/>
      <c r="V12" s="7"/>
      <c r="W12" s="7"/>
      <c r="X12" s="7"/>
      <c r="Y12" s="7"/>
      <c r="Z12" s="7"/>
    </row>
    <row r="13" spans="1:26" ht="30.75" thickBot="1" x14ac:dyDescent="0.3">
      <c r="A13" t="s">
        <v>250</v>
      </c>
      <c r="B13" t="str">
        <f t="shared" si="1"/>
        <v> Colorado</v>
      </c>
      <c r="C13" s="7" t="s">
        <v>325</v>
      </c>
      <c r="D13" s="8">
        <v>0.86199999999999999</v>
      </c>
      <c r="E13" s="8">
        <v>0.84499999999999997</v>
      </c>
      <c r="F13" s="8">
        <v>0.83799999999999997</v>
      </c>
      <c r="G13" s="8">
        <v>0.80600000000000005</v>
      </c>
      <c r="H13" s="8">
        <v>0.78500000000000003</v>
      </c>
      <c r="I13" s="8">
        <v>0.73699999999999999</v>
      </c>
      <c r="J13" s="8">
        <v>0.627</v>
      </c>
      <c r="K13" s="8">
        <v>0.52600000000000002</v>
      </c>
      <c r="L13" s="8">
        <v>0.502</v>
      </c>
      <c r="M13" s="8">
        <v>0.48199999999999998</v>
      </c>
      <c r="N13" s="8">
        <v>0.503</v>
      </c>
      <c r="O13" s="8">
        <v>0.48299999999999998</v>
      </c>
      <c r="P13" s="8">
        <v>0.45</v>
      </c>
      <c r="Q13" s="8">
        <v>0.314</v>
      </c>
      <c r="R13" s="8">
        <v>0.11899999999999999</v>
      </c>
      <c r="S13" s="8">
        <v>0.13900000000000001</v>
      </c>
      <c r="T13" s="7"/>
      <c r="U13" s="7"/>
      <c r="V13" s="7"/>
      <c r="W13" s="7"/>
      <c r="X13" s="7"/>
      <c r="Y13" s="7"/>
      <c r="Z13" s="7"/>
    </row>
    <row r="14" spans="1:26" ht="30.75" thickBot="1" x14ac:dyDescent="0.3">
      <c r="A14" t="s">
        <v>251</v>
      </c>
      <c r="B14" t="str">
        <f t="shared" si="1"/>
        <v> Connecticut</v>
      </c>
      <c r="C14" s="7" t="s">
        <v>326</v>
      </c>
      <c r="D14" s="8">
        <v>0.88</v>
      </c>
      <c r="E14" s="8">
        <v>0.877</v>
      </c>
      <c r="F14" s="8">
        <v>0.87</v>
      </c>
      <c r="G14" s="8">
        <v>0.78800000000000003</v>
      </c>
      <c r="H14" s="8">
        <v>0.78400000000000003</v>
      </c>
      <c r="I14" s="8">
        <v>0.78300000000000003</v>
      </c>
      <c r="J14" s="8">
        <v>0.77600000000000002</v>
      </c>
      <c r="K14" s="8">
        <v>0.67800000000000005</v>
      </c>
      <c r="L14" s="8">
        <v>0.70399999999999996</v>
      </c>
      <c r="M14" s="8">
        <v>0.67800000000000005</v>
      </c>
      <c r="N14" s="8">
        <v>0.65600000000000003</v>
      </c>
      <c r="O14" s="8">
        <v>0.59899999999999998</v>
      </c>
      <c r="P14" s="8">
        <v>0.50900000000000001</v>
      </c>
      <c r="Q14" s="8">
        <v>0.41899999999999998</v>
      </c>
      <c r="R14" s="8">
        <v>0.33</v>
      </c>
      <c r="S14" s="8">
        <v>0.26500000000000001</v>
      </c>
      <c r="T14" s="8">
        <v>0.16</v>
      </c>
      <c r="U14" s="8">
        <v>0.126</v>
      </c>
      <c r="V14" s="8">
        <v>9.4E-2</v>
      </c>
      <c r="W14" s="8">
        <v>7.5999999999999998E-2</v>
      </c>
      <c r="X14" s="8">
        <v>6.0999999999999999E-2</v>
      </c>
      <c r="Y14" s="8">
        <v>5.0999999999999997E-2</v>
      </c>
      <c r="Z14" s="8">
        <v>0.03</v>
      </c>
    </row>
    <row r="15" spans="1:26" ht="30.75" thickBot="1" x14ac:dyDescent="0.3">
      <c r="A15" t="s">
        <v>252</v>
      </c>
      <c r="B15" t="str">
        <f t="shared" si="1"/>
        <v> Delaware</v>
      </c>
      <c r="C15" s="7" t="s">
        <v>327</v>
      </c>
      <c r="D15" s="8">
        <v>0.83299999999999996</v>
      </c>
      <c r="E15" s="8">
        <v>0.80100000000000005</v>
      </c>
      <c r="F15" s="8">
        <v>0.79200000000000004</v>
      </c>
      <c r="G15" s="8">
        <v>0.70599999999999996</v>
      </c>
      <c r="H15" s="8">
        <v>0.72199999999999998</v>
      </c>
      <c r="I15" s="8">
        <v>0.65600000000000003</v>
      </c>
      <c r="J15" s="8">
        <v>0.626</v>
      </c>
      <c r="K15" s="8">
        <v>0.52300000000000002</v>
      </c>
      <c r="L15" s="8">
        <v>0.51700000000000002</v>
      </c>
      <c r="M15" s="8">
        <v>0.54200000000000004</v>
      </c>
      <c r="N15" s="8">
        <v>0.48</v>
      </c>
      <c r="O15" s="8">
        <v>0.46400000000000002</v>
      </c>
      <c r="P15" s="8">
        <v>0.42199999999999999</v>
      </c>
      <c r="Q15" s="8">
        <v>0.33400000000000002</v>
      </c>
      <c r="R15" s="8">
        <v>0.247</v>
      </c>
      <c r="S15" s="8">
        <v>0.189</v>
      </c>
      <c r="T15" s="8">
        <v>0.153</v>
      </c>
      <c r="U15" s="8">
        <v>0.107</v>
      </c>
      <c r="V15" s="8">
        <v>0</v>
      </c>
      <c r="W15" s="8">
        <v>0</v>
      </c>
      <c r="X15" s="8">
        <v>0</v>
      </c>
      <c r="Y15" s="8">
        <v>0</v>
      </c>
      <c r="Z15" s="8">
        <v>1.2999999999999999E-2</v>
      </c>
    </row>
    <row r="16" spans="1:26" ht="45.75" thickBot="1" x14ac:dyDescent="0.3">
      <c r="A16" t="s">
        <v>253</v>
      </c>
      <c r="B16" t="str">
        <f t="shared" si="1"/>
        <v> Washington, D.C.</v>
      </c>
      <c r="C16" s="7" t="s">
        <v>328</v>
      </c>
      <c r="D16" s="8">
        <v>1</v>
      </c>
      <c r="E16" s="8">
        <v>1</v>
      </c>
      <c r="F16" s="8">
        <v>1</v>
      </c>
      <c r="G16" s="8">
        <v>1</v>
      </c>
      <c r="H16" s="8">
        <v>1</v>
      </c>
      <c r="I16" s="8">
        <v>1</v>
      </c>
      <c r="J16" s="8">
        <v>1</v>
      </c>
      <c r="K16" s="8">
        <v>1</v>
      </c>
      <c r="L16" s="8">
        <v>1</v>
      </c>
      <c r="M16" s="8">
        <v>1</v>
      </c>
      <c r="N16" s="8">
        <v>1</v>
      </c>
      <c r="O16" s="8">
        <v>1</v>
      </c>
      <c r="P16" s="8">
        <v>1</v>
      </c>
      <c r="Q16" s="8">
        <v>0.9</v>
      </c>
      <c r="R16" s="8">
        <v>0.91600000000000004</v>
      </c>
      <c r="S16" s="8">
        <v>0.93</v>
      </c>
      <c r="T16" s="8">
        <v>0.93600000000000005</v>
      </c>
      <c r="U16" s="8">
        <v>0.90900000000000003</v>
      </c>
      <c r="V16" s="8">
        <v>0.90100000000000002</v>
      </c>
      <c r="W16" s="8">
        <v>0.88300000000000001</v>
      </c>
      <c r="X16" s="8">
        <v>0.85</v>
      </c>
      <c r="Y16" s="8">
        <v>0.76200000000000001</v>
      </c>
      <c r="Z16" s="7"/>
    </row>
    <row r="17" spans="1:26" ht="28.5" thickBot="1" x14ac:dyDescent="0.3">
      <c r="A17" t="s">
        <v>254</v>
      </c>
      <c r="B17" t="str">
        <f t="shared" si="1"/>
        <v> Florida</v>
      </c>
      <c r="C17" s="7" t="s">
        <v>329</v>
      </c>
      <c r="D17" s="8">
        <v>0.91200000000000003</v>
      </c>
      <c r="E17" s="8">
        <v>0.89300000000000002</v>
      </c>
      <c r="F17" s="8">
        <v>0.88</v>
      </c>
      <c r="G17" s="8">
        <v>0.84299999999999997</v>
      </c>
      <c r="H17" s="8">
        <v>0.81699999999999995</v>
      </c>
      <c r="I17" s="8">
        <v>0.73899999999999999</v>
      </c>
      <c r="J17" s="8">
        <v>0.65500000000000003</v>
      </c>
      <c r="K17" s="8">
        <v>0.55100000000000005</v>
      </c>
      <c r="L17" s="8">
        <v>0.51700000000000002</v>
      </c>
      <c r="M17" s="8">
        <v>0.36499999999999999</v>
      </c>
      <c r="N17" s="8">
        <v>0.29099999999999998</v>
      </c>
      <c r="O17" s="8">
        <v>0.20300000000000001</v>
      </c>
      <c r="P17" s="8">
        <v>0.19800000000000001</v>
      </c>
      <c r="Q17" s="8">
        <v>0.1</v>
      </c>
      <c r="R17" s="8">
        <v>8.1000000000000003E-2</v>
      </c>
      <c r="S17" s="8">
        <v>4.1000000000000002E-2</v>
      </c>
      <c r="T17" s="8">
        <v>0</v>
      </c>
      <c r="U17" s="8">
        <v>0</v>
      </c>
      <c r="V17" s="8">
        <v>0</v>
      </c>
      <c r="W17" s="7"/>
      <c r="X17" s="7"/>
      <c r="Y17" s="7"/>
      <c r="Z17" s="7"/>
    </row>
    <row r="18" spans="1:26" ht="28.5" thickBot="1" x14ac:dyDescent="0.3">
      <c r="A18" t="s">
        <v>132</v>
      </c>
      <c r="B18" t="str">
        <f t="shared" si="1"/>
        <v> Georgia</v>
      </c>
      <c r="C18" s="7" t="s">
        <v>330</v>
      </c>
      <c r="D18" s="8">
        <v>0.751</v>
      </c>
      <c r="E18" s="8">
        <v>0.71599999999999997</v>
      </c>
      <c r="F18" s="8">
        <v>0.68799999999999994</v>
      </c>
      <c r="G18" s="8">
        <v>0.624</v>
      </c>
      <c r="H18" s="8">
        <v>0.60299999999999998</v>
      </c>
      <c r="I18" s="8">
        <v>0.55300000000000005</v>
      </c>
      <c r="J18" s="8">
        <v>0.45300000000000001</v>
      </c>
      <c r="K18" s="8">
        <v>0.34399999999999997</v>
      </c>
      <c r="L18" s="8">
        <v>0.308</v>
      </c>
      <c r="M18" s="8">
        <v>0.251</v>
      </c>
      <c r="N18" s="8">
        <v>0.20599999999999999</v>
      </c>
      <c r="O18" s="8">
        <v>0.156</v>
      </c>
      <c r="P18" s="8">
        <v>0.14000000000000001</v>
      </c>
      <c r="Q18" s="8">
        <v>9.4E-2</v>
      </c>
      <c r="R18" s="8">
        <v>8.4000000000000005E-2</v>
      </c>
      <c r="S18" s="8">
        <v>7.0999999999999994E-2</v>
      </c>
      <c r="T18" s="8">
        <v>4.2999999999999997E-2</v>
      </c>
      <c r="U18" s="8">
        <v>3.5999999999999997E-2</v>
      </c>
      <c r="V18" s="8">
        <v>2.7E-2</v>
      </c>
      <c r="W18" s="8">
        <v>2.1999999999999999E-2</v>
      </c>
      <c r="X18" s="8">
        <v>2.1000000000000001E-2</v>
      </c>
      <c r="Y18" s="8">
        <v>3.2000000000000001E-2</v>
      </c>
      <c r="Z18" s="8">
        <v>0</v>
      </c>
    </row>
    <row r="19" spans="1:26" ht="15.75" thickBot="1" x14ac:dyDescent="0.3">
      <c r="A19" t="s">
        <v>255</v>
      </c>
      <c r="B19" t="str">
        <f t="shared" si="1"/>
        <v> Hawaii</v>
      </c>
      <c r="C19" s="7" t="s">
        <v>331</v>
      </c>
      <c r="D19" s="8">
        <v>0.91900000000000004</v>
      </c>
      <c r="E19" s="8">
        <v>0.91500000000000004</v>
      </c>
      <c r="F19" s="8">
        <v>0.90500000000000003</v>
      </c>
      <c r="G19" s="8">
        <v>0.86499999999999999</v>
      </c>
      <c r="H19" s="8">
        <v>0.83099999999999996</v>
      </c>
      <c r="I19" s="8">
        <v>0.76500000000000001</v>
      </c>
      <c r="J19" s="8">
        <v>0.69</v>
      </c>
      <c r="K19" s="8">
        <v>0.625</v>
      </c>
      <c r="L19" s="8">
        <v>0.53700000000000003</v>
      </c>
      <c r="M19" s="8">
        <v>0.36099999999999999</v>
      </c>
      <c r="N19" s="8">
        <v>0.307</v>
      </c>
      <c r="O19" s="8">
        <v>0.255</v>
      </c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5.75" thickBot="1" x14ac:dyDescent="0.3">
      <c r="A20" t="s">
        <v>256</v>
      </c>
      <c r="B20" t="str">
        <f t="shared" si="1"/>
        <v> Idaho</v>
      </c>
      <c r="C20" s="7" t="s">
        <v>332</v>
      </c>
      <c r="D20" s="8">
        <v>0.70599999999999996</v>
      </c>
      <c r="E20" s="8">
        <v>0.66400000000000003</v>
      </c>
      <c r="F20" s="8">
        <v>0.622</v>
      </c>
      <c r="G20" s="8">
        <v>0.54</v>
      </c>
      <c r="H20" s="8">
        <v>0.54100000000000004</v>
      </c>
      <c r="I20" s="8">
        <v>0.47499999999999998</v>
      </c>
      <c r="J20" s="8">
        <v>0.42899999999999999</v>
      </c>
      <c r="K20" s="8">
        <v>0.33700000000000002</v>
      </c>
      <c r="L20" s="8">
        <v>0.29099999999999998</v>
      </c>
      <c r="M20" s="8">
        <v>0.27600000000000002</v>
      </c>
      <c r="N20" s="8">
        <v>0.215</v>
      </c>
      <c r="O20" s="8">
        <v>6.2E-2</v>
      </c>
      <c r="P20" s="8">
        <v>0</v>
      </c>
      <c r="Q20" s="8">
        <v>0</v>
      </c>
      <c r="R20" s="8">
        <v>0</v>
      </c>
      <c r="S20" s="7"/>
      <c r="T20" s="7"/>
      <c r="U20" s="7"/>
      <c r="V20" s="7"/>
      <c r="W20" s="7"/>
      <c r="X20" s="7"/>
      <c r="Y20" s="7"/>
      <c r="Z20" s="7"/>
    </row>
    <row r="21" spans="1:26" ht="15.75" thickBot="1" x14ac:dyDescent="0.3">
      <c r="A21" t="s">
        <v>257</v>
      </c>
      <c r="B21" t="str">
        <f t="shared" si="1"/>
        <v> Illinois</v>
      </c>
      <c r="C21" s="7" t="s">
        <v>333</v>
      </c>
      <c r="D21" s="8">
        <v>0.88500000000000001</v>
      </c>
      <c r="E21" s="8">
        <v>0.878</v>
      </c>
      <c r="F21" s="8">
        <v>0.86399999999999999</v>
      </c>
      <c r="G21" s="8">
        <v>0.83299999999999996</v>
      </c>
      <c r="H21" s="8">
        <v>0.83199999999999996</v>
      </c>
      <c r="I21" s="8">
        <v>0.80700000000000005</v>
      </c>
      <c r="J21" s="8">
        <v>0.77600000000000002</v>
      </c>
      <c r="K21" s="8">
        <v>0.73599999999999999</v>
      </c>
      <c r="L21" s="8">
        <v>0.73899999999999999</v>
      </c>
      <c r="M21" s="8">
        <v>0.67900000000000005</v>
      </c>
      <c r="N21" s="8">
        <v>0.61699999999999999</v>
      </c>
      <c r="O21" s="8">
        <v>0.54300000000000004</v>
      </c>
      <c r="P21" s="8">
        <v>0.44900000000000001</v>
      </c>
      <c r="Q21" s="8">
        <v>0.30599999999999999</v>
      </c>
      <c r="R21" s="8">
        <v>0.23499999999999999</v>
      </c>
      <c r="S21" s="8">
        <v>0.14299999999999999</v>
      </c>
      <c r="T21" s="8">
        <v>7.5999999999999998E-2</v>
      </c>
      <c r="U21" s="8">
        <v>0.02</v>
      </c>
      <c r="V21" s="8">
        <v>0</v>
      </c>
      <c r="W21" s="8">
        <v>0</v>
      </c>
      <c r="X21" s="8">
        <v>0</v>
      </c>
      <c r="Y21" s="8">
        <v>0</v>
      </c>
      <c r="Z21" s="7"/>
    </row>
    <row r="22" spans="1:26" ht="28.5" thickBot="1" x14ac:dyDescent="0.3">
      <c r="A22" t="s">
        <v>258</v>
      </c>
      <c r="B22" t="str">
        <f t="shared" si="1"/>
        <v> Indiana</v>
      </c>
      <c r="C22" s="7" t="s">
        <v>334</v>
      </c>
      <c r="D22" s="8">
        <v>0.72399999999999998</v>
      </c>
      <c r="E22" s="8">
        <v>0.70799999999999996</v>
      </c>
      <c r="F22" s="8">
        <v>0.69099999999999995</v>
      </c>
      <c r="G22" s="8">
        <v>0.64200000000000002</v>
      </c>
      <c r="H22" s="8">
        <v>0.64900000000000002</v>
      </c>
      <c r="I22" s="8">
        <v>0.624</v>
      </c>
      <c r="J22" s="8">
        <v>0.59899999999999998</v>
      </c>
      <c r="K22" s="8">
        <v>0.55100000000000005</v>
      </c>
      <c r="L22" s="8">
        <v>0.55500000000000005</v>
      </c>
      <c r="M22" s="8">
        <v>0.50600000000000001</v>
      </c>
      <c r="N22" s="8">
        <v>0.42399999999999999</v>
      </c>
      <c r="O22" s="8">
        <v>0.34300000000000003</v>
      </c>
      <c r="P22" s="8">
        <v>0.26900000000000002</v>
      </c>
      <c r="Q22" s="8">
        <v>0.19500000000000001</v>
      </c>
      <c r="R22" s="8">
        <v>0.14699999999999999</v>
      </c>
      <c r="S22" s="8">
        <v>8.5999999999999993E-2</v>
      </c>
      <c r="T22" s="8">
        <v>4.4999999999999998E-2</v>
      </c>
      <c r="U22" s="8">
        <v>1.6E-2</v>
      </c>
      <c r="V22" s="8">
        <v>0</v>
      </c>
      <c r="W22" s="8">
        <v>0</v>
      </c>
      <c r="X22" s="8">
        <v>0</v>
      </c>
      <c r="Y22" s="8">
        <v>0</v>
      </c>
      <c r="Z22" s="7"/>
    </row>
    <row r="23" spans="1:26" ht="15.75" thickBot="1" x14ac:dyDescent="0.3">
      <c r="A23" t="s">
        <v>259</v>
      </c>
      <c r="B23" t="str">
        <f t="shared" si="1"/>
        <v> Iowa</v>
      </c>
      <c r="C23" s="7" t="s">
        <v>335</v>
      </c>
      <c r="D23" s="8">
        <v>0.64</v>
      </c>
      <c r="E23" s="8">
        <v>0.61099999999999999</v>
      </c>
      <c r="F23" s="8">
        <v>0.59399999999999997</v>
      </c>
      <c r="G23" s="8">
        <v>0.58599999999999997</v>
      </c>
      <c r="H23" s="8">
        <v>0.57199999999999995</v>
      </c>
      <c r="I23" s="8">
        <v>0.53</v>
      </c>
      <c r="J23" s="8">
        <v>0.47699999999999998</v>
      </c>
      <c r="K23" s="8">
        <v>0.42699999999999999</v>
      </c>
      <c r="L23" s="8">
        <v>0.39600000000000002</v>
      </c>
      <c r="M23" s="8">
        <v>0.36399999999999999</v>
      </c>
      <c r="N23" s="8">
        <v>0.30599999999999999</v>
      </c>
      <c r="O23" s="8">
        <v>0.25600000000000001</v>
      </c>
      <c r="P23" s="8">
        <v>0.21199999999999999</v>
      </c>
      <c r="Q23" s="8">
        <v>0.152</v>
      </c>
      <c r="R23" s="8">
        <v>0.13100000000000001</v>
      </c>
      <c r="S23" s="8">
        <v>8.8999999999999996E-2</v>
      </c>
      <c r="T23" s="8">
        <v>5.0999999999999997E-2</v>
      </c>
      <c r="U23" s="8">
        <v>0</v>
      </c>
      <c r="V23" s="7"/>
      <c r="W23" s="7"/>
      <c r="X23" s="7"/>
      <c r="Y23" s="7"/>
      <c r="Z23" s="7"/>
    </row>
    <row r="24" spans="1:26" ht="15.75" thickBot="1" x14ac:dyDescent="0.3">
      <c r="A24" t="s">
        <v>260</v>
      </c>
      <c r="B24" t="str">
        <f t="shared" si="1"/>
        <v> Kansas</v>
      </c>
      <c r="C24" s="7" t="s">
        <v>336</v>
      </c>
      <c r="D24" s="8">
        <v>0.74199999999999999</v>
      </c>
      <c r="E24" s="8">
        <v>0.71399999999999997</v>
      </c>
      <c r="F24" s="8">
        <v>0.69499999999999995</v>
      </c>
      <c r="G24" s="8">
        <v>0.66700000000000004</v>
      </c>
      <c r="H24" s="8">
        <v>0.66100000000000003</v>
      </c>
      <c r="I24" s="8">
        <v>0.61</v>
      </c>
      <c r="J24" s="8">
        <v>0.52100000000000002</v>
      </c>
      <c r="K24" s="8">
        <v>0.41899999999999998</v>
      </c>
      <c r="L24" s="8">
        <v>0.38800000000000001</v>
      </c>
      <c r="M24" s="8">
        <v>0.34799999999999998</v>
      </c>
      <c r="N24" s="8">
        <v>0.29099999999999998</v>
      </c>
      <c r="O24" s="8">
        <v>0.224</v>
      </c>
      <c r="P24" s="8">
        <v>0.189</v>
      </c>
      <c r="Q24" s="8">
        <v>0.105</v>
      </c>
      <c r="R24" s="8">
        <v>0.14199999999999999</v>
      </c>
      <c r="S24" s="8">
        <v>9.4E-2</v>
      </c>
      <c r="T24" s="7"/>
      <c r="U24" s="7"/>
      <c r="V24" s="7"/>
      <c r="W24" s="7"/>
      <c r="X24" s="7"/>
      <c r="Y24" s="7"/>
      <c r="Z24" s="7"/>
    </row>
    <row r="25" spans="1:26" ht="30.75" thickBot="1" x14ac:dyDescent="0.3">
      <c r="A25" t="s">
        <v>261</v>
      </c>
      <c r="B25" t="str">
        <f t="shared" si="1"/>
        <v> Kentucky</v>
      </c>
      <c r="C25" s="7" t="s">
        <v>337</v>
      </c>
      <c r="D25" s="8">
        <v>0.58399999999999996</v>
      </c>
      <c r="E25" s="8">
        <v>0.55800000000000005</v>
      </c>
      <c r="F25" s="8">
        <v>0.55800000000000005</v>
      </c>
      <c r="G25" s="8">
        <v>0.50900000000000001</v>
      </c>
      <c r="H25" s="8">
        <v>0.52300000000000002</v>
      </c>
      <c r="I25" s="8">
        <v>0.44500000000000001</v>
      </c>
      <c r="J25" s="8">
        <v>0.36799999999999999</v>
      </c>
      <c r="K25" s="8">
        <v>0.29799999999999999</v>
      </c>
      <c r="L25" s="8">
        <v>0.30599999999999999</v>
      </c>
      <c r="M25" s="8">
        <v>0.26200000000000001</v>
      </c>
      <c r="N25" s="8">
        <v>0.24299999999999999</v>
      </c>
      <c r="O25" s="8">
        <v>0.218</v>
      </c>
      <c r="P25" s="8">
        <v>0.192</v>
      </c>
      <c r="Q25" s="8">
        <v>0.152</v>
      </c>
      <c r="R25" s="8">
        <v>0.14799999999999999</v>
      </c>
      <c r="S25" s="8">
        <v>0.104</v>
      </c>
      <c r="T25" s="8">
        <v>7.4999999999999997E-2</v>
      </c>
      <c r="U25" s="8">
        <v>0.04</v>
      </c>
      <c r="V25" s="8">
        <v>2.4E-2</v>
      </c>
      <c r="W25" s="8">
        <v>1.6E-2</v>
      </c>
      <c r="X25" s="8">
        <v>1.0999999999999999E-2</v>
      </c>
      <c r="Y25" s="8">
        <v>0</v>
      </c>
      <c r="Z25" s="8">
        <v>0</v>
      </c>
    </row>
    <row r="26" spans="1:26" ht="30.75" thickBot="1" x14ac:dyDescent="0.3">
      <c r="A26" t="s">
        <v>262</v>
      </c>
      <c r="B26" t="str">
        <f t="shared" si="1"/>
        <v> Louisiana</v>
      </c>
      <c r="C26" s="7" t="s">
        <v>338</v>
      </c>
      <c r="D26" s="8">
        <v>0.73199999999999998</v>
      </c>
      <c r="E26" s="8">
        <v>0.72599999999999998</v>
      </c>
      <c r="F26" s="8">
        <v>0.72899999999999998</v>
      </c>
      <c r="G26" s="8">
        <v>0.68600000000000005</v>
      </c>
      <c r="H26" s="8">
        <v>0.66500000000000004</v>
      </c>
      <c r="I26" s="8">
        <v>0.63300000000000001</v>
      </c>
      <c r="J26" s="8">
        <v>0.54800000000000004</v>
      </c>
      <c r="K26" s="8">
        <v>0.41499999999999998</v>
      </c>
      <c r="L26" s="8">
        <v>0.39700000000000002</v>
      </c>
      <c r="M26" s="8">
        <v>0.34899999999999998</v>
      </c>
      <c r="N26" s="8">
        <v>0.3</v>
      </c>
      <c r="O26" s="8">
        <v>0.26500000000000001</v>
      </c>
      <c r="P26" s="8">
        <v>0.254</v>
      </c>
      <c r="Q26" s="8">
        <v>0.255</v>
      </c>
      <c r="R26" s="8">
        <v>0.27900000000000003</v>
      </c>
      <c r="S26" s="8">
        <v>0.26100000000000001</v>
      </c>
      <c r="T26" s="8">
        <v>0.26</v>
      </c>
      <c r="U26" s="8">
        <v>0.29899999999999999</v>
      </c>
      <c r="V26" s="8">
        <v>0.214</v>
      </c>
      <c r="W26" s="8">
        <v>0.17699999999999999</v>
      </c>
      <c r="X26" s="8">
        <v>0.22500000000000001</v>
      </c>
      <c r="Y26" s="7"/>
      <c r="Z26" s="7"/>
    </row>
    <row r="27" spans="1:26" ht="15.75" thickBot="1" x14ac:dyDescent="0.3">
      <c r="A27" t="s">
        <v>263</v>
      </c>
      <c r="B27" t="str">
        <f t="shared" si="1"/>
        <v> Maine</v>
      </c>
      <c r="C27" s="7" t="s">
        <v>339</v>
      </c>
      <c r="D27" s="8">
        <v>0.38700000000000001</v>
      </c>
      <c r="E27" s="8">
        <v>0.40200000000000002</v>
      </c>
      <c r="F27" s="8">
        <v>0.42599999999999999</v>
      </c>
      <c r="G27" s="8">
        <v>0.47499999999999998</v>
      </c>
      <c r="H27" s="8">
        <v>0.50800000000000001</v>
      </c>
      <c r="I27" s="8">
        <v>0.51300000000000001</v>
      </c>
      <c r="J27" s="8">
        <v>0.51700000000000002</v>
      </c>
      <c r="K27" s="8">
        <v>0.40500000000000003</v>
      </c>
      <c r="L27" s="8">
        <v>0.40300000000000002</v>
      </c>
      <c r="M27" s="8">
        <v>0.39</v>
      </c>
      <c r="N27" s="8">
        <v>0.35299999999999998</v>
      </c>
      <c r="O27" s="8">
        <v>0.33500000000000002</v>
      </c>
      <c r="P27" s="8">
        <v>0.28100000000000003</v>
      </c>
      <c r="Q27" s="8">
        <v>0.22600000000000001</v>
      </c>
      <c r="R27" s="8">
        <v>0.21</v>
      </c>
      <c r="S27" s="8">
        <v>0.16600000000000001</v>
      </c>
      <c r="T27" s="8">
        <v>0.13500000000000001</v>
      </c>
      <c r="U27" s="8">
        <v>7.8E-2</v>
      </c>
      <c r="V27" s="8">
        <v>3.2000000000000001E-2</v>
      </c>
      <c r="W27" s="8">
        <v>2.9000000000000001E-2</v>
      </c>
      <c r="X27" s="8">
        <v>3.1E-2</v>
      </c>
      <c r="Y27" s="8">
        <v>2.4E-2</v>
      </c>
      <c r="Z27" s="8">
        <v>0</v>
      </c>
    </row>
    <row r="28" spans="1:26" ht="30.75" thickBot="1" x14ac:dyDescent="0.3">
      <c r="A28" t="s">
        <v>264</v>
      </c>
      <c r="B28" t="str">
        <f t="shared" si="1"/>
        <v> Maryland</v>
      </c>
      <c r="C28" s="7" t="s">
        <v>340</v>
      </c>
      <c r="D28" s="8">
        <v>0.872</v>
      </c>
      <c r="E28" s="8">
        <v>0.86099999999999999</v>
      </c>
      <c r="F28" s="8">
        <v>0.85</v>
      </c>
      <c r="G28" s="8">
        <v>0.80300000000000005</v>
      </c>
      <c r="H28" s="8">
        <v>0.76600000000000001</v>
      </c>
      <c r="I28" s="8">
        <v>0.72699999999999998</v>
      </c>
      <c r="J28" s="8">
        <v>0.69</v>
      </c>
      <c r="K28" s="8">
        <v>0.59299999999999997</v>
      </c>
      <c r="L28" s="8">
        <v>0.59799999999999998</v>
      </c>
      <c r="M28" s="8">
        <v>0.6</v>
      </c>
      <c r="N28" s="8">
        <v>0.50800000000000001</v>
      </c>
      <c r="O28" s="8">
        <v>0.498</v>
      </c>
      <c r="P28" s="8">
        <v>0.47599999999999998</v>
      </c>
      <c r="Q28" s="8">
        <v>0.40200000000000002</v>
      </c>
      <c r="R28" s="8">
        <v>0.378</v>
      </c>
      <c r="S28" s="8">
        <v>0.34</v>
      </c>
      <c r="T28" s="8">
        <v>0.32300000000000001</v>
      </c>
      <c r="U28" s="8">
        <v>0.24199999999999999</v>
      </c>
      <c r="V28" s="8">
        <v>0.20399999999999999</v>
      </c>
      <c r="W28" s="8">
        <v>0.16300000000000001</v>
      </c>
      <c r="X28" s="8">
        <v>0.122</v>
      </c>
      <c r="Y28" s="8">
        <v>7.8E-2</v>
      </c>
      <c r="Z28" s="8">
        <v>4.2000000000000003E-2</v>
      </c>
    </row>
    <row r="29" spans="1:26" ht="30.75" thickBot="1" x14ac:dyDescent="0.3">
      <c r="A29" t="s">
        <v>265</v>
      </c>
      <c r="B29" t="str">
        <f t="shared" si="1"/>
        <v> Massachusett</v>
      </c>
      <c r="C29" s="7" t="s">
        <v>341</v>
      </c>
      <c r="D29" s="8">
        <v>0.92</v>
      </c>
      <c r="E29" s="8">
        <v>0.91400000000000003</v>
      </c>
      <c r="F29" s="8">
        <v>0.90500000000000003</v>
      </c>
      <c r="G29" s="8">
        <v>0.83799999999999997</v>
      </c>
      <c r="H29" s="8">
        <v>0.84599999999999997</v>
      </c>
      <c r="I29" s="8">
        <v>0.83599999999999997</v>
      </c>
      <c r="J29" s="8">
        <v>0.84399999999999997</v>
      </c>
      <c r="K29" s="8">
        <v>0.89400000000000002</v>
      </c>
      <c r="L29" s="8">
        <v>0.90200000000000002</v>
      </c>
      <c r="M29" s="8">
        <v>0.9</v>
      </c>
      <c r="N29" s="8">
        <v>0.89</v>
      </c>
      <c r="O29" s="8">
        <v>0.86</v>
      </c>
      <c r="P29" s="8">
        <v>0.82</v>
      </c>
      <c r="Q29" s="8">
        <v>0.747</v>
      </c>
      <c r="R29" s="8">
        <v>0.66700000000000004</v>
      </c>
      <c r="S29" s="8">
        <v>0.59599999999999997</v>
      </c>
      <c r="T29" s="9" t="s">
        <v>342</v>
      </c>
      <c r="U29" s="8">
        <v>0.379</v>
      </c>
      <c r="V29" s="8">
        <v>0.311</v>
      </c>
      <c r="W29" s="8">
        <v>0.22800000000000001</v>
      </c>
      <c r="X29" s="8">
        <v>0.21299999999999999</v>
      </c>
      <c r="Y29" s="8">
        <v>0.154</v>
      </c>
      <c r="Z29" s="8">
        <v>0.13500000000000001</v>
      </c>
    </row>
    <row r="30" spans="1:26" ht="30.75" thickBot="1" x14ac:dyDescent="0.3">
      <c r="A30" t="s">
        <v>266</v>
      </c>
      <c r="B30" t="str">
        <f t="shared" si="1"/>
        <v> Michigan</v>
      </c>
      <c r="C30" s="7" t="s">
        <v>343</v>
      </c>
      <c r="D30" s="8">
        <v>0.746</v>
      </c>
      <c r="E30" s="8">
        <v>0.747</v>
      </c>
      <c r="F30" s="8">
        <v>0.752</v>
      </c>
      <c r="G30" s="8">
        <v>0.70699999999999996</v>
      </c>
      <c r="H30" s="8">
        <v>0.74</v>
      </c>
      <c r="I30" s="8">
        <v>0.73399999999999999</v>
      </c>
      <c r="J30" s="8">
        <v>0.70699999999999996</v>
      </c>
      <c r="K30" s="8">
        <v>0.65700000000000003</v>
      </c>
      <c r="L30" s="8">
        <v>0.68200000000000005</v>
      </c>
      <c r="M30" s="8">
        <v>0.61099999999999999</v>
      </c>
      <c r="N30" s="8">
        <v>0.47199999999999998</v>
      </c>
      <c r="O30" s="8">
        <v>0.39300000000000002</v>
      </c>
      <c r="P30" s="8">
        <v>0.34899999999999998</v>
      </c>
      <c r="Q30" s="8">
        <v>0.248</v>
      </c>
      <c r="R30" s="8">
        <v>0.20100000000000001</v>
      </c>
      <c r="S30" s="8">
        <v>0.13300000000000001</v>
      </c>
      <c r="T30" s="8">
        <v>7.2999999999999995E-2</v>
      </c>
      <c r="U30" s="8">
        <v>4.2999999999999997E-2</v>
      </c>
      <c r="V30" s="8">
        <v>0</v>
      </c>
      <c r="W30" s="8">
        <v>0</v>
      </c>
      <c r="X30" s="8">
        <v>0</v>
      </c>
      <c r="Y30" s="8">
        <v>0</v>
      </c>
      <c r="Z30" s="7"/>
    </row>
    <row r="31" spans="1:26" ht="30.75" thickBot="1" x14ac:dyDescent="0.3">
      <c r="A31" t="s">
        <v>267</v>
      </c>
      <c r="B31" t="str">
        <f t="shared" si="1"/>
        <v> Minnesota</v>
      </c>
      <c r="C31" s="7" t="s">
        <v>344</v>
      </c>
      <c r="D31" s="8">
        <v>0.73299999999999998</v>
      </c>
      <c r="E31" s="8">
        <v>0.70899999999999996</v>
      </c>
      <c r="F31" s="8">
        <v>0.69</v>
      </c>
      <c r="G31" s="8">
        <v>0.66900000000000004</v>
      </c>
      <c r="H31" s="8">
        <v>0.66500000000000004</v>
      </c>
      <c r="I31" s="8">
        <v>0.622</v>
      </c>
      <c r="J31" s="8">
        <v>0.54500000000000004</v>
      </c>
      <c r="K31" s="8">
        <v>0.498</v>
      </c>
      <c r="L31" s="8">
        <v>0.49</v>
      </c>
      <c r="M31" s="8">
        <v>0.441</v>
      </c>
      <c r="N31" s="8">
        <v>0.41</v>
      </c>
      <c r="O31" s="8">
        <v>0.34100000000000003</v>
      </c>
      <c r="P31" s="8">
        <v>0.33800000000000002</v>
      </c>
      <c r="Q31" s="8">
        <v>0.191</v>
      </c>
      <c r="R31" s="8">
        <v>0.161</v>
      </c>
      <c r="S31" s="8">
        <v>9.4E-2</v>
      </c>
      <c r="T31" s="8">
        <v>0</v>
      </c>
      <c r="U31" s="7"/>
      <c r="V31" s="7"/>
      <c r="W31" s="7"/>
      <c r="X31" s="7"/>
      <c r="Y31" s="7"/>
      <c r="Z31" s="7"/>
    </row>
    <row r="32" spans="1:26" ht="30.75" thickBot="1" x14ac:dyDescent="0.3">
      <c r="A32" t="s">
        <v>268</v>
      </c>
      <c r="B32" t="str">
        <f t="shared" si="1"/>
        <v> Mississippi</v>
      </c>
      <c r="C32" s="7" t="s">
        <v>345</v>
      </c>
      <c r="D32" s="8">
        <v>0.49299999999999999</v>
      </c>
      <c r="E32" s="8">
        <v>0.48799999999999999</v>
      </c>
      <c r="F32" s="8">
        <v>0.49</v>
      </c>
      <c r="G32" s="8">
        <v>0.47299999999999998</v>
      </c>
      <c r="H32" s="8">
        <v>0.44500000000000001</v>
      </c>
      <c r="I32" s="8">
        <v>0.377</v>
      </c>
      <c r="J32" s="8">
        <v>0.27900000000000003</v>
      </c>
      <c r="K32" s="8">
        <v>0.19800000000000001</v>
      </c>
      <c r="L32" s="8">
        <v>0.16900000000000001</v>
      </c>
      <c r="M32" s="8">
        <v>0.13400000000000001</v>
      </c>
      <c r="N32" s="8">
        <v>0.115</v>
      </c>
      <c r="O32" s="8">
        <v>7.6999999999999999E-2</v>
      </c>
      <c r="P32" s="8">
        <v>5.3999999999999999E-2</v>
      </c>
      <c r="Q32" s="8">
        <v>3.1E-2</v>
      </c>
      <c r="R32" s="8">
        <v>0.04</v>
      </c>
      <c r="S32" s="8">
        <v>2.5999999999999999E-2</v>
      </c>
      <c r="T32" s="8">
        <v>1.7999999999999999E-2</v>
      </c>
      <c r="U32" s="8">
        <v>0.01</v>
      </c>
      <c r="V32" s="8">
        <v>0.02</v>
      </c>
      <c r="W32" s="8">
        <v>0</v>
      </c>
      <c r="X32" s="8">
        <v>0</v>
      </c>
      <c r="Y32" s="8">
        <v>0</v>
      </c>
      <c r="Z32" s="7"/>
    </row>
    <row r="33" spans="1:26" ht="28.5" thickBot="1" x14ac:dyDescent="0.3">
      <c r="A33" t="s">
        <v>269</v>
      </c>
      <c r="B33" t="str">
        <f t="shared" si="1"/>
        <v> Missouri</v>
      </c>
      <c r="C33" s="7" t="s">
        <v>346</v>
      </c>
      <c r="D33" s="8">
        <v>0.70399999999999996</v>
      </c>
      <c r="E33" s="8">
        <v>0.69399999999999995</v>
      </c>
      <c r="F33" s="8">
        <v>0.69599999999999995</v>
      </c>
      <c r="G33" s="8">
        <v>0.68100000000000005</v>
      </c>
      <c r="H33" s="8">
        <v>0.70099999999999996</v>
      </c>
      <c r="I33" s="8">
        <v>0.66600000000000004</v>
      </c>
      <c r="J33" s="8">
        <v>0.61499999999999999</v>
      </c>
      <c r="K33" s="8">
        <v>0.51800000000000002</v>
      </c>
      <c r="L33" s="8">
        <v>0.51200000000000001</v>
      </c>
      <c r="M33" s="8">
        <v>0.46600000000000003</v>
      </c>
      <c r="N33" s="8">
        <v>0.42299999999999999</v>
      </c>
      <c r="O33" s="8">
        <v>0.36299999999999999</v>
      </c>
      <c r="P33" s="8">
        <v>0.32</v>
      </c>
      <c r="Q33" s="8">
        <v>0.252</v>
      </c>
      <c r="R33" s="8">
        <v>0.25</v>
      </c>
      <c r="S33" s="8">
        <v>0.17199999999999999</v>
      </c>
      <c r="T33" s="8">
        <v>0.11799999999999999</v>
      </c>
      <c r="U33" s="8">
        <v>4.2999999999999997E-2</v>
      </c>
      <c r="V33" s="8">
        <v>3.5000000000000003E-2</v>
      </c>
      <c r="W33" s="8">
        <v>0</v>
      </c>
      <c r="X33" s="8">
        <v>0</v>
      </c>
      <c r="Y33" s="7"/>
      <c r="Z33" s="7"/>
    </row>
    <row r="34" spans="1:26" ht="30.75" thickBot="1" x14ac:dyDescent="0.3">
      <c r="A34" t="s">
        <v>270</v>
      </c>
      <c r="B34" t="str">
        <f t="shared" si="1"/>
        <v> Montana</v>
      </c>
      <c r="C34" s="7" t="s">
        <v>347</v>
      </c>
      <c r="D34" s="8">
        <v>0.55900000000000005</v>
      </c>
      <c r="E34" s="8">
        <v>0.54100000000000004</v>
      </c>
      <c r="F34" s="8">
        <v>0.56399999999999995</v>
      </c>
      <c r="G34" s="8">
        <v>0.52900000000000003</v>
      </c>
      <c r="H34" s="8">
        <v>0.53400000000000003</v>
      </c>
      <c r="I34" s="8">
        <v>0.502</v>
      </c>
      <c r="J34" s="8">
        <v>0.437</v>
      </c>
      <c r="K34" s="8">
        <v>0.378</v>
      </c>
      <c r="L34" s="8">
        <v>0.33700000000000002</v>
      </c>
      <c r="M34" s="8">
        <v>0.313</v>
      </c>
      <c r="N34" s="8">
        <v>0.35499999999999998</v>
      </c>
      <c r="O34" s="8">
        <v>0.34699999999999998</v>
      </c>
      <c r="P34" s="8">
        <v>0.27100000000000002</v>
      </c>
      <c r="Q34" s="8">
        <v>0.17799999999999999</v>
      </c>
      <c r="R34" s="8">
        <v>0.151</v>
      </c>
      <c r="S34" s="7"/>
      <c r="T34" s="7"/>
      <c r="U34" s="7"/>
      <c r="V34" s="7"/>
      <c r="W34" s="7"/>
      <c r="X34" s="7"/>
      <c r="Y34" s="7"/>
      <c r="Z34" s="7"/>
    </row>
    <row r="35" spans="1:26" ht="30.75" thickBot="1" x14ac:dyDescent="0.3">
      <c r="A35" t="s">
        <v>271</v>
      </c>
      <c r="B35" t="str">
        <f t="shared" si="1"/>
        <v> Nebraska</v>
      </c>
      <c r="C35" s="7" t="s">
        <v>348</v>
      </c>
      <c r="D35" s="8">
        <v>0.73099999999999998</v>
      </c>
      <c r="E35" s="8">
        <v>0.69799999999999995</v>
      </c>
      <c r="F35" s="8">
        <v>0.67200000000000004</v>
      </c>
      <c r="G35" s="8">
        <v>0.629</v>
      </c>
      <c r="H35" s="8">
        <v>0.61499999999999999</v>
      </c>
      <c r="I35" s="8">
        <v>0.54300000000000004</v>
      </c>
      <c r="J35" s="8">
        <v>0.46899999999999997</v>
      </c>
      <c r="K35" s="8">
        <v>0.39100000000000001</v>
      </c>
      <c r="L35" s="8">
        <v>0.35299999999999998</v>
      </c>
      <c r="M35" s="8">
        <v>0.313</v>
      </c>
      <c r="N35" s="8">
        <v>0.26100000000000001</v>
      </c>
      <c r="O35" s="8">
        <v>0.23699999999999999</v>
      </c>
      <c r="P35" s="8">
        <v>0.27400000000000002</v>
      </c>
      <c r="Q35" s="8">
        <v>0.13600000000000001</v>
      </c>
      <c r="R35" s="8">
        <v>0.18</v>
      </c>
      <c r="S35" s="8">
        <v>0</v>
      </c>
      <c r="T35" s="7"/>
      <c r="U35" s="7"/>
      <c r="V35" s="7"/>
      <c r="W35" s="7"/>
      <c r="X35" s="7"/>
      <c r="Y35" s="7"/>
      <c r="Z35" s="7"/>
    </row>
    <row r="36" spans="1:26" ht="28.5" thickBot="1" x14ac:dyDescent="0.3">
      <c r="A36" t="s">
        <v>272</v>
      </c>
      <c r="B36" t="str">
        <f t="shared" si="1"/>
        <v> Nevada</v>
      </c>
      <c r="C36" s="7" t="s">
        <v>349</v>
      </c>
      <c r="D36" s="8">
        <v>0.94199999999999995</v>
      </c>
      <c r="E36" s="8">
        <v>0.91500000000000004</v>
      </c>
      <c r="F36" s="8">
        <v>0.874</v>
      </c>
      <c r="G36" s="8">
        <v>0.85299999999999998</v>
      </c>
      <c r="H36" s="8">
        <v>0.80900000000000005</v>
      </c>
      <c r="I36" s="8">
        <v>0.70399999999999996</v>
      </c>
      <c r="J36" s="8">
        <v>0.57199999999999995</v>
      </c>
      <c r="K36" s="8">
        <v>0.39300000000000002</v>
      </c>
      <c r="L36" s="8">
        <v>0.378</v>
      </c>
      <c r="M36" s="8">
        <v>0.19700000000000001</v>
      </c>
      <c r="N36" s="8">
        <v>0.16300000000000001</v>
      </c>
      <c r="O36" s="8">
        <v>0.17</v>
      </c>
      <c r="P36" s="8">
        <v>0.33800000000000002</v>
      </c>
      <c r="Q36" s="8">
        <v>0.311</v>
      </c>
      <c r="R36" s="8">
        <v>0.16400000000000001</v>
      </c>
      <c r="S36" s="8">
        <v>0</v>
      </c>
      <c r="T36" s="7"/>
      <c r="U36" s="7"/>
      <c r="V36" s="7"/>
      <c r="W36" s="7"/>
      <c r="X36" s="7"/>
      <c r="Y36" s="7"/>
      <c r="Z36" s="7"/>
    </row>
    <row r="37" spans="1:26" ht="45.75" thickBot="1" x14ac:dyDescent="0.3">
      <c r="A37" t="s">
        <v>273</v>
      </c>
      <c r="B37" t="str">
        <f t="shared" si="1"/>
        <v> New Hampshire</v>
      </c>
      <c r="C37" s="7" t="s">
        <v>350</v>
      </c>
      <c r="D37" s="8">
        <v>0.60299999999999998</v>
      </c>
      <c r="E37" s="8">
        <v>0.59299999999999997</v>
      </c>
      <c r="F37" s="8">
        <v>0.57199999999999995</v>
      </c>
      <c r="G37" s="8">
        <v>0.52200000000000002</v>
      </c>
      <c r="H37" s="8">
        <v>0.56399999999999995</v>
      </c>
      <c r="I37" s="8">
        <v>0.58299999999999996</v>
      </c>
      <c r="J37" s="8">
        <v>0.57499999999999996</v>
      </c>
      <c r="K37" s="8">
        <v>0.57599999999999996</v>
      </c>
      <c r="L37" s="8">
        <v>0.58699999999999997</v>
      </c>
      <c r="M37" s="8">
        <v>0.56499999999999995</v>
      </c>
      <c r="N37" s="8">
        <v>0.51800000000000002</v>
      </c>
      <c r="O37" s="8">
        <v>0.46700000000000003</v>
      </c>
      <c r="P37" s="8">
        <v>0.39300000000000002</v>
      </c>
      <c r="Q37" s="8">
        <v>0.3</v>
      </c>
      <c r="R37" s="8">
        <v>0.26200000000000001</v>
      </c>
      <c r="S37" s="8">
        <v>0.221</v>
      </c>
      <c r="T37" s="8">
        <v>0.17100000000000001</v>
      </c>
      <c r="U37" s="8">
        <v>0.1</v>
      </c>
      <c r="V37" s="8">
        <v>0.05</v>
      </c>
      <c r="W37" s="8">
        <v>0.03</v>
      </c>
      <c r="X37" s="8">
        <v>3.2000000000000001E-2</v>
      </c>
      <c r="Y37" s="8">
        <v>2.9000000000000001E-2</v>
      </c>
      <c r="Z37" s="8">
        <v>3.3000000000000002E-2</v>
      </c>
    </row>
    <row r="38" spans="1:26" ht="30.75" thickBot="1" x14ac:dyDescent="0.3">
      <c r="A38" t="s">
        <v>274</v>
      </c>
      <c r="B38" t="str">
        <f t="shared" si="1"/>
        <v> New Jersey</v>
      </c>
      <c r="C38" s="7" t="s">
        <v>351</v>
      </c>
      <c r="D38" s="8">
        <v>0.94699999999999995</v>
      </c>
      <c r="E38" s="8">
        <v>0.94399999999999995</v>
      </c>
      <c r="F38" s="8">
        <v>0.93500000000000005</v>
      </c>
      <c r="G38" s="8">
        <v>0.89</v>
      </c>
      <c r="H38" s="8">
        <v>0.88900000000000001</v>
      </c>
      <c r="I38" s="8">
        <v>0.88600000000000001</v>
      </c>
      <c r="J38" s="8">
        <v>0.86599999999999999</v>
      </c>
      <c r="K38" s="8">
        <v>0.81599999999999995</v>
      </c>
      <c r="L38" s="8">
        <v>0.82599999999999996</v>
      </c>
      <c r="M38" s="8">
        <v>0.79900000000000004</v>
      </c>
      <c r="N38" s="8">
        <v>0.76400000000000001</v>
      </c>
      <c r="O38" s="8">
        <v>0.70599999999999996</v>
      </c>
      <c r="P38" s="8">
        <v>0.626</v>
      </c>
      <c r="Q38" s="8">
        <v>0.54400000000000004</v>
      </c>
      <c r="R38" s="8">
        <v>0.437</v>
      </c>
      <c r="S38" s="8">
        <v>0.32700000000000001</v>
      </c>
      <c r="T38" s="8">
        <v>0.17599999999999999</v>
      </c>
      <c r="U38" s="8">
        <v>0.106</v>
      </c>
      <c r="V38" s="8">
        <v>5.7000000000000002E-2</v>
      </c>
      <c r="W38" s="8">
        <v>2.7E-2</v>
      </c>
      <c r="X38" s="8">
        <v>2.4E-2</v>
      </c>
      <c r="Y38" s="8">
        <v>0</v>
      </c>
      <c r="Z38" s="8">
        <v>0</v>
      </c>
    </row>
    <row r="39" spans="1:26" ht="30.75" thickBot="1" x14ac:dyDescent="0.3">
      <c r="A39" t="s">
        <v>275</v>
      </c>
      <c r="B39" t="str">
        <f t="shared" si="1"/>
        <v> New Mexico</v>
      </c>
      <c r="C39" s="7" t="s">
        <v>352</v>
      </c>
      <c r="D39" s="8">
        <v>0.77400000000000002</v>
      </c>
      <c r="E39" s="8">
        <v>0.75</v>
      </c>
      <c r="F39" s="8">
        <v>0.75</v>
      </c>
      <c r="G39" s="8">
        <v>0.72099999999999997</v>
      </c>
      <c r="H39" s="8">
        <v>0.69799999999999995</v>
      </c>
      <c r="I39" s="8">
        <v>0.65900000000000003</v>
      </c>
      <c r="J39" s="8">
        <v>0.502</v>
      </c>
      <c r="K39" s="8">
        <v>0.33200000000000002</v>
      </c>
      <c r="L39" s="8">
        <v>0.252</v>
      </c>
      <c r="M39" s="8">
        <v>0.18</v>
      </c>
      <c r="N39" s="8">
        <v>0.14199999999999999</v>
      </c>
      <c r="O39" s="8">
        <v>0.14000000000000001</v>
      </c>
      <c r="P39" s="8">
        <v>6.2E-2</v>
      </c>
      <c r="Q39" s="8">
        <v>5.5E-2</v>
      </c>
      <c r="R39" s="8">
        <v>5.1999999999999998E-2</v>
      </c>
      <c r="S39" s="8">
        <v>5.2999999999999999E-2</v>
      </c>
      <c r="T39" s="8">
        <v>7.3999999999999996E-2</v>
      </c>
      <c r="U39" s="7"/>
      <c r="V39" s="7"/>
      <c r="W39" s="7"/>
      <c r="X39" s="7"/>
      <c r="Y39" s="7"/>
      <c r="Z39" s="7"/>
    </row>
    <row r="40" spans="1:26" ht="30.75" thickBot="1" x14ac:dyDescent="0.3">
      <c r="A40" t="s">
        <v>276</v>
      </c>
      <c r="B40" t="str">
        <f t="shared" si="1"/>
        <v> New York</v>
      </c>
      <c r="C40" s="7" t="s">
        <v>353</v>
      </c>
      <c r="D40" s="8">
        <v>0.879</v>
      </c>
      <c r="E40" s="8">
        <v>0.875</v>
      </c>
      <c r="F40" s="8">
        <v>0.874</v>
      </c>
      <c r="G40" s="8">
        <v>0.84599999999999997</v>
      </c>
      <c r="H40" s="8">
        <v>0.85699999999999998</v>
      </c>
      <c r="I40" s="8">
        <v>0.85399999999999998</v>
      </c>
      <c r="J40" s="8">
        <v>0.85499999999999998</v>
      </c>
      <c r="K40" s="8">
        <v>0.82799999999999996</v>
      </c>
      <c r="L40" s="8">
        <v>0.83599999999999997</v>
      </c>
      <c r="M40" s="8">
        <v>0.82699999999999996</v>
      </c>
      <c r="N40" s="8">
        <v>0.78900000000000003</v>
      </c>
      <c r="O40" s="8">
        <v>0.72899999999999998</v>
      </c>
      <c r="P40" s="8">
        <v>0.65100000000000002</v>
      </c>
      <c r="Q40" s="8">
        <v>0.56399999999999995</v>
      </c>
      <c r="R40" s="8">
        <v>0.5</v>
      </c>
      <c r="S40" s="8">
        <v>0.39300000000000002</v>
      </c>
      <c r="T40" s="8">
        <v>0.29199999999999998</v>
      </c>
      <c r="U40" s="8">
        <v>0.19400000000000001</v>
      </c>
      <c r="V40" s="8">
        <v>0.14899999999999999</v>
      </c>
      <c r="W40" s="8">
        <v>0.11700000000000001</v>
      </c>
      <c r="X40" s="8">
        <v>0.127</v>
      </c>
      <c r="Y40" s="8">
        <v>0.127</v>
      </c>
      <c r="Z40" s="8">
        <v>0.115</v>
      </c>
    </row>
    <row r="41" spans="1:26" ht="43.5" thickBot="1" x14ac:dyDescent="0.3">
      <c r="A41" t="s">
        <v>277</v>
      </c>
      <c r="B41" t="str">
        <f t="shared" si="1"/>
        <v> North Carolina</v>
      </c>
      <c r="C41" s="7" t="s">
        <v>354</v>
      </c>
      <c r="D41" s="8">
        <v>0.66100000000000003</v>
      </c>
      <c r="E41" s="8">
        <v>0.60199999999999998</v>
      </c>
      <c r="F41" s="8">
        <v>0.57799999999999996</v>
      </c>
      <c r="G41" s="8">
        <v>0.48</v>
      </c>
      <c r="H41" s="8">
        <v>0.45500000000000002</v>
      </c>
      <c r="I41" s="8">
        <v>0.39500000000000002</v>
      </c>
      <c r="J41" s="8">
        <v>0.33700000000000002</v>
      </c>
      <c r="K41" s="8">
        <v>0.27300000000000002</v>
      </c>
      <c r="L41" s="8">
        <v>0.255</v>
      </c>
      <c r="M41" s="8">
        <v>0.192</v>
      </c>
      <c r="N41" s="8">
        <v>0.14399999999999999</v>
      </c>
      <c r="O41" s="8">
        <v>9.9000000000000005E-2</v>
      </c>
      <c r="P41" s="8">
        <v>7.1999999999999995E-2</v>
      </c>
      <c r="Q41" s="8">
        <v>3.9E-2</v>
      </c>
      <c r="R41" s="8">
        <v>3.4000000000000002E-2</v>
      </c>
      <c r="S41" s="8">
        <v>2.5000000000000001E-2</v>
      </c>
      <c r="T41" s="8">
        <v>2.4E-2</v>
      </c>
      <c r="U41" s="8">
        <v>1.7999999999999999E-2</v>
      </c>
      <c r="V41" s="8">
        <v>1.4E-2</v>
      </c>
      <c r="W41" s="8">
        <v>0.02</v>
      </c>
      <c r="X41" s="8">
        <v>0</v>
      </c>
      <c r="Y41" s="8">
        <v>0</v>
      </c>
      <c r="Z41" s="8">
        <v>0</v>
      </c>
    </row>
    <row r="42" spans="1:26" ht="30.75" thickBot="1" x14ac:dyDescent="0.3">
      <c r="A42" t="s">
        <v>278</v>
      </c>
      <c r="B42" t="str">
        <f t="shared" si="1"/>
        <v> North Dakota</v>
      </c>
      <c r="C42" s="7" t="s">
        <v>355</v>
      </c>
      <c r="D42" s="8">
        <v>0.59899999999999998</v>
      </c>
      <c r="E42" s="8">
        <v>0.55900000000000005</v>
      </c>
      <c r="F42" s="8">
        <v>0.53400000000000003</v>
      </c>
      <c r="G42" s="8">
        <v>0.48799999999999999</v>
      </c>
      <c r="H42" s="8">
        <v>0.443</v>
      </c>
      <c r="I42" s="8">
        <v>0.35199999999999998</v>
      </c>
      <c r="J42" s="8">
        <v>0.26600000000000001</v>
      </c>
      <c r="K42" s="8">
        <v>0.20599999999999999</v>
      </c>
      <c r="L42" s="8">
        <v>0.16600000000000001</v>
      </c>
      <c r="M42" s="8">
        <v>0.13600000000000001</v>
      </c>
      <c r="N42" s="8">
        <v>0.11</v>
      </c>
      <c r="O42" s="8">
        <v>7.2999999999999995E-2</v>
      </c>
      <c r="P42" s="8">
        <v>5.6000000000000001E-2</v>
      </c>
      <c r="Q42" s="8">
        <v>7.2999999999999995E-2</v>
      </c>
      <c r="R42" s="8">
        <v>0</v>
      </c>
      <c r="S42" s="7"/>
      <c r="T42" s="7"/>
      <c r="U42" s="7"/>
      <c r="V42" s="7"/>
      <c r="W42" s="7"/>
      <c r="X42" s="7"/>
      <c r="Y42" s="7"/>
      <c r="Z42" s="7"/>
    </row>
    <row r="43" spans="1:26" ht="15.75" thickBot="1" x14ac:dyDescent="0.3">
      <c r="A43" t="s">
        <v>279</v>
      </c>
      <c r="B43" t="str">
        <f t="shared" si="1"/>
        <v> Ohio</v>
      </c>
      <c r="C43" s="7" t="s">
        <v>356</v>
      </c>
      <c r="D43" s="8">
        <v>0.77900000000000003</v>
      </c>
      <c r="E43" s="8">
        <v>0.77400000000000002</v>
      </c>
      <c r="F43" s="8">
        <v>0.77500000000000002</v>
      </c>
      <c r="G43" s="8">
        <v>0.73299999999999998</v>
      </c>
      <c r="H43" s="8">
        <v>0.753</v>
      </c>
      <c r="I43" s="8">
        <v>0.73399999999999999</v>
      </c>
      <c r="J43" s="8">
        <v>0.70199999999999996</v>
      </c>
      <c r="K43" s="8">
        <v>0.66800000000000004</v>
      </c>
      <c r="L43" s="8">
        <v>0.67800000000000005</v>
      </c>
      <c r="M43" s="8">
        <v>0.63800000000000001</v>
      </c>
      <c r="N43" s="8">
        <v>0.55900000000000005</v>
      </c>
      <c r="O43" s="8">
        <v>0.48099999999999998</v>
      </c>
      <c r="P43" s="8">
        <v>0.41099999999999998</v>
      </c>
      <c r="Q43" s="8">
        <v>0.32200000000000001</v>
      </c>
      <c r="R43" s="8">
        <v>0.25600000000000001</v>
      </c>
      <c r="S43" s="8">
        <v>0.17100000000000001</v>
      </c>
      <c r="T43" s="8">
        <v>0.122</v>
      </c>
      <c r="U43" s="8">
        <v>5.5E-2</v>
      </c>
      <c r="V43" s="8">
        <v>3.9E-2</v>
      </c>
      <c r="W43" s="8">
        <v>1.7000000000000001E-2</v>
      </c>
      <c r="X43" s="8">
        <v>1.0999999999999999E-2</v>
      </c>
      <c r="Y43" s="8">
        <v>0</v>
      </c>
      <c r="Z43" s="7"/>
    </row>
    <row r="44" spans="1:26" ht="30.75" thickBot="1" x14ac:dyDescent="0.3">
      <c r="A44" t="s">
        <v>280</v>
      </c>
      <c r="B44" t="str">
        <f t="shared" si="1"/>
        <v> Oklahoma</v>
      </c>
      <c r="C44" s="7" t="s">
        <v>357</v>
      </c>
      <c r="D44" s="8">
        <v>0.66200000000000003</v>
      </c>
      <c r="E44" s="8">
        <v>0.65300000000000002</v>
      </c>
      <c r="F44" s="8">
        <v>0.65200000000000002</v>
      </c>
      <c r="G44" s="8">
        <v>0.67300000000000004</v>
      </c>
      <c r="H44" s="8">
        <v>0.68</v>
      </c>
      <c r="I44" s="8">
        <v>0.629</v>
      </c>
      <c r="J44" s="8">
        <v>0.51</v>
      </c>
      <c r="K44" s="8">
        <v>0.376</v>
      </c>
      <c r="L44" s="8">
        <v>0.34300000000000003</v>
      </c>
      <c r="M44" s="8">
        <v>0.26500000000000001</v>
      </c>
      <c r="N44" s="8">
        <v>0.192</v>
      </c>
      <c r="O44" s="8">
        <v>7.3999999999999996E-2</v>
      </c>
      <c r="P44" s="8">
        <v>3.6999999999999998E-2</v>
      </c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28.5" thickBot="1" x14ac:dyDescent="0.3">
      <c r="A45" t="s">
        <v>281</v>
      </c>
      <c r="B45" t="str">
        <f t="shared" si="1"/>
        <v> Oregon</v>
      </c>
      <c r="C45" s="7" t="s">
        <v>358</v>
      </c>
      <c r="D45" s="8">
        <v>0.81</v>
      </c>
      <c r="E45" s="8">
        <v>0.78700000000000003</v>
      </c>
      <c r="F45" s="8">
        <v>0.749</v>
      </c>
      <c r="G45" s="8">
        <v>0.67900000000000005</v>
      </c>
      <c r="H45" s="8">
        <v>0.67100000000000004</v>
      </c>
      <c r="I45" s="8">
        <v>0.622</v>
      </c>
      <c r="J45" s="8">
        <v>0.53900000000000003</v>
      </c>
      <c r="K45" s="8">
        <v>0.48799999999999999</v>
      </c>
      <c r="L45" s="8">
        <v>0.51300000000000001</v>
      </c>
      <c r="M45" s="8">
        <v>0.498</v>
      </c>
      <c r="N45" s="8">
        <v>0.45600000000000002</v>
      </c>
      <c r="O45" s="8">
        <v>0.32200000000000001</v>
      </c>
      <c r="P45" s="8">
        <v>0.27900000000000003</v>
      </c>
      <c r="Q45" s="8">
        <v>0.14799999999999999</v>
      </c>
      <c r="R45" s="8">
        <v>9.0999999999999998E-2</v>
      </c>
      <c r="S45" s="8">
        <v>5.5E-2</v>
      </c>
      <c r="T45" s="8">
        <v>0</v>
      </c>
      <c r="U45" s="7"/>
      <c r="V45" s="7"/>
      <c r="W45" s="7"/>
      <c r="X45" s="7"/>
      <c r="Y45" s="7"/>
      <c r="Z45" s="7"/>
    </row>
    <row r="46" spans="1:26" ht="30.75" thickBot="1" x14ac:dyDescent="0.3">
      <c r="A46" t="s">
        <v>282</v>
      </c>
      <c r="B46" t="str">
        <f t="shared" si="1"/>
        <v> Pennsylvania</v>
      </c>
      <c r="C46" s="7" t="s">
        <v>359</v>
      </c>
      <c r="D46" s="8">
        <v>0.78700000000000003</v>
      </c>
      <c r="E46" s="8">
        <v>0.77100000000000002</v>
      </c>
      <c r="F46" s="8">
        <v>0.76800000000000002</v>
      </c>
      <c r="G46" s="8">
        <v>0.69299999999999995</v>
      </c>
      <c r="H46" s="8">
        <v>0.71499999999999997</v>
      </c>
      <c r="I46" s="8">
        <v>0.71599999999999997</v>
      </c>
      <c r="J46" s="8">
        <v>0.70499999999999996</v>
      </c>
      <c r="K46" s="8">
        <v>0.66500000000000004</v>
      </c>
      <c r="L46" s="8">
        <v>0.67800000000000005</v>
      </c>
      <c r="M46" s="8">
        <v>0.65100000000000002</v>
      </c>
      <c r="N46" s="8">
        <v>0.60399999999999998</v>
      </c>
      <c r="O46" s="8">
        <v>0.54700000000000004</v>
      </c>
      <c r="P46" s="8">
        <v>0.48599999999999999</v>
      </c>
      <c r="Q46" s="8">
        <v>0.41599999999999998</v>
      </c>
      <c r="R46" s="8">
        <v>0.373</v>
      </c>
      <c r="S46" s="8">
        <v>0.308</v>
      </c>
      <c r="T46" s="8">
        <v>0.23599999999999999</v>
      </c>
      <c r="U46" s="8">
        <v>0.17899999999999999</v>
      </c>
      <c r="V46" s="8">
        <v>0.153</v>
      </c>
      <c r="W46" s="8">
        <v>0.13</v>
      </c>
      <c r="X46" s="8">
        <v>0.128</v>
      </c>
      <c r="Y46" s="8">
        <v>0.113</v>
      </c>
      <c r="Z46" s="8">
        <v>0.10199999999999999</v>
      </c>
    </row>
    <row r="47" spans="1:26" ht="30.75" thickBot="1" x14ac:dyDescent="0.3">
      <c r="A47" t="s">
        <v>283</v>
      </c>
      <c r="B47" t="str">
        <f t="shared" si="1"/>
        <v> Rhode Islan</v>
      </c>
      <c r="C47" s="7" t="s">
        <v>360</v>
      </c>
      <c r="D47" s="8">
        <v>0.90700000000000003</v>
      </c>
      <c r="E47" s="8">
        <v>0.90900000000000003</v>
      </c>
      <c r="F47" s="8">
        <v>0.89900000000000002</v>
      </c>
      <c r="G47" s="8">
        <v>0.87</v>
      </c>
      <c r="H47" s="8">
        <v>0.871</v>
      </c>
      <c r="I47" s="8">
        <v>0.86399999999999999</v>
      </c>
      <c r="J47" s="8">
        <v>0.84299999999999997</v>
      </c>
      <c r="K47" s="8">
        <v>0.91600000000000004</v>
      </c>
      <c r="L47" s="8">
        <v>0.92400000000000004</v>
      </c>
      <c r="M47" s="8">
        <v>0.91900000000000004</v>
      </c>
      <c r="N47" s="8">
        <v>0.91</v>
      </c>
      <c r="O47" s="8">
        <v>0.88300000000000001</v>
      </c>
      <c r="P47" s="8">
        <v>0.85299999999999998</v>
      </c>
      <c r="Q47" s="8">
        <v>0.82</v>
      </c>
      <c r="R47" s="8">
        <v>0.746</v>
      </c>
      <c r="S47" s="8">
        <v>0.63300000000000001</v>
      </c>
      <c r="T47" s="9" t="s">
        <v>361</v>
      </c>
      <c r="U47" s="8">
        <v>0.438</v>
      </c>
      <c r="V47" s="8">
        <v>0.312</v>
      </c>
      <c r="W47" s="8">
        <v>0.23</v>
      </c>
      <c r="X47" s="8">
        <v>0.23400000000000001</v>
      </c>
      <c r="Y47" s="8">
        <v>0.20799999999999999</v>
      </c>
      <c r="Z47" s="8">
        <v>0.19</v>
      </c>
    </row>
    <row r="48" spans="1:26" ht="43.5" thickBot="1" x14ac:dyDescent="0.3">
      <c r="A48" t="s">
        <v>284</v>
      </c>
      <c r="B48" t="str">
        <f t="shared" si="1"/>
        <v> South Carolina</v>
      </c>
      <c r="C48" s="7" t="s">
        <v>362</v>
      </c>
      <c r="D48" s="8">
        <v>0.66300000000000003</v>
      </c>
      <c r="E48" s="8">
        <v>0.60499999999999998</v>
      </c>
      <c r="F48" s="8">
        <v>0.61499999999999999</v>
      </c>
      <c r="G48" s="8">
        <v>0.54100000000000004</v>
      </c>
      <c r="H48" s="8">
        <v>0.48299999999999998</v>
      </c>
      <c r="I48" s="8">
        <v>0.41199999999999998</v>
      </c>
      <c r="J48" s="8">
        <v>0.36699999999999999</v>
      </c>
      <c r="K48" s="8">
        <v>0.245</v>
      </c>
      <c r="L48" s="8">
        <v>0.21299999999999999</v>
      </c>
      <c r="M48" s="8">
        <v>0.17499999999999999</v>
      </c>
      <c r="N48" s="8">
        <v>0.14799999999999999</v>
      </c>
      <c r="O48" s="8">
        <v>0.128</v>
      </c>
      <c r="P48" s="8">
        <v>0.10100000000000001</v>
      </c>
      <c r="Q48" s="8">
        <v>7.4999999999999997E-2</v>
      </c>
      <c r="R48" s="8">
        <v>8.5999999999999993E-2</v>
      </c>
      <c r="S48" s="8">
        <v>6.9000000000000006E-2</v>
      </c>
      <c r="T48" s="8">
        <v>7.2999999999999995E-2</v>
      </c>
      <c r="U48" s="8">
        <v>5.7000000000000002E-2</v>
      </c>
      <c r="V48" s="8">
        <v>5.8000000000000003E-2</v>
      </c>
      <c r="W48" s="8">
        <v>4.9000000000000002E-2</v>
      </c>
      <c r="X48" s="8">
        <v>0.06</v>
      </c>
      <c r="Y48" s="8">
        <v>5.3999999999999999E-2</v>
      </c>
      <c r="Z48" s="8">
        <v>6.6000000000000003E-2</v>
      </c>
    </row>
    <row r="49" spans="1:26" ht="30.75" thickBot="1" x14ac:dyDescent="0.3">
      <c r="A49" t="s">
        <v>285</v>
      </c>
      <c r="B49" t="str">
        <f t="shared" si="1"/>
        <v> South Dakota</v>
      </c>
      <c r="C49" s="7" t="s">
        <v>363</v>
      </c>
      <c r="D49" s="8">
        <v>0.56699999999999995</v>
      </c>
      <c r="E49" s="8">
        <v>0.51900000000000002</v>
      </c>
      <c r="F49" s="8">
        <v>0.503</v>
      </c>
      <c r="G49" s="8">
        <v>0.46400000000000002</v>
      </c>
      <c r="H49" s="8">
        <v>0.44600000000000001</v>
      </c>
      <c r="I49" s="8">
        <v>0.39300000000000002</v>
      </c>
      <c r="J49" s="8">
        <v>0.33200000000000002</v>
      </c>
      <c r="K49" s="8">
        <v>0.246</v>
      </c>
      <c r="L49" s="8">
        <v>0.189</v>
      </c>
      <c r="M49" s="8">
        <v>0.16</v>
      </c>
      <c r="N49" s="8">
        <v>0.13100000000000001</v>
      </c>
      <c r="O49" s="8">
        <v>0.10199999999999999</v>
      </c>
      <c r="P49" s="8">
        <v>8.2000000000000003E-2</v>
      </c>
      <c r="Q49" s="8">
        <v>7.2999999999999995E-2</v>
      </c>
      <c r="R49" s="8">
        <v>0</v>
      </c>
      <c r="S49" s="7"/>
      <c r="T49" s="7"/>
      <c r="U49" s="7"/>
      <c r="V49" s="7"/>
      <c r="W49" s="7"/>
      <c r="X49" s="7"/>
      <c r="Y49" s="7"/>
      <c r="Z49" s="7"/>
    </row>
    <row r="50" spans="1:26" ht="30.75" thickBot="1" x14ac:dyDescent="0.3">
      <c r="A50" t="s">
        <v>286</v>
      </c>
      <c r="B50" t="str">
        <f t="shared" si="1"/>
        <v> Tennessee</v>
      </c>
      <c r="C50" s="7" t="s">
        <v>364</v>
      </c>
      <c r="D50" s="8">
        <v>0.66400000000000003</v>
      </c>
      <c r="E50" s="8">
        <v>0.63600000000000001</v>
      </c>
      <c r="F50" s="8">
        <v>0.627</v>
      </c>
      <c r="G50" s="8">
        <v>0.60399999999999998</v>
      </c>
      <c r="H50" s="8">
        <v>0.59099999999999997</v>
      </c>
      <c r="I50" s="8">
        <v>0.52300000000000002</v>
      </c>
      <c r="J50" s="8">
        <v>0.441</v>
      </c>
      <c r="K50" s="8">
        <v>0.35199999999999998</v>
      </c>
      <c r="L50" s="8">
        <v>0.34300000000000003</v>
      </c>
      <c r="M50" s="8">
        <v>0.26100000000000001</v>
      </c>
      <c r="N50" s="8">
        <v>0.20200000000000001</v>
      </c>
      <c r="O50" s="8">
        <v>0.16200000000000001</v>
      </c>
      <c r="P50" s="8">
        <v>0.13500000000000001</v>
      </c>
      <c r="Q50" s="8">
        <v>7.4999999999999997E-2</v>
      </c>
      <c r="R50" s="8">
        <v>7.4999999999999997E-2</v>
      </c>
      <c r="S50" s="8">
        <v>4.2000000000000003E-2</v>
      </c>
      <c r="T50" s="8">
        <v>2.1999999999999999E-2</v>
      </c>
      <c r="U50" s="8">
        <v>8.0000000000000002E-3</v>
      </c>
      <c r="V50" s="8">
        <v>8.0000000000000002E-3</v>
      </c>
      <c r="W50" s="8">
        <v>0</v>
      </c>
      <c r="X50" s="8">
        <v>0</v>
      </c>
      <c r="Y50" s="8">
        <v>0</v>
      </c>
      <c r="Z50" s="8">
        <v>0</v>
      </c>
    </row>
    <row r="51" spans="1:26" ht="15.75" thickBot="1" x14ac:dyDescent="0.3">
      <c r="A51" t="s">
        <v>287</v>
      </c>
      <c r="B51" t="str">
        <f t="shared" si="1"/>
        <v> Texas</v>
      </c>
      <c r="C51" s="7" t="s">
        <v>365</v>
      </c>
      <c r="D51" s="8">
        <v>0.84699999999999998</v>
      </c>
      <c r="E51" s="8">
        <v>0.82499999999999996</v>
      </c>
      <c r="F51" s="8">
        <v>0.81200000000000006</v>
      </c>
      <c r="G51" s="8">
        <v>0.79600000000000004</v>
      </c>
      <c r="H51" s="8">
        <v>0.79700000000000004</v>
      </c>
      <c r="I51" s="8">
        <v>0.75</v>
      </c>
      <c r="J51" s="8">
        <v>0.627</v>
      </c>
      <c r="K51" s="8">
        <v>0.45400000000000001</v>
      </c>
      <c r="L51" s="8">
        <v>0.41</v>
      </c>
      <c r="M51" s="8">
        <v>0.32400000000000001</v>
      </c>
      <c r="N51" s="8">
        <v>0.24099999999999999</v>
      </c>
      <c r="O51" s="8">
        <v>0.17100000000000001</v>
      </c>
      <c r="P51" s="8">
        <v>0.156</v>
      </c>
      <c r="Q51" s="8">
        <v>9.1999999999999998E-2</v>
      </c>
      <c r="R51" s="8">
        <v>6.7000000000000004E-2</v>
      </c>
      <c r="S51" s="8">
        <v>4.3999999999999997E-2</v>
      </c>
      <c r="T51" s="8">
        <v>3.5999999999999997E-2</v>
      </c>
      <c r="U51" s="7"/>
      <c r="V51" s="7"/>
      <c r="W51" s="7"/>
      <c r="X51" s="7"/>
      <c r="Y51" s="7"/>
      <c r="Z51" s="7"/>
    </row>
    <row r="52" spans="1:26" ht="15.75" thickBot="1" x14ac:dyDescent="0.3">
      <c r="A52" t="s">
        <v>289</v>
      </c>
      <c r="B52" t="str">
        <f t="shared" si="1"/>
        <v> Utah</v>
      </c>
      <c r="C52" s="7" t="s">
        <v>366</v>
      </c>
      <c r="D52" s="8">
        <v>0.90600000000000003</v>
      </c>
      <c r="E52" s="8">
        <v>0.88200000000000001</v>
      </c>
      <c r="F52" s="8">
        <v>0.86799999999999999</v>
      </c>
      <c r="G52" s="8">
        <v>0.84399999999999997</v>
      </c>
      <c r="H52" s="8">
        <v>0.80400000000000005</v>
      </c>
      <c r="I52" s="8">
        <v>0.749</v>
      </c>
      <c r="J52" s="8">
        <v>0.65300000000000002</v>
      </c>
      <c r="K52" s="8">
        <v>0.55500000000000005</v>
      </c>
      <c r="L52" s="8">
        <v>0.52400000000000002</v>
      </c>
      <c r="M52" s="8">
        <v>0.48</v>
      </c>
      <c r="N52" s="8">
        <v>0.46300000000000002</v>
      </c>
      <c r="O52" s="8">
        <v>0.38100000000000001</v>
      </c>
      <c r="P52" s="8">
        <v>0.35699999999999998</v>
      </c>
      <c r="Q52" s="8">
        <v>0.23400000000000001</v>
      </c>
      <c r="R52" s="8">
        <v>0.185</v>
      </c>
      <c r="S52" s="8">
        <v>0.20499999999999999</v>
      </c>
      <c r="T52" s="8">
        <v>0</v>
      </c>
      <c r="U52" s="7"/>
      <c r="V52" s="7"/>
      <c r="W52" s="7"/>
      <c r="X52" s="7"/>
      <c r="Y52" s="7"/>
      <c r="Z52" s="7"/>
    </row>
    <row r="53" spans="1:26" ht="30.75" thickBot="1" x14ac:dyDescent="0.3">
      <c r="A53" t="s">
        <v>290</v>
      </c>
      <c r="B53" t="str">
        <f t="shared" si="1"/>
        <v> Vermont</v>
      </c>
      <c r="C53" s="7" t="s">
        <v>367</v>
      </c>
      <c r="D53" s="8">
        <v>0.38900000000000001</v>
      </c>
      <c r="E53" s="8">
        <v>0.38200000000000001</v>
      </c>
      <c r="F53" s="8">
        <v>0.40200000000000002</v>
      </c>
      <c r="G53" s="8">
        <v>0.33800000000000002</v>
      </c>
      <c r="H53" s="8">
        <v>0.32200000000000001</v>
      </c>
      <c r="I53" s="8">
        <v>0.38500000000000001</v>
      </c>
      <c r="J53" s="8">
        <v>0.36399999999999999</v>
      </c>
      <c r="K53" s="8">
        <v>0.34300000000000003</v>
      </c>
      <c r="L53" s="8">
        <v>0.33</v>
      </c>
      <c r="M53" s="8">
        <v>0.312</v>
      </c>
      <c r="N53" s="8">
        <v>0.27800000000000002</v>
      </c>
      <c r="O53" s="8">
        <v>0.221</v>
      </c>
      <c r="P53" s="8">
        <v>0.152</v>
      </c>
      <c r="Q53" s="8">
        <v>0.1</v>
      </c>
      <c r="R53" s="8">
        <v>6.9000000000000006E-2</v>
      </c>
      <c r="S53" s="8">
        <v>0.02</v>
      </c>
      <c r="T53" s="8">
        <v>1.9E-2</v>
      </c>
      <c r="U53" s="8">
        <v>0</v>
      </c>
      <c r="V53" s="8">
        <v>0</v>
      </c>
      <c r="W53" s="8">
        <v>0</v>
      </c>
      <c r="X53" s="8">
        <v>0</v>
      </c>
      <c r="Y53" s="8">
        <v>0</v>
      </c>
      <c r="Z53" s="8">
        <v>0</v>
      </c>
    </row>
    <row r="54" spans="1:26" ht="28.5" thickBot="1" x14ac:dyDescent="0.3">
      <c r="A54" t="s">
        <v>291</v>
      </c>
      <c r="B54" t="str">
        <f t="shared" si="1"/>
        <v> Virginia</v>
      </c>
      <c r="C54" s="7" t="s">
        <v>368</v>
      </c>
      <c r="D54" s="8">
        <v>0.755</v>
      </c>
      <c r="E54" s="8">
        <v>0.73</v>
      </c>
      <c r="F54" s="8">
        <v>0.71499999999999997</v>
      </c>
      <c r="G54" s="8">
        <v>0.66</v>
      </c>
      <c r="H54" s="8">
        <v>0.63200000000000001</v>
      </c>
      <c r="I54" s="8">
        <v>0.55600000000000005</v>
      </c>
      <c r="J54" s="8">
        <v>0.47</v>
      </c>
      <c r="K54" s="8">
        <v>0.35299999999999998</v>
      </c>
      <c r="L54" s="8">
        <v>0.32400000000000001</v>
      </c>
      <c r="M54" s="8">
        <v>0.29199999999999998</v>
      </c>
      <c r="N54" s="8">
        <v>0.23100000000000001</v>
      </c>
      <c r="O54" s="8">
        <v>0.183</v>
      </c>
      <c r="P54" s="8">
        <v>0.17100000000000001</v>
      </c>
      <c r="Q54" s="8">
        <v>0.125</v>
      </c>
      <c r="R54" s="8">
        <v>0.11899999999999999</v>
      </c>
      <c r="S54" s="8">
        <v>9.5000000000000001E-2</v>
      </c>
      <c r="T54" s="8">
        <v>0.08</v>
      </c>
      <c r="U54" s="8">
        <v>6.9000000000000006E-2</v>
      </c>
      <c r="V54" s="8">
        <v>4.8000000000000001E-2</v>
      </c>
      <c r="W54" s="8">
        <v>3.7999999999999999E-2</v>
      </c>
      <c r="X54" s="8">
        <v>3.5999999999999997E-2</v>
      </c>
      <c r="Y54" s="8">
        <v>2.5999999999999999E-2</v>
      </c>
      <c r="Z54" s="8">
        <v>1.7999999999999999E-2</v>
      </c>
    </row>
    <row r="55" spans="1:26" ht="30.75" thickBot="1" x14ac:dyDescent="0.3">
      <c r="A55" t="s">
        <v>292</v>
      </c>
      <c r="B55" t="str">
        <f t="shared" si="1"/>
        <v> Washington</v>
      </c>
      <c r="C55" s="7" t="s">
        <v>369</v>
      </c>
      <c r="D55" s="8">
        <v>0.84</v>
      </c>
      <c r="E55" s="8">
        <v>0.82</v>
      </c>
      <c r="F55" s="8">
        <v>0.79900000000000004</v>
      </c>
      <c r="G55" s="8">
        <v>0.73499999999999999</v>
      </c>
      <c r="H55" s="8">
        <v>0.73399999999999999</v>
      </c>
      <c r="I55" s="8">
        <v>0.68100000000000005</v>
      </c>
      <c r="J55" s="8">
        <v>0.63200000000000001</v>
      </c>
      <c r="K55" s="8">
        <v>0.53100000000000003</v>
      </c>
      <c r="L55" s="8">
        <v>0.56599999999999995</v>
      </c>
      <c r="M55" s="8">
        <v>0.54800000000000004</v>
      </c>
      <c r="N55" s="8">
        <v>0.53</v>
      </c>
      <c r="O55" s="8">
        <v>0.40799999999999997</v>
      </c>
      <c r="P55" s="8">
        <v>0.35599999999999998</v>
      </c>
      <c r="Q55" s="8">
        <v>9.5000000000000001E-2</v>
      </c>
      <c r="R55" s="8">
        <v>0</v>
      </c>
      <c r="S55" s="8">
        <v>0</v>
      </c>
      <c r="T55" s="8">
        <v>0</v>
      </c>
      <c r="U55" s="7"/>
      <c r="V55" s="7"/>
      <c r="W55" s="7"/>
      <c r="X55" s="7"/>
      <c r="Y55" s="7"/>
      <c r="Z55" s="7"/>
    </row>
    <row r="56" spans="1:26" ht="43.5" thickBot="1" x14ac:dyDescent="0.3">
      <c r="A56" t="s">
        <v>293</v>
      </c>
      <c r="B56" t="str">
        <f t="shared" si="1"/>
        <v> West Virginia</v>
      </c>
      <c r="C56" s="7" t="s">
        <v>370</v>
      </c>
      <c r="D56" s="8">
        <v>0.48699999999999999</v>
      </c>
      <c r="E56" s="8">
        <v>0.46100000000000002</v>
      </c>
      <c r="F56" s="8">
        <v>0.46899999999999997</v>
      </c>
      <c r="G56" s="8">
        <v>0.36199999999999999</v>
      </c>
      <c r="H56" s="8">
        <v>0.39100000000000001</v>
      </c>
      <c r="I56" s="8">
        <v>0.38200000000000001</v>
      </c>
      <c r="J56" s="8">
        <v>0.34599999999999997</v>
      </c>
      <c r="K56" s="8">
        <v>0.28100000000000003</v>
      </c>
      <c r="L56" s="8">
        <v>0.28399999999999997</v>
      </c>
      <c r="M56" s="8">
        <v>0.252</v>
      </c>
      <c r="N56" s="8">
        <v>0.187</v>
      </c>
      <c r="O56" s="8">
        <v>0.13100000000000001</v>
      </c>
      <c r="P56" s="8">
        <v>0.107</v>
      </c>
      <c r="Q56" s="8">
        <v>8.6999999999999994E-2</v>
      </c>
      <c r="R56" s="8">
        <v>8.1000000000000003E-2</v>
      </c>
      <c r="S56" s="8">
        <v>5.2999999999999999E-2</v>
      </c>
      <c r="T56" s="8">
        <v>3.7999999999999999E-2</v>
      </c>
      <c r="U56" s="8">
        <v>3.5000000000000003E-2</v>
      </c>
      <c r="V56" s="8">
        <v>0</v>
      </c>
      <c r="W56" s="8">
        <v>0</v>
      </c>
      <c r="X56" s="8">
        <v>0</v>
      </c>
      <c r="Y56" s="8">
        <v>0</v>
      </c>
      <c r="Z56" s="8">
        <v>0</v>
      </c>
    </row>
    <row r="57" spans="1:26" ht="30.75" thickBot="1" x14ac:dyDescent="0.3">
      <c r="A57" t="s">
        <v>294</v>
      </c>
      <c r="B57" t="str">
        <f t="shared" si="1"/>
        <v> Wisconsin</v>
      </c>
      <c r="C57" s="7" t="s">
        <v>371</v>
      </c>
      <c r="D57" s="8">
        <v>0.70199999999999996</v>
      </c>
      <c r="E57" s="8">
        <v>0.68300000000000005</v>
      </c>
      <c r="F57" s="8">
        <v>0.67300000000000004</v>
      </c>
      <c r="G57" s="8">
        <v>0.64200000000000002</v>
      </c>
      <c r="H57" s="8">
        <v>0.65900000000000003</v>
      </c>
      <c r="I57" s="8">
        <v>0.63800000000000001</v>
      </c>
      <c r="J57" s="8">
        <v>0.57899999999999996</v>
      </c>
      <c r="K57" s="8">
        <v>0.53500000000000003</v>
      </c>
      <c r="L57" s="8">
        <v>0.52900000000000003</v>
      </c>
      <c r="M57" s="8">
        <v>0.47299999999999998</v>
      </c>
      <c r="N57" s="8">
        <v>0.43</v>
      </c>
      <c r="O57" s="8">
        <v>0.38200000000000001</v>
      </c>
      <c r="P57" s="8">
        <v>0.33200000000000002</v>
      </c>
      <c r="Q57" s="8">
        <v>0.24099999999999999</v>
      </c>
      <c r="R57" s="8">
        <v>0.19600000000000001</v>
      </c>
      <c r="S57" s="8">
        <v>0.14399999999999999</v>
      </c>
      <c r="T57" s="8">
        <v>9.4E-2</v>
      </c>
      <c r="U57" s="8">
        <v>0</v>
      </c>
      <c r="V57" s="8">
        <v>0</v>
      </c>
      <c r="W57" s="8">
        <v>0</v>
      </c>
      <c r="X57" s="7"/>
      <c r="Y57" s="7"/>
      <c r="Z57" s="7"/>
    </row>
    <row r="58" spans="1:26" ht="30.75" thickBot="1" x14ac:dyDescent="0.3">
      <c r="A58" t="s">
        <v>295</v>
      </c>
      <c r="B58" t="str">
        <f t="shared" si="1"/>
        <v> Wyoming</v>
      </c>
      <c r="C58" s="7" t="s">
        <v>372</v>
      </c>
      <c r="D58" s="8">
        <v>0.64800000000000002</v>
      </c>
      <c r="E58" s="8">
        <v>0.65100000000000002</v>
      </c>
      <c r="F58" s="8">
        <v>0.67100000000000004</v>
      </c>
      <c r="G58" s="8">
        <v>0.627</v>
      </c>
      <c r="H58" s="8">
        <v>0.60499999999999998</v>
      </c>
      <c r="I58" s="8">
        <v>0.56799999999999995</v>
      </c>
      <c r="J58" s="8">
        <v>0.498</v>
      </c>
      <c r="K58" s="8">
        <v>0.373</v>
      </c>
      <c r="L58" s="8">
        <v>0.311</v>
      </c>
      <c r="M58" s="8">
        <v>0.29399999999999998</v>
      </c>
      <c r="N58" s="8">
        <v>0.29599999999999999</v>
      </c>
      <c r="O58" s="8">
        <v>0.28799999999999998</v>
      </c>
      <c r="P58" s="8">
        <v>0.34300000000000003</v>
      </c>
      <c r="Q58" s="8">
        <v>0.29599999999999999</v>
      </c>
      <c r="R58" s="8">
        <v>0</v>
      </c>
      <c r="S58" s="7"/>
      <c r="T58" s="7"/>
      <c r="U58" s="7"/>
      <c r="V58" s="7"/>
      <c r="W58" s="7"/>
      <c r="X58" s="7"/>
      <c r="Y58" s="7"/>
      <c r="Z58" s="7"/>
    </row>
    <row r="59" spans="1:26" ht="29.25" thickBot="1" x14ac:dyDescent="0.3">
      <c r="A59" t="s">
        <v>296</v>
      </c>
      <c r="B59" t="str">
        <f t="shared" si="1"/>
        <v> Puerto Rico</v>
      </c>
      <c r="C59" s="10" t="s">
        <v>373</v>
      </c>
      <c r="D59" s="11">
        <v>0.93799999999999994</v>
      </c>
      <c r="E59" s="11">
        <v>0.94399999999999995</v>
      </c>
      <c r="F59" s="11">
        <v>0.92900000000000005</v>
      </c>
      <c r="G59" s="11">
        <v>0.66800000000000004</v>
      </c>
      <c r="H59" s="11">
        <v>0.58099999999999996</v>
      </c>
      <c r="I59" s="11">
        <v>0.442</v>
      </c>
      <c r="J59" s="11">
        <v>0.40500000000000003</v>
      </c>
      <c r="K59" s="11">
        <v>0.30299999999999999</v>
      </c>
      <c r="L59" s="11">
        <v>0.27700000000000002</v>
      </c>
      <c r="M59" s="11">
        <v>0.218</v>
      </c>
      <c r="N59" s="11">
        <v>0.20100000000000001</v>
      </c>
      <c r="O59" s="9" t="s">
        <v>374</v>
      </c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2"/>
    </row>
  </sheetData>
  <mergeCells count="1">
    <mergeCell ref="C1:Z1"/>
  </mergeCells>
  <hyperlinks>
    <hyperlink ref="T29" r:id="rId1" location="cite_note-MA-4" display="https://en.wikipedia.org/wiki/Urbanization_in_the_United_States - cite_note-MA-4"/>
    <hyperlink ref="T47" r:id="rId2" location="cite_note-RI-5" display="https://en.wikipedia.org/wiki/Urbanization_in_the_United_States - cite_note-RI-5"/>
    <hyperlink ref="O59" r:id="rId3" location="endnote_PR1900" display="https://en.wikipedia.org/wiki/Urbanization_in_the_United_States - endnote_PR1900"/>
  </hyperlinks>
  <pageMargins left="0.7" right="0.7" top="0.75" bottom="0.75" header="0.3" footer="0.3"/>
  <pageSetup orientation="portrait" horizontalDpi="0" verticalDpi="0" r:id="rId4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locations_population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Jose Tamez</cp:lastModifiedBy>
  <dcterms:created xsi:type="dcterms:W3CDTF">2020-04-08T21:52:45Z</dcterms:created>
  <dcterms:modified xsi:type="dcterms:W3CDTF">2020-04-08T22:09:57Z</dcterms:modified>
</cp:coreProperties>
</file>