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Axis\Axis website\axis\Documentacion\"/>
    </mc:Choice>
  </mc:AlternateContent>
  <bookViews>
    <workbookView xWindow="465" yWindow="615" windowWidth="20730" windowHeight="11760"/>
  </bookViews>
  <sheets>
    <sheet name="DB" sheetId="1" r:id="rId1"/>
    <sheet name="FIELD VALUES" sheetId="2" r:id="rId2"/>
  </sheets>
  <definedNames>
    <definedName name="_xlnm._FilterDatabase" localSheetId="1" hidden="1">'FIELD VALUES'!$C$60:$E$233</definedName>
  </definedNames>
  <calcPr calcId="171027"/>
</workbook>
</file>

<file path=xl/calcChain.xml><?xml version="1.0" encoding="utf-8"?>
<calcChain xmlns="http://schemas.openxmlformats.org/spreadsheetml/2006/main">
  <c r="G233" i="2" l="1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C62" i="2" l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E13" i="2"/>
  <c r="E12" i="2"/>
  <c r="E11" i="2"/>
  <c r="E10" i="2"/>
  <c r="E9" i="2"/>
  <c r="E8" i="2"/>
  <c r="E7" i="2"/>
  <c r="E6" i="2"/>
  <c r="E5" i="2"/>
  <c r="E4" i="2"/>
  <c r="L42" i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E23" i="2"/>
  <c r="E22" i="2"/>
  <c r="E21" i="2"/>
  <c r="E20" i="2"/>
  <c r="E19" i="2"/>
  <c r="E18" i="2"/>
  <c r="E17" i="2"/>
  <c r="E16" i="2"/>
  <c r="E15" i="2"/>
  <c r="E14" i="2"/>
  <c r="E3" i="2"/>
</calcChain>
</file>

<file path=xl/comments1.xml><?xml version="1.0" encoding="utf-8"?>
<comments xmlns="http://schemas.openxmlformats.org/spreadsheetml/2006/main">
  <authors>
    <author>aelavalle</author>
  </authors>
  <commentList>
    <comment ref="H99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Agregar os campos que falten. NO dan en la tabla de herramientas</t>
        </r>
      </text>
    </comment>
    <comment ref="B104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Glove Bag</t>
        </r>
      </text>
    </comment>
    <comment ref="B105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Notes</t>
        </r>
      </text>
    </comment>
    <comment ref="B118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Glove Bag</t>
        </r>
      </text>
    </comment>
    <comment ref="B119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Notes</t>
        </r>
      </text>
    </comment>
    <comment ref="B128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Glove Bag</t>
        </r>
      </text>
    </comment>
    <comment ref="B129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Notes</t>
        </r>
      </text>
    </comment>
  </commentList>
</comments>
</file>

<file path=xl/sharedStrings.xml><?xml version="1.0" encoding="utf-8"?>
<sst xmlns="http://schemas.openxmlformats.org/spreadsheetml/2006/main" count="1380" uniqueCount="643">
  <si>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</si>
  <si>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</si>
  <si>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</si>
  <si>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</si>
  <si>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</si>
  <si>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</si>
  <si>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</si>
  <si>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</si>
  <si>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</si>
  <si>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</si>
  <si>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</si>
  <si>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</si>
  <si>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</si>
  <si>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</si>
  <si>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</si>
  <si>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</si>
  <si>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</si>
  <si>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</si>
  <si>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</si>
  <si>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</si>
  <si>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</si>
  <si>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</si>
  <si>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</si>
  <si>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</si>
  <si>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</si>
  <si>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</si>
  <si>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</si>
  <si>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</si>
  <si>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</si>
  <si>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</si>
  <si>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</si>
  <si>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</si>
  <si>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</si>
  <si>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</si>
  <si>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</si>
  <si>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</si>
  <si>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</si>
  <si>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</si>
  <si>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</si>
  <si>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</si>
  <si>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</si>
  <si>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</si>
  <si>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</si>
  <si>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</si>
  <si>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</si>
  <si>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</si>
  <si>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</si>
  <si>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</si>
  <si>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</si>
  <si>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</si>
  <si>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</si>
  <si>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</si>
  <si>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</si>
  <si>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</si>
  <si>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</si>
  <si>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</si>
  <si>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</si>
  <si>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</si>
  <si>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</si>
  <si>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</si>
  <si>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</si>
  <si>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</si>
  <si>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</si>
  <si>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</si>
  <si>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</si>
  <si>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</si>
  <si>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</si>
  <si>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</si>
  <si>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</si>
  <si>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</si>
  <si>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</si>
  <si>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</si>
  <si>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</si>
  <si>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</si>
  <si>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</si>
  <si>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</si>
  <si>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</si>
  <si>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</si>
  <si>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</si>
  <si>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</si>
  <si>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</si>
  <si>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</si>
  <si>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</si>
  <si>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</si>
  <si>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</si>
  <si>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</si>
  <si>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</si>
  <si>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</si>
  <si>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</si>
  <si>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</si>
  <si>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</si>
  <si>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</si>
  <si>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</si>
  <si>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</si>
  <si>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</si>
  <si>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</si>
  <si>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</si>
  <si>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</si>
  <si>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</si>
  <si>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</si>
  <si>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</si>
  <si>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</si>
  <si>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</si>
  <si>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</si>
  <si>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</si>
  <si>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</si>
  <si>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</si>
  <si>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</si>
  <si>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</si>
  <si>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</si>
  <si>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</si>
  <si>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TYPE OF SERVICE</t>
  </si>
  <si>
    <t>SCOPE OF WORK</t>
  </si>
  <si>
    <t>SITE NAME</t>
  </si>
  <si>
    <t>LISTA DEL SCOPE. FILTER</t>
  </si>
  <si>
    <t>IAN SEND ME INFO</t>
  </si>
  <si>
    <t>NOTES</t>
  </si>
  <si>
    <t>OPEN TEXT</t>
  </si>
  <si>
    <t>NFPA CERTIFICATES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</si>
  <si>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</si>
  <si>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</si>
  <si>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</si>
  <si>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</si>
  <si>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</si>
  <si>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</si>
  <si>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</si>
  <si>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</si>
  <si>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</si>
  <si>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</si>
  <si>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</si>
  <si>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CONTRACT</t>
  </si>
  <si>
    <t>Date</t>
  </si>
  <si>
    <t>FECHA DEL CONTRATO</t>
  </si>
  <si>
    <t>DIRECCION DEL ARCHIVO</t>
  </si>
  <si>
    <t>STREET ADDERESS</t>
  </si>
  <si>
    <t>CITY ADDRESS</t>
  </si>
  <si>
    <t>ZIP</t>
  </si>
  <si>
    <t>Osha 10</t>
  </si>
  <si>
    <t>First Aid/CPR</t>
  </si>
  <si>
    <t>Tower Rescue</t>
  </si>
  <si>
    <t>Confined Space</t>
  </si>
  <si>
    <t>NFPA 70 E</t>
  </si>
  <si>
    <t>LOTO</t>
  </si>
  <si>
    <t>Ergonomics</t>
  </si>
  <si>
    <t>Hazcom</t>
  </si>
  <si>
    <t>Crane Safety</t>
  </si>
  <si>
    <t>Rigging/Signal Man</t>
  </si>
  <si>
    <t>Fire extinguisher</t>
  </si>
  <si>
    <t>CERTIFICATES</t>
  </si>
  <si>
    <t>PLATFORM LIST</t>
  </si>
  <si>
    <t>OEM</t>
  </si>
  <si>
    <t>GAMESA</t>
  </si>
  <si>
    <t>ACCIONA</t>
  </si>
  <si>
    <t>NORDEX</t>
  </si>
  <si>
    <t>ENVISION</t>
  </si>
  <si>
    <t>GOLDWIND</t>
  </si>
  <si>
    <t>GE</t>
  </si>
  <si>
    <t>ENERCON</t>
  </si>
  <si>
    <t>SENVION</t>
  </si>
  <si>
    <t>SIEMENS</t>
  </si>
  <si>
    <t>SUZION</t>
  </si>
  <si>
    <t>MANUFACTERE LIST</t>
  </si>
  <si>
    <t>QUOTES LIST</t>
  </si>
  <si>
    <t>COST</t>
  </si>
  <si>
    <t>PRICE</t>
  </si>
  <si>
    <t>RATE</t>
  </si>
  <si>
    <t>HOURLY</t>
  </si>
  <si>
    <t>RATE STANDARD PER TECH</t>
  </si>
  <si>
    <t>RATE CUSTOM PER TECH</t>
  </si>
  <si>
    <t>FIXED</t>
  </si>
  <si>
    <t>TECH</t>
  </si>
  <si>
    <t>MOBILIZATION STANDARD IN</t>
  </si>
  <si>
    <t>MOBILIZATION STANDARD OUT</t>
  </si>
  <si>
    <t>MOBILIZATION CUSTOM IN</t>
  </si>
  <si>
    <t>MOBILIZATION CUSTOM OUT</t>
  </si>
  <si>
    <t>AUTO RENT STANTARD</t>
  </si>
  <si>
    <t>AUTO RENT CUSTOM</t>
  </si>
  <si>
    <t>EA</t>
  </si>
  <si>
    <t>TOOLING OWNER SUPPLY</t>
  </si>
  <si>
    <t>TOOLING AXIS SUPPLY RENT</t>
  </si>
  <si>
    <t>TOOLING AXIS SUPPLY BUY</t>
  </si>
  <si>
    <t>TOOLING AXIS SUPPLY OWN</t>
  </si>
  <si>
    <t>NA</t>
  </si>
  <si>
    <t>FarmId</t>
  </si>
  <si>
    <t>T600-48</t>
  </si>
  <si>
    <t>T600-48DS</t>
  </si>
  <si>
    <t>V27-225</t>
  </si>
  <si>
    <t>M108/19</t>
  </si>
  <si>
    <t>GE 1.6 XLE</t>
  </si>
  <si>
    <t>GE 1.5 SLE</t>
  </si>
  <si>
    <t>GE 1.85-82.5</t>
  </si>
  <si>
    <t>N54/1000</t>
  </si>
  <si>
    <t>MWT62/1.0</t>
  </si>
  <si>
    <t>NM54/950</t>
  </si>
  <si>
    <t>NM52/900</t>
  </si>
  <si>
    <t>NTK500/37</t>
  </si>
  <si>
    <t>V42</t>
  </si>
  <si>
    <t>B19/120</t>
  </si>
  <si>
    <t>V47-660</t>
  </si>
  <si>
    <t>MWT-1000</t>
  </si>
  <si>
    <t>GE 1.6-100</t>
  </si>
  <si>
    <t>A1500-77</t>
  </si>
  <si>
    <t>NM48/750</t>
  </si>
  <si>
    <t>XL50</t>
  </si>
  <si>
    <t>SE100/2.0</t>
  </si>
  <si>
    <t>ECO100</t>
  </si>
  <si>
    <t>G97-2.0</t>
  </si>
  <si>
    <t>SWT2.3-101</t>
  </si>
  <si>
    <t>V100-1.8</t>
  </si>
  <si>
    <t>G90-2.0</t>
  </si>
  <si>
    <t>GE 1.5 XLE</t>
  </si>
  <si>
    <t>Vensys 70</t>
  </si>
  <si>
    <t>Liberty 2.5-96</t>
  </si>
  <si>
    <t>V82-1.65</t>
  </si>
  <si>
    <t>NM82/1650</t>
  </si>
  <si>
    <t>Liberty 2.5-93</t>
  </si>
  <si>
    <t>Aeronautic 47</t>
  </si>
  <si>
    <t>PowerWind 56</t>
  </si>
  <si>
    <t>G52-850</t>
  </si>
  <si>
    <t>V44-600</t>
  </si>
  <si>
    <t>AOC 15/50</t>
  </si>
  <si>
    <t>17S</t>
  </si>
  <si>
    <t>NTK65/17</t>
  </si>
  <si>
    <t>N43/600</t>
  </si>
  <si>
    <t>NM44/750</t>
  </si>
  <si>
    <t>GW82</t>
  </si>
  <si>
    <t>Vensys 82</t>
  </si>
  <si>
    <t>W250/29</t>
  </si>
  <si>
    <t>B37/450</t>
  </si>
  <si>
    <t>G87-2.0</t>
  </si>
  <si>
    <t>G58-850</t>
  </si>
  <si>
    <t>PS-600</t>
  </si>
  <si>
    <t>VP-20</t>
  </si>
  <si>
    <t>FL1500</t>
  </si>
  <si>
    <t>SE93/2.0</t>
  </si>
  <si>
    <t>E48</t>
  </si>
  <si>
    <t>V80-1.8</t>
  </si>
  <si>
    <t>Northwind 100</t>
  </si>
  <si>
    <t>FL100</t>
  </si>
  <si>
    <t>Sky Farm 50kW VAWT</t>
  </si>
  <si>
    <t>SL 3000/90</t>
  </si>
  <si>
    <t>SL 1500/82</t>
  </si>
  <si>
    <t>K100</t>
  </si>
  <si>
    <t>MM92</t>
  </si>
  <si>
    <t>NM950/54</t>
  </si>
  <si>
    <t>S88-2.1</t>
  </si>
  <si>
    <t>M700/225</t>
  </si>
  <si>
    <t>D8.2</t>
  </si>
  <si>
    <t>NM72c/1500</t>
  </si>
  <si>
    <t>S64-1.25</t>
  </si>
  <si>
    <t>N90/2300</t>
  </si>
  <si>
    <t>V17</t>
  </si>
  <si>
    <t>GE 1.85-87</t>
  </si>
  <si>
    <t>LTW77-1.5</t>
  </si>
  <si>
    <t>FL250</t>
  </si>
  <si>
    <t>A54-750</t>
  </si>
  <si>
    <t>T400-34</t>
  </si>
  <si>
    <t>GW87</t>
  </si>
  <si>
    <t>V39-500</t>
  </si>
  <si>
    <t>MWT92/2.4</t>
  </si>
  <si>
    <t>Aeroman 14.8</t>
  </si>
  <si>
    <t>G114-2.0</t>
  </si>
  <si>
    <t>AW3000-116</t>
  </si>
  <si>
    <t>S95-2.1</t>
  </si>
  <si>
    <t>S97-2.1</t>
  </si>
  <si>
    <t>V27</t>
  </si>
  <si>
    <t>V20</t>
  </si>
  <si>
    <t>V15/65</t>
  </si>
  <si>
    <t>E3120 50kW</t>
  </si>
  <si>
    <t>DW54-900</t>
  </si>
  <si>
    <t>DW52-750</t>
  </si>
  <si>
    <t>HQ2000</t>
  </si>
  <si>
    <t>N1000</t>
  </si>
  <si>
    <t>NPS 100</t>
  </si>
  <si>
    <t>NPS Prototype</t>
  </si>
  <si>
    <t>P-1650</t>
  </si>
  <si>
    <t>SHI2.5-100</t>
  </si>
  <si>
    <t>250/50</t>
  </si>
  <si>
    <t>WES 250</t>
  </si>
  <si>
    <t>V90-3.0</t>
  </si>
  <si>
    <t>A1500-70</t>
  </si>
  <si>
    <t>JIMP25</t>
  </si>
  <si>
    <t>AW3000-109</t>
  </si>
  <si>
    <t>Z-50</t>
  </si>
  <si>
    <t>V100-2.0</t>
  </si>
  <si>
    <t>GE 1.68-82.5</t>
  </si>
  <si>
    <t>FL2500/90</t>
  </si>
  <si>
    <t>U54</t>
  </si>
  <si>
    <t xml:space="preserve"> Vensys 77</t>
  </si>
  <si>
    <t>N60/1300</t>
  </si>
  <si>
    <t>SWT2.3-93</t>
  </si>
  <si>
    <t>V42-600</t>
  </si>
  <si>
    <t>DW52-900</t>
  </si>
  <si>
    <t>HQ1650</t>
  </si>
  <si>
    <t>GE 1.5 S</t>
  </si>
  <si>
    <t>GW100-2.5</t>
  </si>
  <si>
    <t>GE 2.85-103</t>
  </si>
  <si>
    <t>GW77</t>
  </si>
  <si>
    <t>SWT3.0-101</t>
  </si>
  <si>
    <t>GE 2.5-120</t>
  </si>
  <si>
    <t>MWT-600</t>
  </si>
  <si>
    <t>W200</t>
  </si>
  <si>
    <t>GE 1.7-100</t>
  </si>
  <si>
    <t>V90-1.8</t>
  </si>
  <si>
    <t>MP-R</t>
  </si>
  <si>
    <t>AW1500-82</t>
  </si>
  <si>
    <t>SE8720IIIE</t>
  </si>
  <si>
    <t>V112-3.3</t>
  </si>
  <si>
    <t>NM72/1650</t>
  </si>
  <si>
    <t>MWT95/2.4</t>
  </si>
  <si>
    <t>N100/2500</t>
  </si>
  <si>
    <t>SWT2.3-108</t>
  </si>
  <si>
    <t>M65/13</t>
  </si>
  <si>
    <t>G83-2.0</t>
  </si>
  <si>
    <t>GE 1.7-103</t>
  </si>
  <si>
    <t>Liberty 2.5-89</t>
  </si>
  <si>
    <t>Z-40</t>
  </si>
  <si>
    <t>NedWind</t>
  </si>
  <si>
    <t>ECO86</t>
  </si>
  <si>
    <t>GE 1.5SL</t>
  </si>
  <si>
    <t>B62/1300</t>
  </si>
  <si>
    <t>15S</t>
  </si>
  <si>
    <t>N90/2500 LS</t>
  </si>
  <si>
    <t>1.5s (Enron)</t>
  </si>
  <si>
    <t>CCWE-3600D/115</t>
  </si>
  <si>
    <t>V17E</t>
  </si>
  <si>
    <t xml:space="preserve">V17 </t>
  </si>
  <si>
    <t>GE 1.5 SE</t>
  </si>
  <si>
    <t>N90/2500 HS</t>
  </si>
  <si>
    <t>D9.2</t>
  </si>
  <si>
    <t>N117/2400</t>
  </si>
  <si>
    <t>V112-3.0</t>
  </si>
  <si>
    <t>56-100</t>
  </si>
  <si>
    <t>V80-2.0</t>
  </si>
  <si>
    <t>GE 2.5-100</t>
  </si>
  <si>
    <t>G80-2.0</t>
  </si>
  <si>
    <t>GE 1.5 SL</t>
  </si>
  <si>
    <t>23 E2</t>
  </si>
  <si>
    <t>95T</t>
  </si>
  <si>
    <t>SWT-2.3</t>
  </si>
  <si>
    <t>NM82/1500</t>
  </si>
  <si>
    <t>MWT-250</t>
  </si>
  <si>
    <t>B15/65</t>
  </si>
  <si>
    <t>AW1500-77</t>
  </si>
  <si>
    <t>MWT102/2.4</t>
  </si>
  <si>
    <t>MWT100/2.4</t>
  </si>
  <si>
    <t>SWT3.0-113</t>
  </si>
  <si>
    <t>W99XT</t>
  </si>
  <si>
    <t>B23/150</t>
  </si>
  <si>
    <t>V110-2.0</t>
  </si>
  <si>
    <t>24/160</t>
  </si>
  <si>
    <t>Enertech 44/40</t>
  </si>
  <si>
    <t>Z-48</t>
  </si>
  <si>
    <t>Windmaster-211</t>
  </si>
  <si>
    <t>V15</t>
  </si>
  <si>
    <t>Elecon</t>
  </si>
  <si>
    <t>Vestas</t>
  </si>
  <si>
    <t>Nordex</t>
  </si>
  <si>
    <t>Mitsubishi</t>
  </si>
  <si>
    <t>Siemens</t>
  </si>
  <si>
    <t>AAER</t>
  </si>
  <si>
    <t>Bergey Windpower</t>
  </si>
  <si>
    <t>Sany</t>
  </si>
  <si>
    <t>Alstom</t>
  </si>
  <si>
    <t>Gamesa</t>
  </si>
  <si>
    <t>Vensys</t>
  </si>
  <si>
    <t>Clipper</t>
  </si>
  <si>
    <t>Aeronautica</t>
  </si>
  <si>
    <t>PowerWind</t>
  </si>
  <si>
    <t>Atlantic Orient</t>
  </si>
  <si>
    <t>Windmatic</t>
  </si>
  <si>
    <t>Goldwind</t>
  </si>
  <si>
    <t>RRB Energy</t>
  </si>
  <si>
    <t>Renewegy</t>
  </si>
  <si>
    <t>Fuhrländer</t>
  </si>
  <si>
    <t>Enertech</t>
  </si>
  <si>
    <t>DES</t>
  </si>
  <si>
    <t>Eastern Wind Power</t>
  </si>
  <si>
    <t>Sinovel</t>
  </si>
  <si>
    <t>Kenersys</t>
  </si>
  <si>
    <t>Senvion</t>
  </si>
  <si>
    <t>Suzlon</t>
  </si>
  <si>
    <t>Daewoo Dewind</t>
  </si>
  <si>
    <t>Leitwind</t>
  </si>
  <si>
    <t>Turbowinds</t>
  </si>
  <si>
    <t>Aeroman</t>
  </si>
  <si>
    <t>Acciona</t>
  </si>
  <si>
    <t>Endurance</t>
  </si>
  <si>
    <t>EWT</t>
  </si>
  <si>
    <t>HHI</t>
  </si>
  <si>
    <t>Nordic</t>
  </si>
  <si>
    <t>Northern Power Systems</t>
  </si>
  <si>
    <t>Pioneer</t>
  </si>
  <si>
    <t>SHI</t>
  </si>
  <si>
    <t>Siva</t>
  </si>
  <si>
    <t>Wind Energy Solutions</t>
  </si>
  <si>
    <t>Jonica Impianti</t>
  </si>
  <si>
    <t>Unison</t>
  </si>
  <si>
    <t>Wincon</t>
  </si>
  <si>
    <t>Vergnet</t>
  </si>
  <si>
    <t>CCWE</t>
  </si>
  <si>
    <t>Kenetech</t>
  </si>
  <si>
    <t>Danwin</t>
  </si>
  <si>
    <t>Vanguard</t>
  </si>
  <si>
    <t>Windmaster</t>
  </si>
  <si>
    <t>PlatformId</t>
  </si>
  <si>
    <t>Manufacture</t>
  </si>
  <si>
    <t>PlatformName</t>
  </si>
  <si>
    <t>quoteslist</t>
  </si>
  <si>
    <t>CONTRACT (JOB #)</t>
  </si>
  <si>
    <t>COMENTARIOS DEL CONTRATO</t>
  </si>
  <si>
    <t>FECHA PROMESA</t>
  </si>
  <si>
    <t>STAR DATE</t>
  </si>
  <si>
    <t>END DATE</t>
  </si>
  <si>
    <t>FECHA DE INICIO</t>
  </si>
  <si>
    <t>PO #</t>
  </si>
  <si>
    <t>Autonumber</t>
  </si>
  <si>
    <t>PO Client</t>
  </si>
  <si>
    <t>PO del Cliente</t>
  </si>
  <si>
    <t>PO Client File</t>
  </si>
  <si>
    <t>Imagen del PO Client</t>
  </si>
  <si>
    <t>COMENTARIOS DEL PO</t>
  </si>
  <si>
    <t>FIELD OPERATIONS</t>
  </si>
  <si>
    <t>TABLE: PURCHASE ORDERS</t>
  </si>
  <si>
    <t>FIELD SUPERVISOR</t>
  </si>
  <si>
    <t>AGREGAR TECNICO A PO</t>
  </si>
  <si>
    <t>TABLE: FIELD OPERATIONS TECHS</t>
  </si>
  <si>
    <t>PER DIEM ADVANCE</t>
  </si>
  <si>
    <t>7 / 14</t>
  </si>
  <si>
    <t>TECH  APPROVAL</t>
  </si>
  <si>
    <t>TECH APPROVAL ADV</t>
  </si>
  <si>
    <t>PO ASIGNED</t>
  </si>
  <si>
    <t>DATA FLIGHT</t>
  </si>
  <si>
    <t>ARCHIVO PDF DE LA RESERVACION</t>
  </si>
  <si>
    <t>COST FLIGHT</t>
  </si>
  <si>
    <t>DOUBLE</t>
  </si>
  <si>
    <t>COSTO DEL BOLETO DE AVION</t>
  </si>
  <si>
    <t>CERTIFICATES STATUS</t>
  </si>
  <si>
    <t>YES / NO (ENVIADAS)</t>
  </si>
  <si>
    <t>Int</t>
  </si>
  <si>
    <t>SUPERVISAR DE OBRA (usuarios)</t>
  </si>
  <si>
    <t>YES / NO (Field Ops Manager)</t>
  </si>
  <si>
    <t>YES / NO (BENTON MORE)</t>
  </si>
  <si>
    <t>PLANING / IN PROCESS / COMPLETED</t>
  </si>
  <si>
    <t>OPEN / CLOSED</t>
  </si>
  <si>
    <t xml:space="preserve">Date auto </t>
  </si>
  <si>
    <t>Descripción del vuelo</t>
  </si>
  <si>
    <t>TABLE: FLIGHTS</t>
  </si>
  <si>
    <t>ID FIELD OP</t>
  </si>
  <si>
    <t>ID FLIGHT</t>
  </si>
  <si>
    <t>ID TECH</t>
  </si>
  <si>
    <t>Redundancia para reporte de costo de Tech</t>
  </si>
  <si>
    <t>BANCH / IN FIELD / PENDING  APPROVAL</t>
  </si>
  <si>
    <t>Assigned /  Closed / Pending Approval / Denied (Este campo servira para identificar cuando se libere un tecnico de un proyecto)</t>
  </si>
  <si>
    <t xml:space="preserve">Assigned /  </t>
  </si>
  <si>
    <t xml:space="preserve">Closed / </t>
  </si>
  <si>
    <t xml:space="preserve">Pending Approval / </t>
  </si>
  <si>
    <t>Denied</t>
  </si>
  <si>
    <t xml:space="preserve">Cuando al tecnico se libera de la PO </t>
  </si>
  <si>
    <t>Cuando esta pendiente que se apruebe o niegue la participación del tecnico al PO</t>
  </si>
  <si>
    <t>Cuando se niega la participación del tecnico a la PO</t>
  </si>
  <si>
    <t>Cuando nieguen a un tecnico se libera el Tecnico, por lo cual</t>
  </si>
  <si>
    <t>se debera modificar el status de la tabla tecnico pasando a banch</t>
  </si>
  <si>
    <t>Pendiente agregar</t>
  </si>
  <si>
    <t>Roles</t>
  </si>
  <si>
    <t>SuperUser</t>
  </si>
  <si>
    <t>SalesMan</t>
  </si>
  <si>
    <t>SalesManager</t>
  </si>
  <si>
    <t>Technician</t>
  </si>
  <si>
    <t>FieldManager</t>
  </si>
  <si>
    <t>Example</t>
  </si>
  <si>
    <t>Cuando el tecnico se aprueba la asignación a la PO. Cuando se asignado cambia el status en la tabla de tecnico y se guarda el numero de PO</t>
  </si>
  <si>
    <t>Status</t>
  </si>
  <si>
    <t>TABLE: TOOL</t>
  </si>
  <si>
    <t>IDTOLL</t>
  </si>
  <si>
    <t>Description</t>
  </si>
  <si>
    <t>Number Item</t>
  </si>
  <si>
    <t>Libre</t>
  </si>
  <si>
    <t>TABLE: TOOL KIT</t>
  </si>
  <si>
    <t>IDTOLLKIT</t>
  </si>
  <si>
    <t>IDComponent</t>
  </si>
  <si>
    <t>Tool type</t>
  </si>
  <si>
    <t>Kit type</t>
  </si>
  <si>
    <t>IdToolKit</t>
  </si>
  <si>
    <t>TABLE: Kit Components</t>
  </si>
  <si>
    <t xml:space="preserve">
REJECTION COMMENT</t>
  </si>
  <si>
    <t xml:space="preserve">
Approved /  Pending Approval / Denied (Este campo servira para identificar cuando se libere un tecnico de un proyecto)</t>
  </si>
  <si>
    <t>Cuando esta pendiente que se apruebe o niegue la participación el vuelo</t>
  </si>
  <si>
    <t>Approved</t>
  </si>
  <si>
    <t>Cuando se aprueba el vuelo</t>
  </si>
  <si>
    <t>TABLE: TOOLTYPE</t>
  </si>
  <si>
    <t>IDTOLLTYPE</t>
  </si>
  <si>
    <t>Role Description</t>
  </si>
  <si>
    <t>Angel Lavalle</t>
  </si>
  <si>
    <t>System Admin</t>
  </si>
  <si>
    <t>Doug Hudson</t>
  </si>
  <si>
    <t>Peter Tattersfield</t>
  </si>
  <si>
    <t>TBD</t>
  </si>
  <si>
    <t>Ian Price, George Tapia</t>
  </si>
  <si>
    <t>Benton Moore</t>
  </si>
  <si>
    <t>Resource Manager</t>
  </si>
  <si>
    <t>Anticipos</t>
  </si>
  <si>
    <t>Accounts &amp; Assets Manager</t>
  </si>
  <si>
    <t>Account &amp; Financial Manager</t>
  </si>
  <si>
    <t>Robbie Gallo</t>
  </si>
  <si>
    <t>Brent Berentson</t>
  </si>
  <si>
    <t>EHS Manager</t>
  </si>
  <si>
    <t xml:space="preserve">Certificados, Caducidad, Capacitacion, </t>
  </si>
  <si>
    <t>Herramientas, Compa de herramientas, Embargues</t>
  </si>
  <si>
    <t>Autoriza Tecnicos, Vuelos, asigna al Resouce Manager</t>
  </si>
  <si>
    <t>Gilbert Murrieta / Delfino Alarcon</t>
  </si>
  <si>
    <t>Vendedor, Genera RFQ, Cotiza</t>
  </si>
  <si>
    <t>Convierte RFQ a Contrato</t>
  </si>
  <si>
    <t>Asiga a los tecnicos, Actuliza estatus de PO y Contratos</t>
  </si>
  <si>
    <t>E-Mail</t>
  </si>
  <si>
    <t>no-reply@appsmerida.com</t>
  </si>
  <si>
    <t>pruebamail@appsmerida.com</t>
  </si>
  <si>
    <t>admin@axis.com</t>
  </si>
  <si>
    <t>dhudson@axisrg.com</t>
  </si>
  <si>
    <t>ptattersfield@axisrg.com</t>
  </si>
  <si>
    <t>prueba@axisrg.com</t>
  </si>
  <si>
    <t>gmurrieta@axisrg.com, dalarcon@axisrg.com</t>
  </si>
  <si>
    <t>bmoore@axisrg.com</t>
  </si>
  <si>
    <t>rgallo@axisrg.com</t>
  </si>
  <si>
    <t>bberentson@axisrg.com</t>
  </si>
  <si>
    <t>Rol</t>
  </si>
  <si>
    <t>iprice@axisrg.com; gtapia@axisrg.com</t>
  </si>
  <si>
    <t>User</t>
  </si>
  <si>
    <t>Pass</t>
  </si>
  <si>
    <t>Prueba.2017</t>
  </si>
  <si>
    <t>Tecnico.2017</t>
  </si>
  <si>
    <t>Administrator</t>
  </si>
  <si>
    <t>AFManager</t>
  </si>
  <si>
    <t>EHSManager</t>
  </si>
  <si>
    <t>RSourceManager</t>
  </si>
  <si>
    <t>AAManager</t>
  </si>
  <si>
    <t>Salesman</t>
  </si>
  <si>
    <t>IdRol</t>
  </si>
  <si>
    <t>TABLE: ASSIGNMENT OF TOOLS</t>
  </si>
  <si>
    <t>Supplied by</t>
  </si>
  <si>
    <t xml:space="preserve">Owner, PURCHASE REQUEST TO , RENT (invoice , Cost), SELECT INVENTORY ASSET 
</t>
  </si>
  <si>
    <t>Cost</t>
  </si>
  <si>
    <t>Double</t>
  </si>
  <si>
    <t>El costo de la renta o la compra</t>
  </si>
  <si>
    <t>File</t>
  </si>
  <si>
    <t>Esta campo se activa se se realiza una orden de compra o renta</t>
  </si>
  <si>
    <t>Order Number</t>
  </si>
  <si>
    <t>PurchaseOrderId</t>
  </si>
  <si>
    <t>Relacion con PO</t>
  </si>
  <si>
    <t>TABLE: TRUCKS</t>
  </si>
  <si>
    <t>NumberTrucks</t>
  </si>
  <si>
    <t>Numero de autos</t>
  </si>
  <si>
    <t>RentaAgency</t>
  </si>
  <si>
    <t>Agencia rentadora de autos</t>
  </si>
  <si>
    <t>El costo de la renta</t>
  </si>
  <si>
    <t>Other1</t>
  </si>
  <si>
    <t>Campo adicional</t>
  </si>
  <si>
    <t>PackingList</t>
  </si>
  <si>
    <t>Lista de envio</t>
  </si>
  <si>
    <t>AirwayBill</t>
  </si>
  <si>
    <t>Costo de envio</t>
  </si>
  <si>
    <t>TABLE: SHIPPINGS</t>
  </si>
  <si>
    <t>Manufacturer</t>
  </si>
  <si>
    <t>Model</t>
  </si>
  <si>
    <t>Serial #</t>
  </si>
  <si>
    <t>Serial 2 #</t>
  </si>
  <si>
    <t>Additiona 1</t>
  </si>
  <si>
    <t>Additiona 2</t>
  </si>
  <si>
    <t>Status / Condition</t>
  </si>
  <si>
    <t>Category</t>
  </si>
  <si>
    <t>Rescue Kits</t>
  </si>
  <si>
    <t>PO / TECH</t>
  </si>
  <si>
    <t>Tool Kits</t>
  </si>
  <si>
    <t>40 Cal Suit</t>
  </si>
  <si>
    <t>Class 0 Gloves</t>
  </si>
  <si>
    <t>Class 0 Face Shield</t>
  </si>
  <si>
    <t>Tic Tracer</t>
  </si>
  <si>
    <t>Torque Wrench</t>
  </si>
  <si>
    <t>Torque Pump</t>
  </si>
  <si>
    <t>Hot Stick</t>
  </si>
  <si>
    <t>LOTO Box</t>
  </si>
  <si>
    <t>Hard Hat</t>
  </si>
  <si>
    <t>Harness</t>
  </si>
  <si>
    <t>Lanyard</t>
  </si>
  <si>
    <t>Lad-Saf</t>
  </si>
  <si>
    <t>Calibration Due / Manufact. Date</t>
  </si>
  <si>
    <t>Assign to Tuck / VIN</t>
  </si>
  <si>
    <t>Commets</t>
  </si>
  <si>
    <t>Only 1 per Tuck</t>
  </si>
  <si>
    <t>JOB</t>
  </si>
  <si>
    <t>Cada PPE es asignado a un solo tecnico</t>
  </si>
  <si>
    <t>Location</t>
  </si>
  <si>
    <t>Asignar a un solo JOB, lo mismo que los Tecnicos</t>
  </si>
  <si>
    <t>ContractId</t>
  </si>
  <si>
    <t>JOB / Warehouse</t>
  </si>
  <si>
    <t>TruckId</t>
  </si>
  <si>
    <t>Truck / Warehouse</t>
  </si>
  <si>
    <t>TABLE: ASSIGNMENT OF TOOLS BY JOB</t>
  </si>
  <si>
    <t>TABLE: ASSIGNMENT OF TOOLS BY TRUCK</t>
  </si>
  <si>
    <t>TABLE: TruckDetails</t>
  </si>
  <si>
    <t>Numero de placa</t>
  </si>
  <si>
    <t xml:space="preserve">Status </t>
  </si>
  <si>
    <t>Este campo ayuda a determinar si ya fueron colocados la cantidad de autos a rentar</t>
  </si>
  <si>
    <t>Licence Plate</t>
  </si>
  <si>
    <t>MakeModel</t>
  </si>
  <si>
    <t>Site Location</t>
  </si>
  <si>
    <t>Last 6 of VIN</t>
  </si>
  <si>
    <t>Date Rent</t>
  </si>
  <si>
    <t>Year</t>
  </si>
  <si>
    <t>Gas/Diesel</t>
  </si>
  <si>
    <t>Gas Card</t>
  </si>
  <si>
    <t>Yes/NO</t>
  </si>
  <si>
    <t>Insurance Documentacion</t>
  </si>
  <si>
    <t>Item Interior 1</t>
  </si>
  <si>
    <t>Item Interior 2</t>
  </si>
  <si>
    <t>Item Interior 3</t>
  </si>
  <si>
    <t>Item Interior 4</t>
  </si>
  <si>
    <t>Item Interior 5</t>
  </si>
  <si>
    <t>Engine Comparment 1</t>
  </si>
  <si>
    <t>Engine Comparment 2</t>
  </si>
  <si>
    <t>Engine Comparment 3</t>
  </si>
  <si>
    <t>Engine Comparment 4</t>
  </si>
  <si>
    <t>Item exterior 1</t>
  </si>
  <si>
    <t>Item exterior 2</t>
  </si>
  <si>
    <t>Item exterior 3</t>
  </si>
  <si>
    <t>Item exterior 4</t>
  </si>
  <si>
    <t>Item exterior 5</t>
  </si>
  <si>
    <t>Item exterior 6</t>
  </si>
  <si>
    <t>Item exterior 7</t>
  </si>
  <si>
    <t>Item exterior 8</t>
  </si>
  <si>
    <t>Item exterior 9</t>
  </si>
  <si>
    <t>Item exterior 10</t>
  </si>
  <si>
    <t>Item exterior 11</t>
  </si>
  <si>
    <t>Item exterior 12</t>
  </si>
  <si>
    <t>Item exterior 13</t>
  </si>
  <si>
    <t>Item exterior 14</t>
  </si>
  <si>
    <t>Item exterior 15</t>
  </si>
  <si>
    <t>Item exterior 16</t>
  </si>
  <si>
    <t>Aditional Comments</t>
  </si>
  <si>
    <t>Año</t>
  </si>
  <si>
    <t>Dia de renta</t>
  </si>
  <si>
    <t>Ultimos dígitos del VIN</t>
  </si>
  <si>
    <t>Model / 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</si>
</sst>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6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0" borderId="1" xfId="0" applyFont="1" applyFill="1" applyBorder="1"/>
    <xf numFmtId="0" fontId="7" fillId="0" borderId="2" xfId="0" applyFont="1" applyBorder="1"/>
    <xf numFmtId="0" fontId="0" fillId="0" borderId="5" xfId="0" applyBorder="1"/>
    <xf numFmtId="0" fontId="0" fillId="0" borderId="6" xfId="0" applyBorder="1"/>
    <xf numFmtId="164" fontId="0" fillId="0" borderId="6" xfId="1" applyFont="1" applyBorder="1"/>
    <xf numFmtId="164" fontId="0" fillId="0" borderId="7" xfId="1" applyFont="1" applyBorder="1"/>
    <xf numFmtId="0" fontId="0" fillId="0" borderId="8" xfId="0" applyBorder="1"/>
    <xf numFmtId="164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3" borderId="0" xfId="0" applyFill="1"/>
    <xf numFmtId="0" fontId="2" fillId="2" borderId="0" xfId="0" applyFont="1" applyFill="1" applyBorder="1"/>
    <xf numFmtId="0" fontId="0" fillId="2" borderId="0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8" fillId="5" borderId="0" xfId="0" applyFont="1" applyFill="1"/>
    <xf numFmtId="0" fontId="2" fillId="5" borderId="1" xfId="0" applyFont="1" applyFill="1" applyBorder="1"/>
    <xf numFmtId="0" fontId="0" fillId="3" borderId="1" xfId="0" applyFill="1" applyBorder="1"/>
    <xf numFmtId="17" fontId="1" fillId="3" borderId="1" xfId="0" quotePrefix="1" applyNumberFormat="1" applyFont="1" applyFill="1" applyBorder="1"/>
    <xf numFmtId="0" fontId="6" fillId="0" borderId="1" xfId="0" applyFont="1" applyBorder="1"/>
    <xf numFmtId="0" fontId="2" fillId="2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Fill="1" applyBorder="1"/>
    <xf numFmtId="0" fontId="6" fillId="0" borderId="1" xfId="0" applyFont="1" applyFill="1" applyBorder="1"/>
    <xf numFmtId="0" fontId="9" fillId="0" borderId="1" xfId="2" applyFill="1" applyBorder="1" applyAlignment="1" applyProtection="1"/>
    <xf numFmtId="0" fontId="9" fillId="0" borderId="1" xfId="2" applyBorder="1" applyAlignment="1" applyProtection="1"/>
    <xf numFmtId="0" fontId="6" fillId="0" borderId="0" xfId="0" applyFont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0" fillId="6" borderId="1" xfId="0" applyFill="1" applyBorder="1"/>
    <xf numFmtId="0" fontId="0" fillId="0" borderId="0" xfId="0" applyBorder="1"/>
    <xf numFmtId="0" fontId="0" fillId="0" borderId="0" xfId="0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857250</xdr:colOff>
      <xdr:row>4</xdr:row>
      <xdr:rowOff>107157</xdr:rowOff>
    </xdr:from>
    <xdr:to>
      <xdr:col>27</xdr:col>
      <xdr:colOff>11906</xdr:colOff>
      <xdr:row>5</xdr:row>
      <xdr:rowOff>71438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20347781" y="869157"/>
          <a:ext cx="904875" cy="154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71437</xdr:colOff>
      <xdr:row>5</xdr:row>
      <xdr:rowOff>0</xdr:rowOff>
    </xdr:from>
    <xdr:to>
      <xdr:col>27</xdr:col>
      <xdr:colOff>45244</xdr:colOff>
      <xdr:row>6</xdr:row>
      <xdr:rowOff>92869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7264062" y="952500"/>
          <a:ext cx="4105276" cy="2833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4</xdr:row>
      <xdr:rowOff>116682</xdr:rowOff>
    </xdr:from>
    <xdr:to>
      <xdr:col>32</xdr:col>
      <xdr:colOff>0</xdr:colOff>
      <xdr:row>4</xdr:row>
      <xdr:rowOff>119063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5738931" y="878682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2305049</xdr:colOff>
      <xdr:row>4</xdr:row>
      <xdr:rowOff>114301</xdr:rowOff>
    </xdr:from>
    <xdr:to>
      <xdr:col>37</xdr:col>
      <xdr:colOff>9524</xdr:colOff>
      <xdr:row>4</xdr:row>
      <xdr:rowOff>116682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30880049" y="876301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119062</xdr:colOff>
      <xdr:row>4</xdr:row>
      <xdr:rowOff>83344</xdr:rowOff>
    </xdr:from>
    <xdr:to>
      <xdr:col>41</xdr:col>
      <xdr:colOff>571500</xdr:colOff>
      <xdr:row>8</xdr:row>
      <xdr:rowOff>83343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AD1AB44A-FAD2-4C84-9E6D-4232800A8E95}"/>
            </a:ext>
          </a:extLst>
        </xdr:cNvPr>
        <xdr:cNvCxnSpPr/>
      </xdr:nvCxnSpPr>
      <xdr:spPr>
        <a:xfrm>
          <a:off x="35873531" y="845344"/>
          <a:ext cx="1047750" cy="7619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59531</xdr:colOff>
      <xdr:row>68</xdr:row>
      <xdr:rowOff>119062</xdr:rowOff>
    </xdr:from>
    <xdr:to>
      <xdr:col>11</xdr:col>
      <xdr:colOff>190500</xdr:colOff>
      <xdr:row>72</xdr:row>
      <xdr:rowOff>83344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A8762C4-75E4-4CAA-876C-291079BE25E1}"/>
            </a:ext>
          </a:extLst>
        </xdr:cNvPr>
        <xdr:cNvCxnSpPr/>
      </xdr:nvCxnSpPr>
      <xdr:spPr>
        <a:xfrm>
          <a:off x="8060531" y="13787437"/>
          <a:ext cx="381000" cy="7262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33338</xdr:colOff>
      <xdr:row>12</xdr:row>
      <xdr:rowOff>23812</xdr:rowOff>
    </xdr:from>
    <xdr:to>
      <xdr:col>32</xdr:col>
      <xdr:colOff>416718</xdr:colOff>
      <xdr:row>91</xdr:row>
      <xdr:rowOff>104776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EB1A7FE-85B1-40C1-82DE-6984A8D635A3}"/>
            </a:ext>
          </a:extLst>
        </xdr:cNvPr>
        <xdr:cNvCxnSpPr/>
      </xdr:nvCxnSpPr>
      <xdr:spPr>
        <a:xfrm flipV="1">
          <a:off x="3259932" y="2809875"/>
          <a:ext cx="23576755" cy="165830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11</xdr:row>
      <xdr:rowOff>261938</xdr:rowOff>
    </xdr:from>
    <xdr:to>
      <xdr:col>32</xdr:col>
      <xdr:colOff>154781</xdr:colOff>
      <xdr:row>73</xdr:row>
      <xdr:rowOff>95251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67EE2BB-7F67-44F5-B8E5-22CBD2DBE390}"/>
            </a:ext>
          </a:extLst>
        </xdr:cNvPr>
        <xdr:cNvCxnSpPr/>
      </xdr:nvCxnSpPr>
      <xdr:spPr>
        <a:xfrm flipV="1">
          <a:off x="8048625" y="2750344"/>
          <a:ext cx="18526125" cy="119657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gallo@axisrg.com" TargetMode="External"/><Relationship Id="rId3" Type="http://schemas.openxmlformats.org/officeDocument/2006/relationships/hyperlink" Target="mailto:dhudson@axisrg.com" TargetMode="External"/><Relationship Id="rId7" Type="http://schemas.openxmlformats.org/officeDocument/2006/relationships/hyperlink" Target="mailto:bmoore@axisrg.com" TargetMode="External"/><Relationship Id="rId2" Type="http://schemas.openxmlformats.org/officeDocument/2006/relationships/hyperlink" Target="mailto:admin@axis.com" TargetMode="External"/><Relationship Id="rId1" Type="http://schemas.openxmlformats.org/officeDocument/2006/relationships/hyperlink" Target="mailto:no-reply@appsmerida.com" TargetMode="External"/><Relationship Id="rId6" Type="http://schemas.openxmlformats.org/officeDocument/2006/relationships/hyperlink" Target="mailto:gmurrieta@axisrg.com" TargetMode="External"/><Relationship Id="rId5" Type="http://schemas.openxmlformats.org/officeDocument/2006/relationships/hyperlink" Target="mailto:prueba@axisrg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ptattersfield@axisrg.com" TargetMode="External"/><Relationship Id="rId9" Type="http://schemas.openxmlformats.org/officeDocument/2006/relationships/hyperlink" Target="mailto:bberentson@axisr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30"/>
  <sheetViews>
    <sheetView showGridLines="0" tabSelected="1" topLeftCell="A72" zoomScale="84" zoomScaleNormal="84" zoomScalePageLayoutView="80" workbookViewId="0">
      <selection activeCell="N100" sqref="N100"/>
    </sheetView>
  </sheetViews>
  <sheetFormatPr defaultColWidth="8.85546875" defaultRowHeight="15" x14ac:dyDescent="0.25"/>
  <cols>
    <col min="1" max="1" width="3.28515625" customWidth="1"/>
    <col min="2" max="2" width="16.28515625" customWidth="1"/>
    <col min="3" max="3" width="12.85546875" customWidth="1"/>
    <col min="4" max="4" width="16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24" customWidth="1"/>
    <col min="10" max="10" width="44.140625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36.425781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5.85546875" customWidth="1"/>
    <col min="27" max="27" width="7.140625" customWidth="1"/>
    <col min="28" max="28" width="17.7109375" customWidth="1"/>
    <col min="29" max="29" width="22.140625" customWidth="1"/>
    <col min="30" max="30" width="27.5703125" customWidth="1"/>
    <col min="31" max="31" width="4.5703125" customWidth="1"/>
    <col min="32" max="32" width="4.42578125" customWidth="1"/>
    <col min="33" max="33" width="19" customWidth="1"/>
    <col min="34" max="34" width="14.5703125" customWidth="1"/>
    <col min="35" max="35" width="34.7109375" customWidth="1"/>
    <col min="36" max="36" width="4.7109375" customWidth="1"/>
    <col min="37" max="37" width="4.140625" customWidth="1"/>
    <col min="38" max="38" width="20.42578125" customWidth="1"/>
    <col min="39" max="39" width="13" customWidth="1"/>
    <col min="40" max="40" width="30.28515625" customWidth="1"/>
    <col min="43" max="43" width="20.5703125" bestFit="1" customWidth="1"/>
    <col min="44" max="44" width="12.85546875" bestFit="1" customWidth="1"/>
    <col min="45" max="45" width="31.28515625" bestFit="1" customWidth="1"/>
  </cols>
  <sheetData>
    <row r="1" spans="1:4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F1" s="2"/>
      <c r="AG1" s="33" t="s">
        <v>422</v>
      </c>
      <c r="AH1" s="2"/>
      <c r="AI1" s="2"/>
      <c r="AJ1" s="2"/>
      <c r="AK1" s="2"/>
      <c r="AL1" s="2"/>
      <c r="AM1" s="2"/>
      <c r="AN1" s="2"/>
      <c r="AO1" s="2"/>
      <c r="AP1" s="2"/>
    </row>
    <row r="2" spans="1:4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5" x14ac:dyDescent="0.25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4"/>
      <c r="AA3" s="2"/>
      <c r="AB3" s="3" t="s">
        <v>130</v>
      </c>
      <c r="AC3" s="4"/>
      <c r="AD3" s="4"/>
      <c r="AE3" s="2"/>
      <c r="AF3" s="2"/>
      <c r="AG3" s="3" t="s">
        <v>423</v>
      </c>
      <c r="AH3" s="2"/>
      <c r="AI3" s="2"/>
      <c r="AJ3" s="30"/>
      <c r="AK3" s="30"/>
      <c r="AL3" s="3" t="s">
        <v>426</v>
      </c>
      <c r="AM3" s="2"/>
      <c r="AN3" s="2"/>
      <c r="AO3" s="30"/>
      <c r="AP3" s="30"/>
      <c r="AQ3" s="3" t="s">
        <v>447</v>
      </c>
      <c r="AR3" s="2"/>
      <c r="AS3" s="2"/>
    </row>
    <row r="4" spans="1:45" x14ac:dyDescent="0.25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9"/>
      <c r="AA4" s="2"/>
      <c r="AB4" s="5" t="s">
        <v>0</v>
      </c>
      <c r="AC4" s="5" t="s">
        <v>1</v>
      </c>
      <c r="AD4" s="5" t="s">
        <v>2</v>
      </c>
      <c r="AE4" s="2"/>
      <c r="AF4" s="2"/>
      <c r="AG4" s="5" t="s">
        <v>0</v>
      </c>
      <c r="AH4" s="5" t="s">
        <v>1</v>
      </c>
      <c r="AI4" s="5" t="s">
        <v>2</v>
      </c>
      <c r="AJ4" s="29"/>
      <c r="AK4" s="29"/>
      <c r="AL4" s="34" t="s">
        <v>0</v>
      </c>
      <c r="AM4" s="34" t="s">
        <v>1</v>
      </c>
      <c r="AN4" s="34" t="s">
        <v>2</v>
      </c>
      <c r="AO4" s="29"/>
      <c r="AP4" s="29"/>
      <c r="AQ4" s="34" t="s">
        <v>0</v>
      </c>
      <c r="AR4" s="34" t="s">
        <v>1</v>
      </c>
      <c r="AS4" s="34" t="s">
        <v>2</v>
      </c>
    </row>
    <row r="5" spans="1:45" x14ac:dyDescent="0.25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30"/>
      <c r="AA5" s="2"/>
      <c r="AB5" s="6" t="s">
        <v>409</v>
      </c>
      <c r="AC5" s="6" t="s">
        <v>20</v>
      </c>
      <c r="AD5" s="6" t="s">
        <v>3</v>
      </c>
      <c r="AE5" s="2"/>
      <c r="AF5" s="2"/>
      <c r="AG5" s="6" t="s">
        <v>409</v>
      </c>
      <c r="AH5" s="6" t="s">
        <v>20</v>
      </c>
      <c r="AI5" s="6"/>
      <c r="AJ5" s="30"/>
      <c r="AK5" s="7"/>
      <c r="AL5" s="31" t="s">
        <v>415</v>
      </c>
      <c r="AM5" s="31" t="s">
        <v>20</v>
      </c>
      <c r="AN5" s="32"/>
      <c r="AO5" s="7"/>
      <c r="AP5" s="30"/>
      <c r="AQ5" s="11" t="s">
        <v>449</v>
      </c>
      <c r="AR5" s="11" t="s">
        <v>20</v>
      </c>
      <c r="AS5" s="11"/>
    </row>
    <row r="6" spans="1:45" x14ac:dyDescent="0.25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7"/>
      <c r="AA6" s="2"/>
      <c r="AB6" s="6" t="s">
        <v>38</v>
      </c>
      <c r="AC6" s="6" t="s">
        <v>20</v>
      </c>
      <c r="AD6" s="6"/>
      <c r="AE6" s="2"/>
      <c r="AF6" s="2"/>
      <c r="AG6" s="6" t="s">
        <v>415</v>
      </c>
      <c r="AH6" s="6" t="s">
        <v>20</v>
      </c>
      <c r="AI6" s="6" t="s">
        <v>416</v>
      </c>
      <c r="AJ6" s="30"/>
      <c r="AK6" s="30"/>
      <c r="AL6" s="11" t="s">
        <v>82</v>
      </c>
      <c r="AM6" s="11" t="s">
        <v>20</v>
      </c>
      <c r="AN6" s="11" t="s">
        <v>425</v>
      </c>
      <c r="AO6" s="7"/>
      <c r="AP6" s="7"/>
      <c r="AQ6" s="11" t="s">
        <v>49</v>
      </c>
      <c r="AR6" s="11" t="s">
        <v>18</v>
      </c>
      <c r="AS6" s="11" t="s">
        <v>446</v>
      </c>
    </row>
    <row r="7" spans="1:45" x14ac:dyDescent="0.25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7"/>
      <c r="AA7" s="2"/>
      <c r="AB7" s="6" t="s">
        <v>42</v>
      </c>
      <c r="AC7" s="6" t="s">
        <v>20</v>
      </c>
      <c r="AD7" s="6"/>
      <c r="AE7" s="2"/>
      <c r="AF7" s="2"/>
      <c r="AG7" s="6" t="s">
        <v>417</v>
      </c>
      <c r="AH7" s="6" t="s">
        <v>18</v>
      </c>
      <c r="AI7" s="6" t="s">
        <v>418</v>
      </c>
      <c r="AJ7" s="30"/>
      <c r="AK7" s="30"/>
      <c r="AL7" s="11" t="s">
        <v>429</v>
      </c>
      <c r="AM7" s="11" t="s">
        <v>18</v>
      </c>
      <c r="AN7" s="11" t="s">
        <v>441</v>
      </c>
      <c r="AO7" s="30"/>
      <c r="AP7" s="30"/>
      <c r="AQ7" s="11" t="s">
        <v>432</v>
      </c>
      <c r="AR7" s="11" t="s">
        <v>18</v>
      </c>
      <c r="AS7" s="11" t="s">
        <v>433</v>
      </c>
    </row>
    <row r="8" spans="1:45" x14ac:dyDescent="0.25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7"/>
      <c r="AA8" s="2"/>
      <c r="AB8" s="6" t="s">
        <v>55</v>
      </c>
      <c r="AC8" s="6" t="s">
        <v>131</v>
      </c>
      <c r="AD8" s="6" t="s">
        <v>132</v>
      </c>
      <c r="AE8" s="2"/>
      <c r="AF8" s="2"/>
      <c r="AG8" s="6" t="s">
        <v>419</v>
      </c>
      <c r="AH8" s="6" t="s">
        <v>18</v>
      </c>
      <c r="AI8" s="6" t="s">
        <v>420</v>
      </c>
      <c r="AJ8" s="2"/>
      <c r="AK8" s="2"/>
      <c r="AL8" s="11" t="s">
        <v>427</v>
      </c>
      <c r="AM8" s="11" t="s">
        <v>20</v>
      </c>
      <c r="AN8" s="36" t="s">
        <v>428</v>
      </c>
      <c r="AO8" s="2"/>
      <c r="AP8" s="2"/>
      <c r="AQ8" s="11" t="s">
        <v>434</v>
      </c>
      <c r="AR8" s="11" t="s">
        <v>435</v>
      </c>
      <c r="AS8" s="11" t="s">
        <v>436</v>
      </c>
    </row>
    <row r="9" spans="1:45" x14ac:dyDescent="0.25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7"/>
      <c r="AA9" s="2"/>
      <c r="AB9" s="11" t="s">
        <v>412</v>
      </c>
      <c r="AC9" s="11" t="s">
        <v>131</v>
      </c>
      <c r="AD9" s="11" t="s">
        <v>414</v>
      </c>
      <c r="AE9" s="2"/>
      <c r="AF9" s="2"/>
      <c r="AG9" s="6" t="s">
        <v>2</v>
      </c>
      <c r="AH9" s="6" t="s">
        <v>18</v>
      </c>
      <c r="AI9" s="6" t="s">
        <v>421</v>
      </c>
      <c r="AJ9" s="2"/>
      <c r="AK9" s="2"/>
      <c r="AL9" s="11" t="s">
        <v>430</v>
      </c>
      <c r="AM9" s="11" t="s">
        <v>18</v>
      </c>
      <c r="AN9" s="11" t="s">
        <v>442</v>
      </c>
      <c r="AO9" s="2"/>
      <c r="AP9" s="2"/>
      <c r="AQ9" s="11" t="s">
        <v>448</v>
      </c>
      <c r="AR9" s="11" t="s">
        <v>20</v>
      </c>
      <c r="AS9" s="11"/>
    </row>
    <row r="10" spans="1:45" x14ac:dyDescent="0.25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7"/>
      <c r="AA10" s="2"/>
      <c r="AB10" s="11" t="s">
        <v>413</v>
      </c>
      <c r="AC10" s="11" t="s">
        <v>131</v>
      </c>
      <c r="AD10" s="11" t="s">
        <v>411</v>
      </c>
      <c r="AE10" s="2"/>
      <c r="AF10" s="2"/>
      <c r="AG10" s="6" t="s">
        <v>55</v>
      </c>
      <c r="AH10" s="6" t="s">
        <v>131</v>
      </c>
      <c r="AI10" s="6" t="s">
        <v>445</v>
      </c>
      <c r="AJ10" s="2"/>
      <c r="AK10" s="2"/>
      <c r="AL10" s="11" t="s">
        <v>437</v>
      </c>
      <c r="AM10" s="11" t="s">
        <v>18</v>
      </c>
      <c r="AN10" s="11" t="s">
        <v>438</v>
      </c>
      <c r="AO10" s="2"/>
      <c r="AP10" s="2"/>
      <c r="AQ10" s="11" t="s">
        <v>450</v>
      </c>
      <c r="AR10" s="11" t="s">
        <v>20</v>
      </c>
      <c r="AS10" s="11" t="s">
        <v>451</v>
      </c>
    </row>
    <row r="11" spans="1:45" ht="45.75" x14ac:dyDescent="0.25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7"/>
      <c r="AA11" s="2"/>
      <c r="AB11" s="6" t="s">
        <v>124</v>
      </c>
      <c r="AC11" s="6" t="s">
        <v>18</v>
      </c>
      <c r="AD11" s="6" t="s">
        <v>133</v>
      </c>
      <c r="AE11" s="2"/>
      <c r="AF11" s="2"/>
      <c r="AG11" s="11" t="s">
        <v>424</v>
      </c>
      <c r="AH11" s="11" t="s">
        <v>439</v>
      </c>
      <c r="AI11" s="11" t="s">
        <v>440</v>
      </c>
      <c r="AJ11" s="2"/>
      <c r="AK11" s="2"/>
      <c r="AL11" s="11" t="s">
        <v>39</v>
      </c>
      <c r="AM11" s="11" t="s">
        <v>18</v>
      </c>
      <c r="AN11" s="11" t="s">
        <v>453</v>
      </c>
      <c r="AO11" s="2"/>
      <c r="AP11" s="2"/>
      <c r="AQ11" s="11" t="s">
        <v>39</v>
      </c>
      <c r="AR11" s="11" t="s">
        <v>18</v>
      </c>
      <c r="AS11" s="39" t="s">
        <v>486</v>
      </c>
    </row>
    <row r="12" spans="1:45" ht="23.25" x14ac:dyDescent="0.25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11" t="s">
        <v>2</v>
      </c>
      <c r="AC12" s="11" t="s">
        <v>18</v>
      </c>
      <c r="AD12" s="11" t="s">
        <v>410</v>
      </c>
      <c r="AE12" s="2"/>
      <c r="AF12" s="2"/>
      <c r="AG12" s="11" t="s">
        <v>39</v>
      </c>
      <c r="AH12" s="11" t="s">
        <v>18</v>
      </c>
      <c r="AI12" s="11" t="s">
        <v>443</v>
      </c>
      <c r="AJ12" s="2"/>
      <c r="AK12" s="2"/>
      <c r="AL12" s="39" t="s">
        <v>485</v>
      </c>
      <c r="AM12" s="11" t="s">
        <v>18</v>
      </c>
      <c r="AN12" s="11"/>
      <c r="AO12" s="2"/>
      <c r="AP12" s="2"/>
      <c r="AQ12" s="39" t="s">
        <v>485</v>
      </c>
      <c r="AR12" s="11" t="s">
        <v>18</v>
      </c>
      <c r="AS12" s="11"/>
    </row>
    <row r="13" spans="1:45" ht="23.25" x14ac:dyDescent="0.25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35" t="s">
        <v>39</v>
      </c>
      <c r="AC13" s="11" t="s">
        <v>18</v>
      </c>
      <c r="AD13" s="35" t="s">
        <v>444</v>
      </c>
      <c r="AE13" s="2"/>
      <c r="AF13" s="2"/>
      <c r="AG13" s="2"/>
      <c r="AH13" s="2"/>
      <c r="AI13" s="2"/>
      <c r="AJ13" s="2"/>
      <c r="AK13" s="2"/>
      <c r="AL13" s="39" t="s">
        <v>485</v>
      </c>
      <c r="AM13" s="11" t="s">
        <v>18</v>
      </c>
      <c r="AN13" s="11"/>
      <c r="AP13" s="2"/>
    </row>
    <row r="14" spans="1:45" x14ac:dyDescent="0.25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 t="s">
        <v>472</v>
      </c>
      <c r="AM14" s="2"/>
      <c r="AN14" s="2"/>
      <c r="AO14" s="2"/>
      <c r="AP14" s="2"/>
      <c r="AQ14" s="2" t="s">
        <v>456</v>
      </c>
      <c r="AR14" s="2" t="s">
        <v>487</v>
      </c>
    </row>
    <row r="15" spans="1:45" x14ac:dyDescent="0.25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454</v>
      </c>
      <c r="AM15" s="2" t="s">
        <v>471</v>
      </c>
      <c r="AN15" s="2"/>
      <c r="AO15" s="2"/>
      <c r="AP15" s="2"/>
      <c r="AQ15" t="s">
        <v>488</v>
      </c>
      <c r="AR15" t="s">
        <v>489</v>
      </c>
    </row>
    <row r="16" spans="1:45" x14ac:dyDescent="0.25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11" t="s">
        <v>10</v>
      </c>
      <c r="I16" s="11" t="s">
        <v>18</v>
      </c>
      <c r="J16" s="11" t="s">
        <v>21</v>
      </c>
      <c r="K16" s="2"/>
      <c r="L16" s="2" t="s">
        <v>463</v>
      </c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 t="s">
        <v>455</v>
      </c>
      <c r="AM16" s="2" t="s">
        <v>458</v>
      </c>
      <c r="AN16" s="2"/>
      <c r="AO16" s="2"/>
      <c r="AP16" s="2"/>
      <c r="AQ16" t="s">
        <v>457</v>
      </c>
    </row>
    <row r="17" spans="1:42" x14ac:dyDescent="0.25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 t="s">
        <v>456</v>
      </c>
      <c r="AM17" s="2" t="s">
        <v>459</v>
      </c>
      <c r="AN17" s="2"/>
      <c r="AO17" s="2"/>
      <c r="AP17" s="2"/>
    </row>
    <row r="18" spans="1:42" x14ac:dyDescent="0.25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 t="s">
        <v>457</v>
      </c>
      <c r="AM18" s="2" t="s">
        <v>460</v>
      </c>
      <c r="AN18" s="2"/>
      <c r="AO18" s="2"/>
      <c r="AP18" s="2"/>
    </row>
    <row r="19" spans="1:42" x14ac:dyDescent="0.25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 t="s">
        <v>461</v>
      </c>
      <c r="AM20" s="2"/>
      <c r="AN20" s="2"/>
      <c r="AO20" s="2"/>
      <c r="AP20" s="2"/>
    </row>
    <row r="21" spans="1:42" x14ac:dyDescent="0.25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 t="s">
        <v>462</v>
      </c>
      <c r="AM21" s="2"/>
      <c r="AN21" s="2"/>
      <c r="AO21" s="2"/>
      <c r="AP21" s="2"/>
    </row>
    <row r="22" spans="1:42" x14ac:dyDescent="0.25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5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O32" s="2"/>
      <c r="AP32" s="2"/>
    </row>
    <row r="33" spans="1:4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O33" s="2"/>
      <c r="AP33" s="2"/>
    </row>
    <row r="34" spans="1:42" x14ac:dyDescent="0.25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  <c r="Z34" s="4"/>
    </row>
    <row r="35" spans="1:42" x14ac:dyDescent="0.25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  <c r="Z35" s="29"/>
      <c r="AC35" s="29"/>
    </row>
    <row r="36" spans="1:42" x14ac:dyDescent="0.25">
      <c r="A36" s="2"/>
      <c r="B36" s="8" t="s">
        <v>82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  <c r="Z36" s="30"/>
    </row>
    <row r="37" spans="1:42" x14ac:dyDescent="0.25">
      <c r="A37" s="2"/>
      <c r="B37" s="6" t="s">
        <v>60</v>
      </c>
      <c r="C37" s="6" t="s">
        <v>124</v>
      </c>
      <c r="D37" s="6" t="s">
        <v>61</v>
      </c>
      <c r="E37" s="2"/>
      <c r="F37" s="2"/>
      <c r="G37" s="2"/>
      <c r="H37" s="8" t="s">
        <v>111</v>
      </c>
      <c r="I37" s="6" t="s">
        <v>18</v>
      </c>
      <c r="J37" s="8" t="s">
        <v>84</v>
      </c>
      <c r="K37" s="2"/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  <c r="Z37" s="30"/>
    </row>
    <row r="38" spans="1:42" x14ac:dyDescent="0.25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112</v>
      </c>
      <c r="I38" s="6" t="s">
        <v>18</v>
      </c>
      <c r="J38" s="8" t="s">
        <v>114</v>
      </c>
      <c r="K38" s="2"/>
      <c r="L38" s="2"/>
      <c r="M38" s="8" t="s">
        <v>81</v>
      </c>
      <c r="N38" s="8" t="s">
        <v>131</v>
      </c>
      <c r="O38" s="8" t="s">
        <v>118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  <c r="Z38" s="30"/>
    </row>
    <row r="39" spans="1:42" x14ac:dyDescent="0.25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129</v>
      </c>
      <c r="K39" s="2"/>
      <c r="L39" s="2"/>
      <c r="M39" s="8" t="s">
        <v>137</v>
      </c>
      <c r="N39" s="1" t="s">
        <v>124</v>
      </c>
      <c r="O39" s="8" t="s">
        <v>148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  <c r="Z39" s="30"/>
    </row>
    <row r="40" spans="1:42" x14ac:dyDescent="0.25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115</v>
      </c>
      <c r="K40" s="2"/>
      <c r="L40" s="2"/>
      <c r="M40" s="8" t="s">
        <v>138</v>
      </c>
      <c r="N40" s="1" t="s">
        <v>124</v>
      </c>
      <c r="O40" s="8" t="s">
        <v>148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  <c r="Z40" s="30"/>
    </row>
    <row r="41" spans="1:42" x14ac:dyDescent="0.25">
      <c r="A41" s="2"/>
      <c r="B41" s="6" t="s">
        <v>134</v>
      </c>
      <c r="C41" s="6" t="s">
        <v>18</v>
      </c>
      <c r="D41" s="6" t="s">
        <v>65</v>
      </c>
      <c r="E41" s="2"/>
      <c r="F41" s="2"/>
      <c r="G41" s="2"/>
      <c r="H41" s="8" t="s">
        <v>183</v>
      </c>
      <c r="I41" s="6" t="s">
        <v>18</v>
      </c>
      <c r="J41" s="8" t="s">
        <v>113</v>
      </c>
      <c r="K41" s="2"/>
      <c r="L41" s="2">
        <v>1</v>
      </c>
      <c r="M41" s="8" t="s">
        <v>139</v>
      </c>
      <c r="N41" s="1" t="s">
        <v>124</v>
      </c>
      <c r="O41" s="8" t="s">
        <v>148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  <c r="Z41" s="30"/>
    </row>
    <row r="42" spans="1:42" x14ac:dyDescent="0.25">
      <c r="A42" s="2"/>
      <c r="B42" s="6" t="s">
        <v>135</v>
      </c>
      <c r="C42" s="6" t="s">
        <v>18</v>
      </c>
      <c r="D42" s="6" t="s">
        <v>65</v>
      </c>
      <c r="E42" s="2"/>
      <c r="F42" s="2"/>
      <c r="G42" s="2"/>
      <c r="H42" s="8" t="s">
        <v>116</v>
      </c>
      <c r="I42" s="6" t="s">
        <v>18</v>
      </c>
      <c r="J42" s="8" t="s">
        <v>117</v>
      </c>
      <c r="K42" s="2"/>
      <c r="L42" s="2">
        <f>L41+1</f>
        <v>2</v>
      </c>
      <c r="M42" s="8" t="s">
        <v>140</v>
      </c>
      <c r="N42" s="1" t="s">
        <v>124</v>
      </c>
      <c r="O42" s="8" t="s">
        <v>148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42" x14ac:dyDescent="0.25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141</v>
      </c>
      <c r="N43" s="1" t="s">
        <v>124</v>
      </c>
      <c r="O43" s="8" t="s">
        <v>148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42" x14ac:dyDescent="0.25">
      <c r="A44" s="2"/>
      <c r="B44" s="6" t="s">
        <v>136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142</v>
      </c>
      <c r="N44" s="1" t="s">
        <v>124</v>
      </c>
      <c r="O44" s="8" t="s">
        <v>148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42" x14ac:dyDescent="0.25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143</v>
      </c>
      <c r="N45" s="1" t="s">
        <v>124</v>
      </c>
      <c r="O45" s="8" t="s">
        <v>148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42" x14ac:dyDescent="0.25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144</v>
      </c>
      <c r="N46" s="1" t="s">
        <v>124</v>
      </c>
      <c r="O46" s="8" t="s">
        <v>148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42" x14ac:dyDescent="0.25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 t="s">
        <v>145</v>
      </c>
      <c r="N47" s="1" t="s">
        <v>124</v>
      </c>
      <c r="O47" s="8" t="s">
        <v>148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42" x14ac:dyDescent="0.25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 t="s">
        <v>146</v>
      </c>
      <c r="N48" s="1" t="s">
        <v>124</v>
      </c>
      <c r="O48" s="8" t="s">
        <v>148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 x14ac:dyDescent="0.25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 t="s">
        <v>147</v>
      </c>
      <c r="N49" s="1" t="s">
        <v>124</v>
      </c>
      <c r="O49" s="8" t="s">
        <v>148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 x14ac:dyDescent="0.25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 t="s">
        <v>119</v>
      </c>
      <c r="N50" s="8" t="s">
        <v>108</v>
      </c>
      <c r="O50" s="8" t="s">
        <v>107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 x14ac:dyDescent="0.25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1" t="s">
        <v>123</v>
      </c>
      <c r="N51" s="1" t="s">
        <v>124</v>
      </c>
      <c r="O51" s="8" t="s">
        <v>107</v>
      </c>
      <c r="P51" s="2"/>
      <c r="Q51" s="2"/>
      <c r="U51" s="2"/>
      <c r="V51" s="2"/>
    </row>
    <row r="52" spans="1:22" x14ac:dyDescent="0.25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8" t="s">
        <v>120</v>
      </c>
      <c r="N52" s="8" t="s">
        <v>108</v>
      </c>
      <c r="O52" s="8" t="s">
        <v>107</v>
      </c>
      <c r="P52" s="2"/>
      <c r="Q52" s="2"/>
      <c r="R52" s="2"/>
      <c r="S52" s="2"/>
      <c r="T52" s="2"/>
      <c r="U52" s="2"/>
      <c r="V52" s="2"/>
    </row>
    <row r="53" spans="1:22" x14ac:dyDescent="0.25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8" t="s">
        <v>125</v>
      </c>
      <c r="N53" s="1" t="s">
        <v>124</v>
      </c>
      <c r="O53" s="8" t="s">
        <v>107</v>
      </c>
      <c r="P53" s="2"/>
      <c r="Q53" s="2"/>
      <c r="R53" s="2"/>
    </row>
    <row r="54" spans="1:22" x14ac:dyDescent="0.25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 t="s">
        <v>121</v>
      </c>
      <c r="N54" s="8" t="s">
        <v>108</v>
      </c>
      <c r="O54" s="8" t="s">
        <v>107</v>
      </c>
      <c r="P54" s="2"/>
      <c r="Q54" s="2"/>
      <c r="R54" s="2"/>
    </row>
    <row r="55" spans="1:22" x14ac:dyDescent="0.25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1" t="s">
        <v>126</v>
      </c>
      <c r="N55" s="1" t="s">
        <v>124</v>
      </c>
      <c r="O55" s="8" t="s">
        <v>107</v>
      </c>
      <c r="P55" s="2"/>
      <c r="Q55" s="2"/>
      <c r="R55" s="2"/>
    </row>
    <row r="56" spans="1:22" x14ac:dyDescent="0.25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8" t="s">
        <v>122</v>
      </c>
      <c r="N56" s="8" t="s">
        <v>108</v>
      </c>
      <c r="O56" s="8" t="s">
        <v>107</v>
      </c>
      <c r="P56" s="2"/>
      <c r="Q56" s="2"/>
      <c r="R56" s="2"/>
    </row>
    <row r="57" spans="1:22" x14ac:dyDescent="0.25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127</v>
      </c>
      <c r="N57" s="1" t="s">
        <v>124</v>
      </c>
      <c r="O57" s="8" t="s">
        <v>107</v>
      </c>
      <c r="P57" s="2"/>
      <c r="Q57" s="2"/>
      <c r="R57" s="2"/>
    </row>
    <row r="58" spans="1:22" x14ac:dyDescent="0.25">
      <c r="B58" s="31" t="s">
        <v>39</v>
      </c>
      <c r="C58" s="31" t="s">
        <v>18</v>
      </c>
      <c r="D58" s="32" t="s">
        <v>452</v>
      </c>
      <c r="M58" s="8" t="s">
        <v>109</v>
      </c>
      <c r="N58" s="8" t="s">
        <v>108</v>
      </c>
      <c r="O58" s="8" t="s">
        <v>107</v>
      </c>
    </row>
    <row r="59" spans="1:22" x14ac:dyDescent="0.25">
      <c r="B59" s="31" t="s">
        <v>431</v>
      </c>
      <c r="C59" s="31" t="s">
        <v>20</v>
      </c>
      <c r="D59" s="32"/>
      <c r="M59" s="8" t="s">
        <v>109</v>
      </c>
      <c r="N59" s="1" t="s">
        <v>124</v>
      </c>
      <c r="O59" s="8" t="s">
        <v>107</v>
      </c>
    </row>
    <row r="60" spans="1:22" x14ac:dyDescent="0.25">
      <c r="M60" s="8" t="s">
        <v>128</v>
      </c>
      <c r="N60" s="6" t="s">
        <v>18</v>
      </c>
      <c r="O60" s="1" t="s">
        <v>110</v>
      </c>
    </row>
    <row r="67" spans="2:15" ht="23.25" x14ac:dyDescent="0.25">
      <c r="B67" s="3" t="s">
        <v>473</v>
      </c>
      <c r="C67" s="4"/>
      <c r="D67" s="4"/>
      <c r="H67" s="3" t="s">
        <v>478</v>
      </c>
      <c r="I67" s="4"/>
      <c r="J67" s="4"/>
      <c r="M67" s="38" t="s">
        <v>484</v>
      </c>
      <c r="N67" s="4"/>
      <c r="O67" s="4"/>
    </row>
    <row r="68" spans="2:15" x14ac:dyDescent="0.25">
      <c r="B68" s="5" t="s">
        <v>0</v>
      </c>
      <c r="C68" s="5" t="s">
        <v>1</v>
      </c>
      <c r="D68" s="5" t="s">
        <v>2</v>
      </c>
      <c r="H68" s="5" t="s">
        <v>0</v>
      </c>
      <c r="I68" s="5" t="s">
        <v>1</v>
      </c>
      <c r="J68" s="5" t="s">
        <v>2</v>
      </c>
      <c r="M68" s="5" t="s">
        <v>0</v>
      </c>
      <c r="N68" s="5" t="s">
        <v>1</v>
      </c>
      <c r="O68" s="5" t="s">
        <v>2</v>
      </c>
    </row>
    <row r="69" spans="2:15" x14ac:dyDescent="0.25">
      <c r="B69" s="32" t="s">
        <v>474</v>
      </c>
      <c r="C69" s="31" t="s">
        <v>20</v>
      </c>
      <c r="D69" s="32" t="s">
        <v>83</v>
      </c>
      <c r="H69" s="32" t="s">
        <v>479</v>
      </c>
      <c r="I69" s="31" t="s">
        <v>20</v>
      </c>
      <c r="J69" s="32" t="s">
        <v>83</v>
      </c>
      <c r="M69" s="32" t="s">
        <v>480</v>
      </c>
      <c r="N69" s="31" t="s">
        <v>20</v>
      </c>
      <c r="O69" s="32" t="s">
        <v>83</v>
      </c>
    </row>
    <row r="70" spans="2:15" x14ac:dyDescent="0.25">
      <c r="B70" s="31" t="s">
        <v>475</v>
      </c>
      <c r="C70" s="31" t="s">
        <v>18</v>
      </c>
      <c r="D70" s="31"/>
      <c r="H70" s="31" t="s">
        <v>475</v>
      </c>
      <c r="I70" s="31" t="s">
        <v>18</v>
      </c>
      <c r="J70" s="31"/>
      <c r="M70" s="31" t="s">
        <v>475</v>
      </c>
      <c r="N70" s="31" t="s">
        <v>18</v>
      </c>
      <c r="O70" s="31"/>
    </row>
    <row r="71" spans="2:15" x14ac:dyDescent="0.25">
      <c r="B71" s="31" t="s">
        <v>476</v>
      </c>
      <c r="C71" s="31" t="s">
        <v>18</v>
      </c>
      <c r="D71" s="31"/>
      <c r="H71" s="31" t="s">
        <v>482</v>
      </c>
      <c r="I71" s="31" t="s">
        <v>18</v>
      </c>
      <c r="J71" s="31"/>
      <c r="M71" s="31" t="s">
        <v>476</v>
      </c>
      <c r="N71" s="31" t="s">
        <v>18</v>
      </c>
      <c r="O71" s="31"/>
    </row>
    <row r="72" spans="2:15" x14ac:dyDescent="0.25">
      <c r="B72" s="31" t="s">
        <v>481</v>
      </c>
      <c r="C72" s="31" t="s">
        <v>18</v>
      </c>
      <c r="D72" s="31"/>
      <c r="H72" s="31" t="s">
        <v>476</v>
      </c>
      <c r="I72" s="31" t="s">
        <v>18</v>
      </c>
      <c r="J72" s="31"/>
      <c r="M72" s="31" t="s">
        <v>472</v>
      </c>
      <c r="N72" s="31" t="s">
        <v>18</v>
      </c>
      <c r="O72" s="31"/>
    </row>
    <row r="73" spans="2:15" x14ac:dyDescent="0.25">
      <c r="B73" s="31" t="s">
        <v>472</v>
      </c>
      <c r="C73" s="31" t="s">
        <v>18</v>
      </c>
      <c r="D73" s="31" t="s">
        <v>477</v>
      </c>
      <c r="H73" s="31" t="s">
        <v>472</v>
      </c>
      <c r="I73" s="31" t="s">
        <v>18</v>
      </c>
      <c r="J73" s="31"/>
      <c r="M73" s="31" t="s">
        <v>483</v>
      </c>
      <c r="N73" s="31"/>
      <c r="O73" s="31"/>
    </row>
    <row r="74" spans="2:15" x14ac:dyDescent="0.25">
      <c r="H74" s="46" t="s">
        <v>547</v>
      </c>
      <c r="I74" s="46" t="s">
        <v>439</v>
      </c>
      <c r="J74" s="47" t="s">
        <v>548</v>
      </c>
    </row>
    <row r="78" spans="2:15" x14ac:dyDescent="0.25">
      <c r="B78" s="3" t="s">
        <v>490</v>
      </c>
      <c r="C78" s="4"/>
      <c r="D78" s="4"/>
    </row>
    <row r="79" spans="2:15" x14ac:dyDescent="0.25">
      <c r="B79" s="5" t="s">
        <v>0</v>
      </c>
      <c r="C79" s="5" t="s">
        <v>1</v>
      </c>
      <c r="D79" s="5" t="s">
        <v>2</v>
      </c>
    </row>
    <row r="80" spans="2:15" x14ac:dyDescent="0.25">
      <c r="B80" s="32" t="s">
        <v>491</v>
      </c>
      <c r="C80" s="31" t="s">
        <v>20</v>
      </c>
      <c r="D80" s="32"/>
    </row>
    <row r="81" spans="2:20" x14ac:dyDescent="0.25">
      <c r="B81" s="31" t="s">
        <v>475</v>
      </c>
      <c r="C81" s="31" t="s">
        <v>18</v>
      </c>
      <c r="D81" s="31"/>
    </row>
    <row r="85" spans="2:20" x14ac:dyDescent="0.25">
      <c r="B85" s="44" t="s">
        <v>538</v>
      </c>
      <c r="H85" t="s">
        <v>549</v>
      </c>
      <c r="M85" t="s">
        <v>599</v>
      </c>
      <c r="R85" t="s">
        <v>561</v>
      </c>
    </row>
    <row r="86" spans="2:20" x14ac:dyDescent="0.25">
      <c r="B86" s="45" t="s">
        <v>0</v>
      </c>
      <c r="C86" s="45" t="s">
        <v>1</v>
      </c>
      <c r="D86" s="45" t="s">
        <v>2</v>
      </c>
      <c r="H86" s="45" t="s">
        <v>0</v>
      </c>
      <c r="I86" s="45" t="s">
        <v>1</v>
      </c>
      <c r="J86" s="45" t="s">
        <v>2</v>
      </c>
      <c r="M86" s="45" t="s">
        <v>0</v>
      </c>
      <c r="N86" s="45" t="s">
        <v>1</v>
      </c>
      <c r="O86" s="45" t="s">
        <v>2</v>
      </c>
      <c r="R86" s="45" t="s">
        <v>0</v>
      </c>
      <c r="S86" s="45" t="s">
        <v>1</v>
      </c>
      <c r="T86" s="45" t="s">
        <v>2</v>
      </c>
    </row>
    <row r="87" spans="2:20" x14ac:dyDescent="0.25">
      <c r="B87" s="46" t="s">
        <v>547</v>
      </c>
      <c r="C87" s="46" t="s">
        <v>439</v>
      </c>
      <c r="D87" s="47" t="s">
        <v>548</v>
      </c>
      <c r="H87" s="46" t="s">
        <v>547</v>
      </c>
      <c r="I87" s="46" t="s">
        <v>439</v>
      </c>
      <c r="J87" s="47" t="s">
        <v>548</v>
      </c>
      <c r="M87" s="46" t="s">
        <v>595</v>
      </c>
      <c r="N87" s="46" t="s">
        <v>439</v>
      </c>
      <c r="O87" s="47"/>
      <c r="R87" s="46" t="s">
        <v>547</v>
      </c>
      <c r="S87" s="46" t="s">
        <v>439</v>
      </c>
      <c r="T87" s="47" t="s">
        <v>548</v>
      </c>
    </row>
    <row r="88" spans="2:20" ht="57" x14ac:dyDescent="0.25">
      <c r="B88" s="46" t="s">
        <v>539</v>
      </c>
      <c r="C88" s="46" t="s">
        <v>18</v>
      </c>
      <c r="D88" s="47" t="s">
        <v>540</v>
      </c>
      <c r="H88" s="46" t="s">
        <v>550</v>
      </c>
      <c r="I88" s="46" t="s">
        <v>439</v>
      </c>
      <c r="J88" s="47" t="s">
        <v>551</v>
      </c>
      <c r="M88" s="46" t="s">
        <v>603</v>
      </c>
      <c r="N88" s="46" t="s">
        <v>18</v>
      </c>
      <c r="O88" s="47" t="s">
        <v>600</v>
      </c>
      <c r="R88" s="46" t="s">
        <v>557</v>
      </c>
      <c r="S88" s="46" t="s">
        <v>18</v>
      </c>
      <c r="T88" s="47" t="s">
        <v>558</v>
      </c>
    </row>
    <row r="89" spans="2:20" ht="50.25" customHeight="1" x14ac:dyDescent="0.25">
      <c r="B89" s="46" t="s">
        <v>546</v>
      </c>
      <c r="C89" s="46" t="s">
        <v>18</v>
      </c>
      <c r="D89" s="47" t="s">
        <v>545</v>
      </c>
      <c r="H89" s="46" t="s">
        <v>552</v>
      </c>
      <c r="I89" s="46" t="s">
        <v>18</v>
      </c>
      <c r="J89" s="47" t="s">
        <v>553</v>
      </c>
      <c r="M89" s="46" t="s">
        <v>604</v>
      </c>
      <c r="N89" s="46" t="s">
        <v>18</v>
      </c>
      <c r="O89" s="47" t="s">
        <v>642</v>
      </c>
      <c r="R89" s="46" t="s">
        <v>559</v>
      </c>
      <c r="S89" s="46" t="s">
        <v>18</v>
      </c>
      <c r="T89" s="47"/>
    </row>
    <row r="90" spans="2:20" ht="23.25" x14ac:dyDescent="0.25">
      <c r="B90" s="46" t="s">
        <v>541</v>
      </c>
      <c r="C90" s="46" t="s">
        <v>542</v>
      </c>
      <c r="D90" s="47" t="s">
        <v>543</v>
      </c>
      <c r="H90" s="46" t="s">
        <v>541</v>
      </c>
      <c r="I90" s="46" t="s">
        <v>542</v>
      </c>
      <c r="J90" s="47" t="s">
        <v>554</v>
      </c>
      <c r="M90" s="46" t="s">
        <v>605</v>
      </c>
      <c r="N90" s="46" t="s">
        <v>18</v>
      </c>
      <c r="O90" s="47"/>
      <c r="R90" s="46" t="s">
        <v>541</v>
      </c>
      <c r="S90" s="46" t="s">
        <v>542</v>
      </c>
      <c r="T90" s="47" t="s">
        <v>560</v>
      </c>
    </row>
    <row r="91" spans="2:20" x14ac:dyDescent="0.25">
      <c r="B91" s="46" t="s">
        <v>544</v>
      </c>
      <c r="C91" s="46" t="s">
        <v>18</v>
      </c>
      <c r="D91" s="47"/>
      <c r="H91" s="46" t="s">
        <v>555</v>
      </c>
      <c r="I91" s="46" t="s">
        <v>18</v>
      </c>
      <c r="J91" s="47" t="s">
        <v>556</v>
      </c>
      <c r="M91" s="46" t="s">
        <v>606</v>
      </c>
      <c r="N91" s="46" t="s">
        <v>18</v>
      </c>
      <c r="O91" s="47" t="s">
        <v>641</v>
      </c>
      <c r="R91" s="46"/>
      <c r="S91" s="46"/>
      <c r="T91" s="47"/>
    </row>
    <row r="92" spans="2:20" ht="23.25" x14ac:dyDescent="0.25">
      <c r="B92" s="46"/>
      <c r="C92" s="46"/>
      <c r="D92" s="47"/>
      <c r="H92" s="46" t="s">
        <v>601</v>
      </c>
      <c r="I92" s="46" t="s">
        <v>18</v>
      </c>
      <c r="J92" s="47" t="s">
        <v>602</v>
      </c>
      <c r="M92" s="46" t="s">
        <v>607</v>
      </c>
      <c r="N92" s="1" t="s">
        <v>105</v>
      </c>
      <c r="O92" s="47" t="s">
        <v>640</v>
      </c>
      <c r="R92" s="46"/>
      <c r="S92" s="46"/>
      <c r="T92" s="47"/>
    </row>
    <row r="93" spans="2:20" x14ac:dyDescent="0.25">
      <c r="M93" s="46" t="s">
        <v>608</v>
      </c>
      <c r="N93" s="46" t="s">
        <v>542</v>
      </c>
      <c r="O93" s="1" t="s">
        <v>639</v>
      </c>
    </row>
    <row r="94" spans="2:20" x14ac:dyDescent="0.25">
      <c r="M94" s="46" t="s">
        <v>609</v>
      </c>
      <c r="N94" s="46" t="s">
        <v>18</v>
      </c>
      <c r="O94" s="1" t="s">
        <v>611</v>
      </c>
    </row>
    <row r="95" spans="2:20" x14ac:dyDescent="0.25">
      <c r="B95" s="44" t="s">
        <v>597</v>
      </c>
      <c r="M95" s="46" t="s">
        <v>610</v>
      </c>
      <c r="N95" s="46" t="s">
        <v>18</v>
      </c>
      <c r="O95" s="1" t="s">
        <v>611</v>
      </c>
    </row>
    <row r="96" spans="2:20" x14ac:dyDescent="0.25">
      <c r="B96" s="45" t="s">
        <v>0</v>
      </c>
      <c r="C96" s="45" t="s">
        <v>1</v>
      </c>
      <c r="D96" s="45" t="s">
        <v>2</v>
      </c>
      <c r="H96" s="1" t="s">
        <v>569</v>
      </c>
      <c r="I96" s="1" t="s">
        <v>571</v>
      </c>
      <c r="J96" s="1" t="s">
        <v>587</v>
      </c>
      <c r="M96" s="46" t="s">
        <v>612</v>
      </c>
      <c r="N96" s="46" t="s">
        <v>18</v>
      </c>
      <c r="O96" s="1" t="s">
        <v>611</v>
      </c>
    </row>
    <row r="97" spans="2:15" x14ac:dyDescent="0.25">
      <c r="B97" s="46" t="s">
        <v>593</v>
      </c>
      <c r="C97" s="46" t="s">
        <v>439</v>
      </c>
      <c r="D97" s="47"/>
      <c r="H97" s="1" t="s">
        <v>570</v>
      </c>
      <c r="I97" s="1" t="s">
        <v>586</v>
      </c>
      <c r="J97" s="1" t="s">
        <v>588</v>
      </c>
      <c r="M97" s="46" t="s">
        <v>613</v>
      </c>
      <c r="N97" s="46" t="s">
        <v>18</v>
      </c>
      <c r="O97" s="1" t="s">
        <v>611</v>
      </c>
    </row>
    <row r="98" spans="2:15" x14ac:dyDescent="0.25">
      <c r="B98" s="1" t="s">
        <v>562</v>
      </c>
      <c r="C98" s="1" t="s">
        <v>18</v>
      </c>
      <c r="D98" s="1"/>
      <c r="H98" s="1" t="s">
        <v>572</v>
      </c>
      <c r="I98" s="1" t="s">
        <v>586</v>
      </c>
      <c r="J98" s="1" t="s">
        <v>588</v>
      </c>
      <c r="M98" s="46" t="s">
        <v>614</v>
      </c>
      <c r="N98" s="46" t="s">
        <v>18</v>
      </c>
      <c r="O98" s="1" t="s">
        <v>611</v>
      </c>
    </row>
    <row r="99" spans="2:15" x14ac:dyDescent="0.25">
      <c r="B99" s="1" t="s">
        <v>563</v>
      </c>
      <c r="C99" s="1" t="s">
        <v>18</v>
      </c>
      <c r="D99" s="1"/>
      <c r="H99" s="48" t="s">
        <v>573</v>
      </c>
      <c r="I99" s="48" t="s">
        <v>589</v>
      </c>
      <c r="J99" s="48" t="s">
        <v>592</v>
      </c>
      <c r="M99" s="46" t="s">
        <v>615</v>
      </c>
      <c r="N99" s="46" t="s">
        <v>18</v>
      </c>
      <c r="O99" s="1" t="s">
        <v>611</v>
      </c>
    </row>
    <row r="100" spans="2:15" x14ac:dyDescent="0.25">
      <c r="B100" s="1" t="s">
        <v>564</v>
      </c>
      <c r="C100" s="1" t="s">
        <v>18</v>
      </c>
      <c r="D100" s="1"/>
      <c r="H100" s="1" t="s">
        <v>574</v>
      </c>
      <c r="I100" s="1" t="s">
        <v>586</v>
      </c>
      <c r="J100" s="1" t="s">
        <v>588</v>
      </c>
      <c r="M100" s="46" t="s">
        <v>616</v>
      </c>
      <c r="N100" s="46" t="s">
        <v>18</v>
      </c>
      <c r="O100" s="1" t="s">
        <v>611</v>
      </c>
    </row>
    <row r="101" spans="2:15" x14ac:dyDescent="0.25">
      <c r="B101" s="1" t="s">
        <v>565</v>
      </c>
      <c r="C101" s="1" t="s">
        <v>18</v>
      </c>
      <c r="D101" s="1"/>
      <c r="H101" s="1" t="s">
        <v>575</v>
      </c>
      <c r="I101" s="1" t="s">
        <v>586</v>
      </c>
      <c r="J101" s="1" t="s">
        <v>588</v>
      </c>
      <c r="M101" s="46" t="s">
        <v>617</v>
      </c>
      <c r="N101" s="46" t="s">
        <v>18</v>
      </c>
      <c r="O101" s="1" t="s">
        <v>611</v>
      </c>
    </row>
    <row r="102" spans="2:15" x14ac:dyDescent="0.25">
      <c r="B102" s="1" t="s">
        <v>568</v>
      </c>
      <c r="C102" s="1" t="s">
        <v>18</v>
      </c>
      <c r="D102" s="1"/>
      <c r="H102" s="1" t="s">
        <v>576</v>
      </c>
      <c r="I102" s="1" t="s">
        <v>589</v>
      </c>
      <c r="J102" s="1" t="s">
        <v>592</v>
      </c>
      <c r="M102" s="46" t="s">
        <v>618</v>
      </c>
      <c r="N102" s="46" t="s">
        <v>18</v>
      </c>
      <c r="O102" s="1" t="s">
        <v>611</v>
      </c>
    </row>
    <row r="103" spans="2:15" x14ac:dyDescent="0.25">
      <c r="B103" s="1" t="s">
        <v>585</v>
      </c>
      <c r="C103" s="1" t="s">
        <v>105</v>
      </c>
      <c r="D103" s="1"/>
      <c r="H103" s="1" t="s">
        <v>577</v>
      </c>
      <c r="I103" s="1" t="s">
        <v>589</v>
      </c>
      <c r="J103" s="1" t="s">
        <v>592</v>
      </c>
      <c r="M103" s="46" t="s">
        <v>619</v>
      </c>
      <c r="N103" s="46" t="s">
        <v>18</v>
      </c>
      <c r="O103" s="1" t="s">
        <v>611</v>
      </c>
    </row>
    <row r="104" spans="2:15" x14ac:dyDescent="0.25">
      <c r="B104" s="1" t="s">
        <v>566</v>
      </c>
      <c r="C104" s="1" t="s">
        <v>18</v>
      </c>
      <c r="D104" s="1"/>
      <c r="H104" s="1" t="s">
        <v>578</v>
      </c>
      <c r="I104" s="1" t="s">
        <v>589</v>
      </c>
      <c r="J104" s="1" t="s">
        <v>592</v>
      </c>
      <c r="M104" s="46" t="s">
        <v>620</v>
      </c>
      <c r="N104" s="46" t="s">
        <v>18</v>
      </c>
      <c r="O104" s="1" t="s">
        <v>611</v>
      </c>
    </row>
    <row r="105" spans="2:15" x14ac:dyDescent="0.25">
      <c r="B105" s="1" t="s">
        <v>567</v>
      </c>
      <c r="C105" s="1" t="s">
        <v>18</v>
      </c>
      <c r="D105" s="1"/>
      <c r="H105" s="1" t="s">
        <v>579</v>
      </c>
      <c r="I105" s="1" t="s">
        <v>589</v>
      </c>
      <c r="J105" s="1" t="s">
        <v>592</v>
      </c>
      <c r="M105" s="46" t="s">
        <v>621</v>
      </c>
      <c r="N105" s="46" t="s">
        <v>18</v>
      </c>
      <c r="O105" s="1" t="s">
        <v>611</v>
      </c>
    </row>
    <row r="106" spans="2:15" x14ac:dyDescent="0.25">
      <c r="B106" s="40" t="s">
        <v>591</v>
      </c>
      <c r="C106" s="1" t="s">
        <v>18</v>
      </c>
      <c r="D106" s="1" t="s">
        <v>594</v>
      </c>
      <c r="H106" s="1" t="s">
        <v>580</v>
      </c>
      <c r="I106" s="1" t="s">
        <v>589</v>
      </c>
      <c r="J106" s="1" t="s">
        <v>592</v>
      </c>
      <c r="M106" s="46" t="s">
        <v>622</v>
      </c>
      <c r="N106" s="46" t="s">
        <v>18</v>
      </c>
      <c r="O106" s="1" t="s">
        <v>611</v>
      </c>
    </row>
    <row r="107" spans="2:15" x14ac:dyDescent="0.25">
      <c r="B107" s="40" t="s">
        <v>569</v>
      </c>
      <c r="C107" s="1" t="s">
        <v>18</v>
      </c>
      <c r="D107" s="1"/>
      <c r="H107" s="1" t="s">
        <v>581</v>
      </c>
      <c r="I107" s="1" t="s">
        <v>170</v>
      </c>
      <c r="J107" s="1" t="s">
        <v>590</v>
      </c>
      <c r="M107" s="46" t="s">
        <v>623</v>
      </c>
      <c r="N107" s="46" t="s">
        <v>18</v>
      </c>
      <c r="O107" s="1" t="s">
        <v>611</v>
      </c>
    </row>
    <row r="108" spans="2:15" x14ac:dyDescent="0.25">
      <c r="H108" s="1" t="s">
        <v>582</v>
      </c>
      <c r="I108" s="1" t="s">
        <v>170</v>
      </c>
      <c r="J108" s="1" t="s">
        <v>590</v>
      </c>
      <c r="M108" s="46" t="s">
        <v>624</v>
      </c>
      <c r="N108" s="46" t="s">
        <v>18</v>
      </c>
      <c r="O108" s="1" t="s">
        <v>611</v>
      </c>
    </row>
    <row r="109" spans="2:15" x14ac:dyDescent="0.25">
      <c r="B109" s="44" t="s">
        <v>598</v>
      </c>
      <c r="H109" s="1" t="s">
        <v>583</v>
      </c>
      <c r="I109" s="1" t="s">
        <v>170</v>
      </c>
      <c r="J109" s="1" t="s">
        <v>590</v>
      </c>
      <c r="M109" s="46" t="s">
        <v>625</v>
      </c>
      <c r="N109" s="46" t="s">
        <v>18</v>
      </c>
      <c r="O109" s="1" t="s">
        <v>611</v>
      </c>
    </row>
    <row r="110" spans="2:15" x14ac:dyDescent="0.25">
      <c r="B110" s="45" t="s">
        <v>0</v>
      </c>
      <c r="C110" s="45" t="s">
        <v>1</v>
      </c>
      <c r="D110" s="45" t="s">
        <v>2</v>
      </c>
      <c r="H110" s="1" t="s">
        <v>584</v>
      </c>
      <c r="I110" s="1" t="s">
        <v>170</v>
      </c>
      <c r="J110" s="1" t="s">
        <v>590</v>
      </c>
      <c r="M110" s="46" t="s">
        <v>626</v>
      </c>
      <c r="N110" s="46" t="s">
        <v>18</v>
      </c>
      <c r="O110" s="1" t="s">
        <v>611</v>
      </c>
    </row>
    <row r="111" spans="2:15" x14ac:dyDescent="0.25">
      <c r="B111" s="46" t="s">
        <v>595</v>
      </c>
      <c r="C111" s="46" t="s">
        <v>439</v>
      </c>
      <c r="D111" s="47"/>
      <c r="M111" s="46" t="s">
        <v>627</v>
      </c>
      <c r="N111" s="46" t="s">
        <v>18</v>
      </c>
      <c r="O111" s="1" t="s">
        <v>611</v>
      </c>
    </row>
    <row r="112" spans="2:15" x14ac:dyDescent="0.25">
      <c r="B112" s="1" t="s">
        <v>562</v>
      </c>
      <c r="C112" s="1" t="s">
        <v>18</v>
      </c>
      <c r="D112" s="1"/>
      <c r="M112" s="46" t="s">
        <v>628</v>
      </c>
      <c r="N112" s="46" t="s">
        <v>18</v>
      </c>
      <c r="O112" s="1" t="s">
        <v>611</v>
      </c>
    </row>
    <row r="113" spans="2:15" x14ac:dyDescent="0.25">
      <c r="B113" s="1" t="s">
        <v>563</v>
      </c>
      <c r="C113" s="1" t="s">
        <v>18</v>
      </c>
      <c r="D113" s="1"/>
      <c r="M113" s="46" t="s">
        <v>629</v>
      </c>
      <c r="N113" s="46" t="s">
        <v>18</v>
      </c>
      <c r="O113" s="1" t="s">
        <v>611</v>
      </c>
    </row>
    <row r="114" spans="2:15" x14ac:dyDescent="0.25">
      <c r="B114" s="1" t="s">
        <v>564</v>
      </c>
      <c r="C114" s="1" t="s">
        <v>18</v>
      </c>
      <c r="D114" s="1"/>
      <c r="M114" s="46" t="s">
        <v>630</v>
      </c>
      <c r="N114" s="46" t="s">
        <v>18</v>
      </c>
      <c r="O114" s="1" t="s">
        <v>611</v>
      </c>
    </row>
    <row r="115" spans="2:15" x14ac:dyDescent="0.25">
      <c r="B115" s="1" t="s">
        <v>565</v>
      </c>
      <c r="C115" s="1" t="s">
        <v>18</v>
      </c>
      <c r="D115" s="1"/>
      <c r="M115" s="46" t="s">
        <v>631</v>
      </c>
      <c r="N115" s="46" t="s">
        <v>18</v>
      </c>
      <c r="O115" s="1" t="s">
        <v>611</v>
      </c>
    </row>
    <row r="116" spans="2:15" x14ac:dyDescent="0.25">
      <c r="B116" s="1" t="s">
        <v>568</v>
      </c>
      <c r="C116" s="1" t="s">
        <v>18</v>
      </c>
      <c r="D116" s="1"/>
      <c r="M116" s="46" t="s">
        <v>632</v>
      </c>
      <c r="N116" s="46" t="s">
        <v>18</v>
      </c>
      <c r="O116" s="1" t="s">
        <v>611</v>
      </c>
    </row>
    <row r="117" spans="2:15" x14ac:dyDescent="0.25">
      <c r="B117" s="1" t="s">
        <v>585</v>
      </c>
      <c r="C117" s="1" t="s">
        <v>105</v>
      </c>
      <c r="D117" s="1"/>
      <c r="M117" s="46" t="s">
        <v>633</v>
      </c>
      <c r="N117" s="46" t="s">
        <v>18</v>
      </c>
      <c r="O117" s="1" t="s">
        <v>611</v>
      </c>
    </row>
    <row r="118" spans="2:15" x14ac:dyDescent="0.25">
      <c r="B118" s="1" t="s">
        <v>566</v>
      </c>
      <c r="C118" s="1" t="s">
        <v>18</v>
      </c>
      <c r="D118" s="1"/>
      <c r="M118" s="46" t="s">
        <v>634</v>
      </c>
      <c r="N118" s="46" t="s">
        <v>18</v>
      </c>
      <c r="O118" s="1" t="s">
        <v>611</v>
      </c>
    </row>
    <row r="119" spans="2:15" x14ac:dyDescent="0.25">
      <c r="B119" s="1" t="s">
        <v>567</v>
      </c>
      <c r="C119" s="1" t="s">
        <v>18</v>
      </c>
      <c r="D119" s="1"/>
      <c r="M119" s="46" t="s">
        <v>635</v>
      </c>
      <c r="N119" s="46" t="s">
        <v>18</v>
      </c>
      <c r="O119" s="1" t="s">
        <v>611</v>
      </c>
    </row>
    <row r="120" spans="2:15" x14ac:dyDescent="0.25">
      <c r="B120" s="40" t="s">
        <v>591</v>
      </c>
      <c r="C120" s="1" t="s">
        <v>18</v>
      </c>
      <c r="D120" s="1" t="s">
        <v>596</v>
      </c>
      <c r="M120" s="46" t="s">
        <v>636</v>
      </c>
      <c r="N120" s="46" t="s">
        <v>18</v>
      </c>
      <c r="O120" s="1" t="s">
        <v>611</v>
      </c>
    </row>
    <row r="121" spans="2:15" x14ac:dyDescent="0.25">
      <c r="B121" s="40" t="s">
        <v>569</v>
      </c>
      <c r="C121" s="1" t="s">
        <v>18</v>
      </c>
      <c r="D121" s="1"/>
      <c r="M121" s="46" t="s">
        <v>637</v>
      </c>
      <c r="N121" s="46" t="s">
        <v>18</v>
      </c>
      <c r="O121" s="1" t="s">
        <v>611</v>
      </c>
    </row>
    <row r="122" spans="2:15" x14ac:dyDescent="0.25">
      <c r="B122" s="49"/>
      <c r="C122" s="49"/>
      <c r="D122" s="49"/>
      <c r="M122" s="46" t="s">
        <v>638</v>
      </c>
      <c r="N122" s="46" t="s">
        <v>18</v>
      </c>
      <c r="O122" s="1" t="s">
        <v>611</v>
      </c>
    </row>
    <row r="123" spans="2:15" x14ac:dyDescent="0.25">
      <c r="B123" s="49"/>
      <c r="C123" s="49"/>
      <c r="D123" s="49"/>
    </row>
    <row r="124" spans="2:15" x14ac:dyDescent="0.25">
      <c r="B124" s="49"/>
      <c r="C124" s="49"/>
      <c r="D124" s="49"/>
    </row>
    <row r="125" spans="2:15" x14ac:dyDescent="0.25">
      <c r="B125" s="49"/>
      <c r="C125" s="49"/>
      <c r="D125" s="49"/>
    </row>
    <row r="126" spans="2:15" x14ac:dyDescent="0.25">
      <c r="B126" s="49"/>
      <c r="C126" s="49"/>
      <c r="D126" s="49"/>
    </row>
    <row r="127" spans="2:15" x14ac:dyDescent="0.25">
      <c r="B127" s="49"/>
      <c r="C127" s="49"/>
      <c r="D127" s="49"/>
    </row>
    <row r="128" spans="2:15" x14ac:dyDescent="0.25">
      <c r="B128" s="49"/>
      <c r="C128" s="49"/>
      <c r="D128" s="49"/>
    </row>
    <row r="129" spans="2:4" x14ac:dyDescent="0.25">
      <c r="B129" s="49"/>
      <c r="C129" s="49"/>
      <c r="D129" s="49"/>
    </row>
    <row r="130" spans="2:4" x14ac:dyDescent="0.25">
      <c r="B130" s="50"/>
      <c r="C130" s="49"/>
      <c r="D130" s="49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W290"/>
  <sheetViews>
    <sheetView topLeftCell="K1" workbookViewId="0">
      <selection activeCell="P18" sqref="P18"/>
    </sheetView>
  </sheetViews>
  <sheetFormatPr defaultColWidth="8.85546875" defaultRowHeight="15" x14ac:dyDescent="0.25"/>
  <cols>
    <col min="1" max="1" width="3.85546875" customWidth="1"/>
    <col min="2" max="2" width="4" customWidth="1"/>
    <col min="3" max="3" width="10.42578125" bestFit="1" customWidth="1"/>
    <col min="4" max="4" width="28" customWidth="1"/>
    <col min="5" max="5" width="13.7109375" customWidth="1"/>
    <col min="6" max="6" width="12.42578125" customWidth="1"/>
    <col min="7" max="7" width="13" customWidth="1"/>
    <col min="16" max="16" width="26.5703125" customWidth="1"/>
    <col min="17" max="17" width="7.28515625" customWidth="1"/>
    <col min="18" max="18" width="16.7109375" customWidth="1"/>
    <col min="19" max="19" width="41.85546875" customWidth="1"/>
    <col min="20" max="20" width="17.140625" customWidth="1"/>
    <col min="21" max="21" width="25.42578125" customWidth="1"/>
    <col min="22" max="22" width="49.5703125" customWidth="1"/>
    <col min="23" max="23" width="34.7109375" customWidth="1"/>
  </cols>
  <sheetData>
    <row r="2" spans="4:23" x14ac:dyDescent="0.25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  <c r="P2" s="37" t="s">
        <v>464</v>
      </c>
      <c r="Q2" s="37" t="s">
        <v>537</v>
      </c>
      <c r="R2" s="37" t="s">
        <v>525</v>
      </c>
      <c r="S2" s="37" t="s">
        <v>527</v>
      </c>
      <c r="T2" s="37" t="s">
        <v>528</v>
      </c>
      <c r="U2" s="37" t="s">
        <v>470</v>
      </c>
      <c r="V2" s="37" t="s">
        <v>492</v>
      </c>
      <c r="W2" s="41" t="s">
        <v>514</v>
      </c>
    </row>
    <row r="3" spans="4:23" x14ac:dyDescent="0.25">
      <c r="D3" s="12" t="s">
        <v>58</v>
      </c>
      <c r="E3" s="12" t="str">
        <f>D$3 &amp; ": OEM SUPPORT"</f>
        <v>SERVICES: OEM SUPPORT</v>
      </c>
      <c r="F3" s="10"/>
      <c r="G3" s="10"/>
      <c r="I3" s="10"/>
      <c r="J3" s="10"/>
      <c r="K3" s="10"/>
      <c r="L3" s="10"/>
      <c r="M3" s="10"/>
      <c r="P3" s="1" t="s">
        <v>465</v>
      </c>
      <c r="Q3" s="1">
        <v>1</v>
      </c>
      <c r="R3" s="1" t="s">
        <v>531</v>
      </c>
      <c r="S3" s="43" t="s">
        <v>517</v>
      </c>
      <c r="T3" s="43"/>
      <c r="U3" s="1" t="s">
        <v>493</v>
      </c>
      <c r="V3" s="1" t="s">
        <v>494</v>
      </c>
      <c r="W3" s="42" t="s">
        <v>515</v>
      </c>
    </row>
    <row r="4" spans="4:23" x14ac:dyDescent="0.25">
      <c r="D4" s="12" t="s">
        <v>58</v>
      </c>
      <c r="E4" s="12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  <c r="P4" s="1" t="s">
        <v>469</v>
      </c>
      <c r="Q4" s="1">
        <v>3</v>
      </c>
      <c r="R4" s="1" t="s">
        <v>469</v>
      </c>
      <c r="S4" s="1" t="s">
        <v>526</v>
      </c>
      <c r="T4" s="43" t="s">
        <v>529</v>
      </c>
      <c r="U4" s="1" t="s">
        <v>498</v>
      </c>
      <c r="V4" s="1" t="s">
        <v>509</v>
      </c>
      <c r="W4" s="43" t="s">
        <v>516</v>
      </c>
    </row>
    <row r="5" spans="4:23" x14ac:dyDescent="0.25">
      <c r="D5" s="12" t="s">
        <v>58</v>
      </c>
      <c r="E5" s="12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  <c r="P5" s="1" t="s">
        <v>503</v>
      </c>
      <c r="Q5" s="1">
        <v>4</v>
      </c>
      <c r="R5" s="1" t="s">
        <v>532</v>
      </c>
      <c r="S5" s="43" t="s">
        <v>522</v>
      </c>
      <c r="T5" s="43" t="s">
        <v>529</v>
      </c>
      <c r="U5" s="1" t="s">
        <v>499</v>
      </c>
      <c r="V5" s="1" t="s">
        <v>501</v>
      </c>
      <c r="W5" s="1" t="s">
        <v>516</v>
      </c>
    </row>
    <row r="6" spans="4:23" x14ac:dyDescent="0.25">
      <c r="D6" s="12" t="s">
        <v>58</v>
      </c>
      <c r="E6" s="12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  <c r="P6" s="40" t="s">
        <v>506</v>
      </c>
      <c r="Q6" s="40">
        <v>5</v>
      </c>
      <c r="R6" s="40" t="s">
        <v>533</v>
      </c>
      <c r="S6" s="42" t="s">
        <v>524</v>
      </c>
      <c r="T6" s="43" t="s">
        <v>529</v>
      </c>
      <c r="U6" s="40" t="s">
        <v>505</v>
      </c>
      <c r="V6" s="40" t="s">
        <v>507</v>
      </c>
      <c r="W6" s="1" t="s">
        <v>516</v>
      </c>
    </row>
    <row r="7" spans="4:23" x14ac:dyDescent="0.25">
      <c r="D7" s="12" t="s">
        <v>58</v>
      </c>
      <c r="E7" s="12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  <c r="P7" s="1" t="s">
        <v>467</v>
      </c>
      <c r="Q7" s="1">
        <v>6</v>
      </c>
      <c r="R7" s="1" t="s">
        <v>467</v>
      </c>
      <c r="S7" s="43" t="s">
        <v>519</v>
      </c>
      <c r="T7" s="43" t="s">
        <v>529</v>
      </c>
      <c r="U7" s="1" t="s">
        <v>496</v>
      </c>
      <c r="V7" s="1" t="s">
        <v>512</v>
      </c>
      <c r="W7" s="1" t="s">
        <v>516</v>
      </c>
    </row>
    <row r="8" spans="4:23" x14ac:dyDescent="0.25">
      <c r="D8" s="12" t="s">
        <v>58</v>
      </c>
      <c r="E8" s="12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  <c r="P8" s="40" t="s">
        <v>500</v>
      </c>
      <c r="Q8" s="40">
        <v>7</v>
      </c>
      <c r="R8" s="40" t="s">
        <v>534</v>
      </c>
      <c r="S8" s="42" t="s">
        <v>521</v>
      </c>
      <c r="T8" s="43" t="s">
        <v>529</v>
      </c>
      <c r="U8" s="1" t="s">
        <v>510</v>
      </c>
      <c r="V8" s="1" t="s">
        <v>513</v>
      </c>
      <c r="W8" s="1" t="s">
        <v>516</v>
      </c>
    </row>
    <row r="9" spans="4:23" x14ac:dyDescent="0.25">
      <c r="D9" s="12" t="s">
        <v>58</v>
      </c>
      <c r="E9" s="12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  <c r="P9" s="40" t="s">
        <v>502</v>
      </c>
      <c r="Q9" s="40">
        <v>8</v>
      </c>
      <c r="R9" s="40" t="s">
        <v>535</v>
      </c>
      <c r="S9" s="42" t="s">
        <v>523</v>
      </c>
      <c r="T9" s="43" t="s">
        <v>529</v>
      </c>
      <c r="U9" s="40" t="s">
        <v>504</v>
      </c>
      <c r="V9" s="1" t="s">
        <v>508</v>
      </c>
      <c r="W9" s="1" t="s">
        <v>516</v>
      </c>
    </row>
    <row r="10" spans="4:23" x14ac:dyDescent="0.25">
      <c r="D10" s="12" t="s">
        <v>58</v>
      </c>
      <c r="E10" s="12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  <c r="P10" s="1" t="s">
        <v>466</v>
      </c>
      <c r="Q10" s="1">
        <v>9</v>
      </c>
      <c r="R10" s="1" t="s">
        <v>536</v>
      </c>
      <c r="S10" s="43" t="s">
        <v>518</v>
      </c>
      <c r="T10" s="43" t="s">
        <v>529</v>
      </c>
      <c r="U10" s="1" t="s">
        <v>495</v>
      </c>
      <c r="V10" s="1" t="s">
        <v>511</v>
      </c>
      <c r="W10" s="1" t="s">
        <v>516</v>
      </c>
    </row>
    <row r="11" spans="4:23" x14ac:dyDescent="0.25">
      <c r="D11" s="12" t="s">
        <v>58</v>
      </c>
      <c r="E11" s="12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  <c r="P11" s="1" t="s">
        <v>468</v>
      </c>
      <c r="Q11" s="1">
        <v>2</v>
      </c>
      <c r="R11" s="1" t="s">
        <v>468</v>
      </c>
      <c r="S11" s="43" t="s">
        <v>520</v>
      </c>
      <c r="T11" s="43" t="s">
        <v>530</v>
      </c>
      <c r="U11" s="1" t="s">
        <v>497</v>
      </c>
      <c r="V11" s="1"/>
      <c r="W11" s="1" t="s">
        <v>516</v>
      </c>
    </row>
    <row r="12" spans="4:23" x14ac:dyDescent="0.25">
      <c r="D12" s="12" t="s">
        <v>58</v>
      </c>
      <c r="E12" s="12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23" x14ac:dyDescent="0.25">
      <c r="D13" s="12" t="s">
        <v>58</v>
      </c>
      <c r="E13" s="12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23" x14ac:dyDescent="0.25">
      <c r="D14" s="12" t="s">
        <v>58</v>
      </c>
      <c r="E14" s="12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23" x14ac:dyDescent="0.25">
      <c r="D15" s="12" t="s">
        <v>58</v>
      </c>
      <c r="E15" s="12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23" x14ac:dyDescent="0.25">
      <c r="D16" s="12" t="s">
        <v>58</v>
      </c>
      <c r="E16" s="12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 x14ac:dyDescent="0.25">
      <c r="D17" s="13" t="s">
        <v>59</v>
      </c>
      <c r="E17" s="13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 x14ac:dyDescent="0.25">
      <c r="D18" s="13" t="s">
        <v>59</v>
      </c>
      <c r="E18" s="13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 x14ac:dyDescent="0.25">
      <c r="D19" s="13" t="s">
        <v>59</v>
      </c>
      <c r="E19" s="13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 x14ac:dyDescent="0.25">
      <c r="D20" s="13" t="s">
        <v>59</v>
      </c>
      <c r="E20" s="13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 x14ac:dyDescent="0.25">
      <c r="D21" s="13" t="s">
        <v>59</v>
      </c>
      <c r="E21" s="13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 x14ac:dyDescent="0.25">
      <c r="D22" s="13" t="s">
        <v>59</v>
      </c>
      <c r="E22" s="13" t="str">
        <f>D$17 &amp; ": COMMISION"</f>
        <v>CONSTRUCT: COMMISION</v>
      </c>
    </row>
    <row r="23" spans="4:13" x14ac:dyDescent="0.25">
      <c r="D23" s="13" t="s">
        <v>59</v>
      </c>
      <c r="E23" s="13" t="str">
        <f>D$17 &amp; ": OPEN"</f>
        <v>CONSTRUCT: OPEN</v>
      </c>
    </row>
    <row r="26" spans="4:13" x14ac:dyDescent="0.25">
      <c r="D26" s="14" t="s">
        <v>149</v>
      </c>
      <c r="E26" s="1" t="s">
        <v>161</v>
      </c>
    </row>
    <row r="27" spans="4:13" x14ac:dyDescent="0.25">
      <c r="D27" s="1"/>
      <c r="E27" s="1" t="s">
        <v>150</v>
      </c>
    </row>
    <row r="28" spans="4:13" x14ac:dyDescent="0.25">
      <c r="D28" s="1"/>
      <c r="E28" s="1" t="s">
        <v>151</v>
      </c>
    </row>
    <row r="29" spans="4:13" x14ac:dyDescent="0.25">
      <c r="D29" s="1"/>
      <c r="E29" s="1" t="s">
        <v>152</v>
      </c>
    </row>
    <row r="30" spans="4:13" x14ac:dyDescent="0.25">
      <c r="D30" s="1"/>
      <c r="E30" s="1" t="s">
        <v>153</v>
      </c>
    </row>
    <row r="31" spans="4:13" x14ac:dyDescent="0.25">
      <c r="D31" s="1"/>
      <c r="E31" s="1" t="s">
        <v>154</v>
      </c>
    </row>
    <row r="32" spans="4:13" x14ac:dyDescent="0.25">
      <c r="D32" s="1"/>
      <c r="E32" s="1" t="s">
        <v>155</v>
      </c>
    </row>
    <row r="33" spans="4:11" x14ac:dyDescent="0.25">
      <c r="D33" s="1"/>
      <c r="E33" s="1" t="s">
        <v>156</v>
      </c>
    </row>
    <row r="34" spans="4:11" x14ac:dyDescent="0.25">
      <c r="D34" s="1"/>
      <c r="E34" s="1" t="s">
        <v>157</v>
      </c>
    </row>
    <row r="35" spans="4:11" x14ac:dyDescent="0.25">
      <c r="D35" s="1"/>
      <c r="E35" s="1" t="s">
        <v>158</v>
      </c>
    </row>
    <row r="36" spans="4:11" x14ac:dyDescent="0.25">
      <c r="D36" s="1"/>
      <c r="E36" s="1" t="s">
        <v>159</v>
      </c>
    </row>
    <row r="37" spans="4:11" x14ac:dyDescent="0.25">
      <c r="D37" s="1"/>
      <c r="E37" s="1" t="s">
        <v>160</v>
      </c>
    </row>
    <row r="42" spans="4:11" ht="15.75" thickBot="1" x14ac:dyDescent="0.3">
      <c r="D42" t="s">
        <v>162</v>
      </c>
      <c r="K42" t="s">
        <v>408</v>
      </c>
    </row>
    <row r="43" spans="4:11" ht="24.75" thickBot="1" x14ac:dyDescent="0.5">
      <c r="D43" s="15" t="s">
        <v>49</v>
      </c>
      <c r="E43" s="26" t="s">
        <v>52</v>
      </c>
      <c r="F43" s="26" t="s">
        <v>163</v>
      </c>
      <c r="G43" s="27" t="s">
        <v>164</v>
      </c>
    </row>
    <row r="44" spans="4:11" x14ac:dyDescent="0.25">
      <c r="D44" s="16" t="s">
        <v>167</v>
      </c>
      <c r="E44" s="17" t="s">
        <v>166</v>
      </c>
      <c r="F44" s="18"/>
      <c r="G44" s="19">
        <v>75</v>
      </c>
    </row>
    <row r="45" spans="4:11" x14ac:dyDescent="0.25">
      <c r="D45" s="20" t="s">
        <v>168</v>
      </c>
      <c r="E45" s="1" t="s">
        <v>166</v>
      </c>
      <c r="F45" s="1"/>
      <c r="G45" s="21">
        <v>100</v>
      </c>
    </row>
    <row r="46" spans="4:11" x14ac:dyDescent="0.25">
      <c r="D46" s="20" t="s">
        <v>165</v>
      </c>
      <c r="E46" s="1" t="s">
        <v>169</v>
      </c>
      <c r="F46" s="1"/>
      <c r="G46" s="22"/>
    </row>
    <row r="47" spans="4:11" x14ac:dyDescent="0.25">
      <c r="D47" s="20" t="s">
        <v>165</v>
      </c>
      <c r="E47" s="1" t="s">
        <v>169</v>
      </c>
      <c r="F47" s="1"/>
      <c r="G47" s="22"/>
    </row>
    <row r="48" spans="4:11" x14ac:dyDescent="0.25">
      <c r="D48" s="20" t="s">
        <v>171</v>
      </c>
      <c r="E48" s="1" t="s">
        <v>170</v>
      </c>
      <c r="F48" s="1"/>
      <c r="G48" s="21">
        <v>750</v>
      </c>
    </row>
    <row r="49" spans="3:7" x14ac:dyDescent="0.25">
      <c r="D49" s="20" t="s">
        <v>172</v>
      </c>
      <c r="E49" s="1" t="s">
        <v>170</v>
      </c>
      <c r="F49" s="1"/>
      <c r="G49" s="21">
        <v>750</v>
      </c>
    </row>
    <row r="50" spans="3:7" x14ac:dyDescent="0.25">
      <c r="D50" s="20" t="s">
        <v>173</v>
      </c>
      <c r="E50" s="1" t="s">
        <v>170</v>
      </c>
      <c r="F50" s="1"/>
      <c r="G50" s="22"/>
    </row>
    <row r="51" spans="3:7" x14ac:dyDescent="0.25">
      <c r="D51" s="20" t="s">
        <v>174</v>
      </c>
      <c r="E51" s="1" t="s">
        <v>170</v>
      </c>
      <c r="F51" s="1"/>
      <c r="G51" s="22"/>
    </row>
    <row r="52" spans="3:7" x14ac:dyDescent="0.25">
      <c r="D52" s="20" t="s">
        <v>175</v>
      </c>
      <c r="E52" s="1" t="s">
        <v>177</v>
      </c>
      <c r="F52" s="1"/>
      <c r="G52" s="22"/>
    </row>
    <row r="53" spans="3:7" x14ac:dyDescent="0.25">
      <c r="D53" s="20" t="s">
        <v>176</v>
      </c>
      <c r="E53" s="1" t="s">
        <v>177</v>
      </c>
      <c r="F53" s="1"/>
      <c r="G53" s="22"/>
    </row>
    <row r="54" spans="3:7" x14ac:dyDescent="0.25">
      <c r="D54" s="20" t="s">
        <v>178</v>
      </c>
      <c r="E54" s="1" t="s">
        <v>182</v>
      </c>
      <c r="F54" s="1"/>
      <c r="G54" s="22"/>
    </row>
    <row r="55" spans="3:7" x14ac:dyDescent="0.25">
      <c r="D55" s="20" t="s">
        <v>179</v>
      </c>
      <c r="E55" s="1" t="s">
        <v>182</v>
      </c>
      <c r="F55" s="1"/>
      <c r="G55" s="22"/>
    </row>
    <row r="56" spans="3:7" x14ac:dyDescent="0.25">
      <c r="D56" s="20" t="s">
        <v>180</v>
      </c>
      <c r="E56" s="1" t="s">
        <v>182</v>
      </c>
      <c r="F56" s="1"/>
      <c r="G56" s="22"/>
    </row>
    <row r="57" spans="3:7" ht="15.75" thickBot="1" x14ac:dyDescent="0.3">
      <c r="D57" s="23" t="s">
        <v>181</v>
      </c>
      <c r="E57" s="24" t="s">
        <v>182</v>
      </c>
      <c r="F57" s="24"/>
      <c r="G57" s="25"/>
    </row>
    <row r="60" spans="3:7" x14ac:dyDescent="0.25">
      <c r="C60" t="s">
        <v>405</v>
      </c>
      <c r="D60" s="14" t="s">
        <v>406</v>
      </c>
      <c r="E60" s="14" t="s">
        <v>407</v>
      </c>
    </row>
    <row r="61" spans="3:7" hidden="1" x14ac:dyDescent="0.25">
      <c r="C61" s="28">
        <v>1</v>
      </c>
      <c r="D61" s="28" t="s">
        <v>360</v>
      </c>
      <c r="E61" s="28" t="s">
        <v>201</v>
      </c>
      <c r="G61" t="str">
        <f>"INSERT INTO `axisdb`.`platforms` (`ManufactereName`, `PlatformName`) VALUES ('"&amp;D61&amp;"', '"&amp;E61&amp;"');"</f>
        <v>INSERT INTO `axisdb`.`platforms` (`ManufactereName`, `PlatformName`) VALUES ('AAER', 'A1500-77');</v>
      </c>
    </row>
    <row r="62" spans="3:7" hidden="1" x14ac:dyDescent="0.25">
      <c r="C62" s="28">
        <f>+C61+1</f>
        <v>2</v>
      </c>
      <c r="D62" s="28" t="s">
        <v>360</v>
      </c>
      <c r="E62" s="28" t="s">
        <v>280</v>
      </c>
      <c r="G62" t="str">
        <f t="shared" ref="G62:G125" si="0">"INSERT INTO `axisdb`.`platforms` (`ManufactereName`, `PlatformName`) VALUES ('"&amp;D62&amp;"', '"&amp;E62&amp;"');"</f>
        <v>INSERT INTO `axisdb`.`platforms` (`ManufactereName`, `PlatformName`) VALUES ('AAER', 'A1500-70');</v>
      </c>
    </row>
    <row r="63" spans="3:7" hidden="1" x14ac:dyDescent="0.25">
      <c r="C63" s="28">
        <f t="shared" ref="C63:C126" si="1">+C62+1</f>
        <v>3</v>
      </c>
      <c r="D63" s="28" t="s">
        <v>386</v>
      </c>
      <c r="E63" s="28" t="s">
        <v>262</v>
      </c>
      <c r="G63" t="str">
        <f t="shared" si="0"/>
        <v>INSERT INTO `axisdb`.`platforms` (`ManufactereName`, `PlatformName`) VALUES ('Acciona', 'AW3000-116');</v>
      </c>
    </row>
    <row r="64" spans="3:7" hidden="1" x14ac:dyDescent="0.25">
      <c r="C64" s="28">
        <f t="shared" si="1"/>
        <v>4</v>
      </c>
      <c r="D64" s="28" t="s">
        <v>386</v>
      </c>
      <c r="E64" s="28" t="s">
        <v>282</v>
      </c>
      <c r="G64" t="str">
        <f t="shared" si="0"/>
        <v>INSERT INTO `axisdb`.`platforms` (`ManufactereName`, `PlatformName`) VALUES ('Acciona', 'AW3000-109');</v>
      </c>
    </row>
    <row r="65" spans="3:7" hidden="1" x14ac:dyDescent="0.25">
      <c r="C65" s="28">
        <f t="shared" si="1"/>
        <v>5</v>
      </c>
      <c r="D65" s="28" t="s">
        <v>386</v>
      </c>
      <c r="E65" s="28" t="s">
        <v>305</v>
      </c>
      <c r="G65" t="str">
        <f t="shared" si="0"/>
        <v>INSERT INTO `axisdb`.`platforms` (`ManufactereName`, `PlatformName`) VALUES ('Acciona', 'AW1500-82');</v>
      </c>
    </row>
    <row r="66" spans="3:7" hidden="1" x14ac:dyDescent="0.25">
      <c r="C66" s="28">
        <f t="shared" si="1"/>
        <v>6</v>
      </c>
      <c r="D66" s="28" t="s">
        <v>386</v>
      </c>
      <c r="E66" s="28" t="s">
        <v>343</v>
      </c>
      <c r="G66" t="str">
        <f t="shared" si="0"/>
        <v>INSERT INTO `axisdb`.`platforms` (`ManufactereName`, `PlatformName`) VALUES ('Acciona', 'AW1500-77');</v>
      </c>
    </row>
    <row r="67" spans="3:7" hidden="1" x14ac:dyDescent="0.25">
      <c r="C67" s="28">
        <f t="shared" si="1"/>
        <v>7</v>
      </c>
      <c r="D67" s="28" t="s">
        <v>385</v>
      </c>
      <c r="E67" s="28" t="s">
        <v>260</v>
      </c>
      <c r="G67" t="str">
        <f t="shared" si="0"/>
        <v>INSERT INTO `axisdb`.`platforms` (`ManufactereName`, `PlatformName`) VALUES ('Aeroman', 'Aeroman 14.8');</v>
      </c>
    </row>
    <row r="68" spans="3:7" hidden="1" x14ac:dyDescent="0.25">
      <c r="C68" s="28">
        <f t="shared" si="1"/>
        <v>8</v>
      </c>
      <c r="D68" s="28" t="s">
        <v>367</v>
      </c>
      <c r="E68" s="28" t="s">
        <v>216</v>
      </c>
      <c r="G68" t="str">
        <f t="shared" si="0"/>
        <v>INSERT INTO `axisdb`.`platforms` (`ManufactereName`, `PlatformName`) VALUES ('Aeronautica', 'Aeronautic 47');</v>
      </c>
    </row>
    <row r="69" spans="3:7" hidden="1" x14ac:dyDescent="0.25">
      <c r="C69" s="28">
        <f t="shared" si="1"/>
        <v>9</v>
      </c>
      <c r="D69" s="28" t="s">
        <v>367</v>
      </c>
      <c r="E69" s="28" t="s">
        <v>255</v>
      </c>
      <c r="G69" t="str">
        <f t="shared" si="0"/>
        <v>INSERT INTO `axisdb`.`platforms` (`ManufactereName`, `PlatformName`) VALUES ('Aeronautica', 'A54-750');</v>
      </c>
    </row>
    <row r="70" spans="3:7" hidden="1" x14ac:dyDescent="0.25">
      <c r="C70" s="28">
        <f t="shared" si="1"/>
        <v>10</v>
      </c>
      <c r="D70" s="28" t="s">
        <v>363</v>
      </c>
      <c r="E70" s="28" t="s">
        <v>205</v>
      </c>
      <c r="G70" t="str">
        <f t="shared" si="0"/>
        <v>INSERT INTO `axisdb`.`platforms` (`ManufactereName`, `PlatformName`) VALUES ('Alstom', 'ECO100');</v>
      </c>
    </row>
    <row r="71" spans="3:7" hidden="1" x14ac:dyDescent="0.25">
      <c r="C71" s="28">
        <f t="shared" si="1"/>
        <v>11</v>
      </c>
      <c r="D71" s="28" t="s">
        <v>363</v>
      </c>
      <c r="E71" s="28" t="s">
        <v>318</v>
      </c>
      <c r="G71" t="str">
        <f t="shared" si="0"/>
        <v>INSERT INTO `axisdb`.`platforms` (`ManufactereName`, `PlatformName`) VALUES ('Alstom', 'ECO86');</v>
      </c>
    </row>
    <row r="72" spans="3:7" hidden="1" x14ac:dyDescent="0.25">
      <c r="C72" s="28">
        <f t="shared" si="1"/>
        <v>12</v>
      </c>
      <c r="D72" s="28" t="s">
        <v>369</v>
      </c>
      <c r="E72" s="28" t="s">
        <v>220</v>
      </c>
      <c r="G72" t="str">
        <f t="shared" si="0"/>
        <v>INSERT INTO `axisdb`.`platforms` (`ManufactereName`, `PlatformName`) VALUES ('Atlantic Orient', 'AOC 15/50');</v>
      </c>
    </row>
    <row r="73" spans="3:7" x14ac:dyDescent="0.25">
      <c r="C73" s="28">
        <f t="shared" si="1"/>
        <v>13</v>
      </c>
      <c r="D73" s="28" t="s">
        <v>361</v>
      </c>
      <c r="E73" s="28" t="s">
        <v>203</v>
      </c>
      <c r="G73" t="str">
        <f t="shared" si="0"/>
        <v>INSERT INTO `axisdb`.`platforms` (`ManufactereName`, `PlatformName`) VALUES ('Bergey Windpower', 'XL50');</v>
      </c>
    </row>
    <row r="74" spans="3:7" hidden="1" x14ac:dyDescent="0.25">
      <c r="C74" s="28">
        <f t="shared" si="1"/>
        <v>14</v>
      </c>
      <c r="D74" s="28" t="s">
        <v>400</v>
      </c>
      <c r="E74" s="28" t="s">
        <v>324</v>
      </c>
      <c r="G74" t="str">
        <f t="shared" si="0"/>
        <v>INSERT INTO `axisdb`.`platforms` (`ManufactereName`, `PlatformName`) VALUES ('CCWE', 'CCWE-3600D/115');</v>
      </c>
    </row>
    <row r="75" spans="3:7" hidden="1" x14ac:dyDescent="0.25">
      <c r="C75" s="28">
        <f t="shared" si="1"/>
        <v>15</v>
      </c>
      <c r="D75" s="28" t="s">
        <v>366</v>
      </c>
      <c r="E75" s="28" t="s">
        <v>212</v>
      </c>
      <c r="G75" t="str">
        <f t="shared" si="0"/>
        <v>INSERT INTO `axisdb`.`platforms` (`ManufactereName`, `PlatformName`) VALUES ('Clipper', 'Liberty 2.5-96');</v>
      </c>
    </row>
    <row r="76" spans="3:7" hidden="1" x14ac:dyDescent="0.25">
      <c r="C76" s="28">
        <f t="shared" si="1"/>
        <v>16</v>
      </c>
      <c r="D76" s="28" t="s">
        <v>366</v>
      </c>
      <c r="E76" s="28" t="s">
        <v>215</v>
      </c>
      <c r="G76" t="str">
        <f t="shared" si="0"/>
        <v>INSERT INTO `axisdb`.`platforms` (`ManufactereName`, `PlatformName`) VALUES ('Clipper', 'Liberty 2.5-93');</v>
      </c>
    </row>
    <row r="77" spans="3:7" hidden="1" x14ac:dyDescent="0.25">
      <c r="C77" s="28">
        <f t="shared" si="1"/>
        <v>17</v>
      </c>
      <c r="D77" s="28" t="s">
        <v>366</v>
      </c>
      <c r="E77" s="28" t="s">
        <v>315</v>
      </c>
      <c r="G77" t="str">
        <f t="shared" si="0"/>
        <v>INSERT INTO `axisdb`.`platforms` (`ManufactereName`, `PlatformName`) VALUES ('Clipper', 'Liberty 2.5-89');</v>
      </c>
    </row>
    <row r="78" spans="3:7" hidden="1" x14ac:dyDescent="0.25">
      <c r="C78" s="28">
        <f t="shared" si="1"/>
        <v>18</v>
      </c>
      <c r="D78" s="28" t="s">
        <v>382</v>
      </c>
      <c r="E78" s="28" t="s">
        <v>247</v>
      </c>
      <c r="G78" t="str">
        <f t="shared" si="0"/>
        <v>INSERT INTO `axisdb`.`platforms` (`ManufactereName`, `PlatformName`) VALUES ('Daewoo Dewind', 'D8.2');</v>
      </c>
    </row>
    <row r="79" spans="3:7" hidden="1" x14ac:dyDescent="0.25">
      <c r="C79" s="28">
        <f t="shared" si="1"/>
        <v>19</v>
      </c>
      <c r="D79" s="28" t="s">
        <v>382</v>
      </c>
      <c r="E79" s="28" t="s">
        <v>329</v>
      </c>
      <c r="G79" t="str">
        <f t="shared" si="0"/>
        <v>INSERT INTO `axisdb`.`platforms` (`ManufactereName`, `PlatformName`) VALUES ('Daewoo Dewind', 'D9.2');</v>
      </c>
    </row>
    <row r="80" spans="3:7" hidden="1" x14ac:dyDescent="0.25">
      <c r="C80" s="28">
        <f t="shared" si="1"/>
        <v>20</v>
      </c>
      <c r="D80" s="28" t="s">
        <v>402</v>
      </c>
      <c r="E80" s="28" t="s">
        <v>337</v>
      </c>
      <c r="G80" t="str">
        <f t="shared" si="0"/>
        <v>INSERT INTO `axisdb`.`platforms` (`ManufactereName`, `PlatformName`) VALUES ('Danwin', '23 E2');</v>
      </c>
    </row>
    <row r="81" spans="3:7" hidden="1" x14ac:dyDescent="0.25">
      <c r="C81" s="28">
        <f t="shared" si="1"/>
        <v>21</v>
      </c>
      <c r="D81" s="28" t="s">
        <v>402</v>
      </c>
      <c r="E81" s="28" t="s">
        <v>350</v>
      </c>
      <c r="G81" t="str">
        <f t="shared" si="0"/>
        <v>INSERT INTO `axisdb`.`platforms` (`ManufactereName`, `PlatformName`) VALUES ('Danwin', '24/160');</v>
      </c>
    </row>
    <row r="82" spans="3:7" hidden="1" x14ac:dyDescent="0.25">
      <c r="C82" s="28">
        <f t="shared" si="1"/>
        <v>22</v>
      </c>
      <c r="D82" s="28" t="s">
        <v>376</v>
      </c>
      <c r="E82" s="28" t="s">
        <v>237</v>
      </c>
      <c r="G82" t="str">
        <f t="shared" si="0"/>
        <v>INSERT INTO `axisdb`.`platforms` (`ManufactereName`, `PlatformName`) VALUES ('DES', 'Northwind 100');</v>
      </c>
    </row>
    <row r="83" spans="3:7" hidden="1" x14ac:dyDescent="0.25">
      <c r="C83" s="28">
        <f t="shared" si="1"/>
        <v>23</v>
      </c>
      <c r="D83" s="28" t="s">
        <v>377</v>
      </c>
      <c r="E83" s="28" t="s">
        <v>239</v>
      </c>
      <c r="G83" t="str">
        <f t="shared" si="0"/>
        <v>INSERT INTO `axisdb`.`platforms` (`ManufactereName`, `PlatformName`) VALUES ('Eastern Wind Power', 'Sky Farm 50kW VAWT');</v>
      </c>
    </row>
    <row r="84" spans="3:7" hidden="1" x14ac:dyDescent="0.25">
      <c r="C84" s="28">
        <f t="shared" si="1"/>
        <v>24</v>
      </c>
      <c r="D84" s="28" t="s">
        <v>355</v>
      </c>
      <c r="E84" s="28" t="s">
        <v>184</v>
      </c>
      <c r="G84" t="str">
        <f t="shared" si="0"/>
        <v>INSERT INTO `axisdb`.`platforms` (`ManufactereName`, `PlatformName`) VALUES ('Elecon', 'T600-48');</v>
      </c>
    </row>
    <row r="85" spans="3:7" hidden="1" x14ac:dyDescent="0.25">
      <c r="C85" s="28">
        <f t="shared" si="1"/>
        <v>25</v>
      </c>
      <c r="D85" s="28" t="s">
        <v>355</v>
      </c>
      <c r="E85" s="28" t="s">
        <v>185</v>
      </c>
      <c r="G85" t="str">
        <f t="shared" si="0"/>
        <v>INSERT INTO `axisdb`.`platforms` (`ManufactereName`, `PlatformName`) VALUES ('Elecon', 'T600-48DS');</v>
      </c>
    </row>
    <row r="86" spans="3:7" hidden="1" x14ac:dyDescent="0.25">
      <c r="C86" s="28">
        <f t="shared" si="1"/>
        <v>26</v>
      </c>
      <c r="D86" s="28" t="s">
        <v>387</v>
      </c>
      <c r="E86" s="28" t="s">
        <v>268</v>
      </c>
      <c r="G86" t="str">
        <f t="shared" si="0"/>
        <v>INSERT INTO `axisdb`.`platforms` (`ManufactereName`, `PlatformName`) VALUES ('Endurance', 'E3120 50kW');</v>
      </c>
    </row>
    <row r="87" spans="3:7" hidden="1" x14ac:dyDescent="0.25">
      <c r="C87" s="28">
        <f t="shared" si="1"/>
        <v>27</v>
      </c>
      <c r="D87" s="28" t="s">
        <v>375</v>
      </c>
      <c r="E87" s="28" t="s">
        <v>235</v>
      </c>
      <c r="G87" t="str">
        <f t="shared" si="0"/>
        <v>INSERT INTO `axisdb`.`platforms` (`ManufactereName`, `PlatformName`) VALUES ('Enertech', 'E48');</v>
      </c>
    </row>
    <row r="88" spans="3:7" hidden="1" x14ac:dyDescent="0.25">
      <c r="C88" s="28">
        <f t="shared" si="1"/>
        <v>28</v>
      </c>
      <c r="D88" s="28" t="s">
        <v>375</v>
      </c>
      <c r="E88" s="28" t="s">
        <v>351</v>
      </c>
      <c r="G88" t="str">
        <f t="shared" si="0"/>
        <v>INSERT INTO `axisdb`.`platforms` (`ManufactereName`, `PlatformName`) VALUES ('Enertech', 'Enertech 44/40');</v>
      </c>
    </row>
    <row r="89" spans="3:7" hidden="1" x14ac:dyDescent="0.25">
      <c r="C89" s="28">
        <f t="shared" si="1"/>
        <v>29</v>
      </c>
      <c r="D89" s="28" t="s">
        <v>388</v>
      </c>
      <c r="E89" s="28" t="s">
        <v>269</v>
      </c>
      <c r="G89" t="str">
        <f t="shared" si="0"/>
        <v>INSERT INTO `axisdb`.`platforms` (`ManufactereName`, `PlatformName`) VALUES ('EWT', 'DW54-900');</v>
      </c>
    </row>
    <row r="90" spans="3:7" hidden="1" x14ac:dyDescent="0.25">
      <c r="C90" s="28">
        <f t="shared" si="1"/>
        <v>30</v>
      </c>
      <c r="D90" s="28" t="s">
        <v>388</v>
      </c>
      <c r="E90" s="28" t="s">
        <v>270</v>
      </c>
      <c r="G90" t="str">
        <f t="shared" si="0"/>
        <v>INSERT INTO `axisdb`.`platforms` (`ManufactereName`, `PlatformName`) VALUES ('EWT', 'DW52-750');</v>
      </c>
    </row>
    <row r="91" spans="3:7" hidden="1" x14ac:dyDescent="0.25">
      <c r="C91" s="28">
        <f t="shared" si="1"/>
        <v>31</v>
      </c>
      <c r="D91" s="28" t="s">
        <v>388</v>
      </c>
      <c r="E91" s="28" t="s">
        <v>292</v>
      </c>
      <c r="G91" t="str">
        <f t="shared" si="0"/>
        <v>INSERT INTO `axisdb`.`platforms` (`ManufactereName`, `PlatformName`) VALUES ('EWT', 'DW52-900');</v>
      </c>
    </row>
    <row r="92" spans="3:7" hidden="1" x14ac:dyDescent="0.25">
      <c r="C92" s="28">
        <f t="shared" si="1"/>
        <v>32</v>
      </c>
      <c r="D92" s="28" t="s">
        <v>374</v>
      </c>
      <c r="E92" s="28" t="s">
        <v>233</v>
      </c>
      <c r="G92" t="str">
        <f t="shared" si="0"/>
        <v>INSERT INTO `axisdb`.`platforms` (`ManufactereName`, `PlatformName`) VALUES ('Fuhrländer', 'FL1500');</v>
      </c>
    </row>
    <row r="93" spans="3:7" hidden="1" x14ac:dyDescent="0.25">
      <c r="C93" s="28">
        <f t="shared" si="1"/>
        <v>33</v>
      </c>
      <c r="D93" s="28" t="s">
        <v>374</v>
      </c>
      <c r="E93" s="28" t="s">
        <v>238</v>
      </c>
      <c r="G93" t="str">
        <f t="shared" si="0"/>
        <v>INSERT INTO `axisdb`.`platforms` (`ManufactereName`, `PlatformName`) VALUES ('Fuhrländer', 'FL100');</v>
      </c>
    </row>
    <row r="94" spans="3:7" hidden="1" x14ac:dyDescent="0.25">
      <c r="C94" s="28">
        <f t="shared" si="1"/>
        <v>34</v>
      </c>
      <c r="D94" s="28" t="s">
        <v>374</v>
      </c>
      <c r="E94" s="28" t="s">
        <v>254</v>
      </c>
      <c r="G94" t="str">
        <f t="shared" si="0"/>
        <v>INSERT INTO `axisdb`.`platforms` (`ManufactereName`, `PlatformName`) VALUES ('Fuhrländer', 'FL250');</v>
      </c>
    </row>
    <row r="95" spans="3:7" hidden="1" x14ac:dyDescent="0.25">
      <c r="C95" s="28">
        <f t="shared" si="1"/>
        <v>35</v>
      </c>
      <c r="D95" s="28" t="s">
        <v>374</v>
      </c>
      <c r="E95" s="28" t="s">
        <v>286</v>
      </c>
      <c r="G95" t="str">
        <f t="shared" si="0"/>
        <v>INSERT INTO `axisdb`.`platforms` (`ManufactereName`, `PlatformName`) VALUES ('Fuhrländer', 'FL2500/90');</v>
      </c>
    </row>
    <row r="96" spans="3:7" hidden="1" x14ac:dyDescent="0.25">
      <c r="C96" s="28">
        <f t="shared" si="1"/>
        <v>36</v>
      </c>
      <c r="D96" s="28" t="s">
        <v>364</v>
      </c>
      <c r="E96" s="28" t="s">
        <v>206</v>
      </c>
      <c r="G96" t="str">
        <f t="shared" si="0"/>
        <v>INSERT INTO `axisdb`.`platforms` (`ManufactereName`, `PlatformName`) VALUES ('Gamesa', 'G97-2.0');</v>
      </c>
    </row>
    <row r="97" spans="3:7" hidden="1" x14ac:dyDescent="0.25">
      <c r="C97" s="28">
        <f t="shared" si="1"/>
        <v>37</v>
      </c>
      <c r="D97" s="28" t="s">
        <v>364</v>
      </c>
      <c r="E97" s="28" t="s">
        <v>209</v>
      </c>
      <c r="G97" t="str">
        <f t="shared" si="0"/>
        <v>INSERT INTO `axisdb`.`platforms` (`ManufactereName`, `PlatformName`) VALUES ('Gamesa', 'G90-2.0');</v>
      </c>
    </row>
    <row r="98" spans="3:7" hidden="1" x14ac:dyDescent="0.25">
      <c r="C98" s="28">
        <f t="shared" si="1"/>
        <v>38</v>
      </c>
      <c r="D98" s="28" t="s">
        <v>364</v>
      </c>
      <c r="E98" s="28" t="s">
        <v>218</v>
      </c>
      <c r="G98" t="str">
        <f t="shared" si="0"/>
        <v>INSERT INTO `axisdb`.`platforms` (`ManufactereName`, `PlatformName`) VALUES ('Gamesa', 'G52-850');</v>
      </c>
    </row>
    <row r="99" spans="3:7" hidden="1" x14ac:dyDescent="0.25">
      <c r="C99" s="28">
        <f t="shared" si="1"/>
        <v>39</v>
      </c>
      <c r="D99" s="28" t="s">
        <v>364</v>
      </c>
      <c r="E99" s="28" t="s">
        <v>229</v>
      </c>
      <c r="G99" t="str">
        <f t="shared" si="0"/>
        <v>INSERT INTO `axisdb`.`platforms` (`ManufactereName`, `PlatformName`) VALUES ('Gamesa', 'G87-2.0');</v>
      </c>
    </row>
    <row r="100" spans="3:7" hidden="1" x14ac:dyDescent="0.25">
      <c r="C100" s="28">
        <f t="shared" si="1"/>
        <v>40</v>
      </c>
      <c r="D100" s="28" t="s">
        <v>364</v>
      </c>
      <c r="E100" s="28" t="s">
        <v>230</v>
      </c>
      <c r="G100" t="str">
        <f t="shared" si="0"/>
        <v>INSERT INTO `axisdb`.`platforms` (`ManufactereName`, `PlatformName`) VALUES ('Gamesa', 'G58-850');</v>
      </c>
    </row>
    <row r="101" spans="3:7" hidden="1" x14ac:dyDescent="0.25">
      <c r="C101" s="28">
        <f t="shared" si="1"/>
        <v>41</v>
      </c>
      <c r="D101" s="28" t="s">
        <v>364</v>
      </c>
      <c r="E101" s="28" t="s">
        <v>261</v>
      </c>
      <c r="G101" t="str">
        <f t="shared" si="0"/>
        <v>INSERT INTO `axisdb`.`platforms` (`ManufactereName`, `PlatformName`) VALUES ('Gamesa', 'G114-2.0');</v>
      </c>
    </row>
    <row r="102" spans="3:7" hidden="1" x14ac:dyDescent="0.25">
      <c r="C102" s="28">
        <f t="shared" si="1"/>
        <v>42</v>
      </c>
      <c r="D102" s="28" t="s">
        <v>364</v>
      </c>
      <c r="E102" s="28" t="s">
        <v>313</v>
      </c>
      <c r="G102" t="str">
        <f t="shared" si="0"/>
        <v>INSERT INTO `axisdb`.`platforms` (`ManufactereName`, `PlatformName`) VALUES ('Gamesa', 'G83-2.0');</v>
      </c>
    </row>
    <row r="103" spans="3:7" hidden="1" x14ac:dyDescent="0.25">
      <c r="C103" s="28">
        <f t="shared" si="1"/>
        <v>43</v>
      </c>
      <c r="D103" s="28" t="s">
        <v>364</v>
      </c>
      <c r="E103" s="28" t="s">
        <v>335</v>
      </c>
      <c r="G103" t="str">
        <f t="shared" si="0"/>
        <v>INSERT INTO `axisdb`.`platforms` (`ManufactereName`, `PlatformName`) VALUES ('Gamesa', 'G80-2.0');</v>
      </c>
    </row>
    <row r="104" spans="3:7" x14ac:dyDescent="0.25">
      <c r="C104" s="28">
        <f t="shared" si="1"/>
        <v>44</v>
      </c>
      <c r="D104" s="28" t="s">
        <v>156</v>
      </c>
      <c r="E104" s="28" t="s">
        <v>188</v>
      </c>
      <c r="G104" t="str">
        <f t="shared" si="0"/>
        <v>INSERT INTO `axisdb`.`platforms` (`ManufactereName`, `PlatformName`) VALUES ('GE', 'GE 1.6 XLE');</v>
      </c>
    </row>
    <row r="105" spans="3:7" x14ac:dyDescent="0.25">
      <c r="C105" s="28">
        <f t="shared" si="1"/>
        <v>45</v>
      </c>
      <c r="D105" s="28" t="s">
        <v>156</v>
      </c>
      <c r="E105" s="28" t="s">
        <v>189</v>
      </c>
      <c r="G105" t="str">
        <f t="shared" si="0"/>
        <v>INSERT INTO `axisdb`.`platforms` (`ManufactereName`, `PlatformName`) VALUES ('GE', 'GE 1.5 SLE');</v>
      </c>
    </row>
    <row r="106" spans="3:7" x14ac:dyDescent="0.25">
      <c r="C106" s="28">
        <f t="shared" si="1"/>
        <v>46</v>
      </c>
      <c r="D106" s="28" t="s">
        <v>156</v>
      </c>
      <c r="E106" s="28" t="s">
        <v>190</v>
      </c>
      <c r="G106" t="str">
        <f t="shared" si="0"/>
        <v>INSERT INTO `axisdb`.`platforms` (`ManufactereName`, `PlatformName`) VALUES ('GE', 'GE 1.85-82.5');</v>
      </c>
    </row>
    <row r="107" spans="3:7" x14ac:dyDescent="0.25">
      <c r="C107" s="28">
        <f t="shared" si="1"/>
        <v>47</v>
      </c>
      <c r="D107" s="28" t="s">
        <v>156</v>
      </c>
      <c r="E107" s="28" t="s">
        <v>200</v>
      </c>
      <c r="G107" t="str">
        <f t="shared" si="0"/>
        <v>INSERT INTO `axisdb`.`platforms` (`ManufactereName`, `PlatformName`) VALUES ('GE', 'GE 1.6-100');</v>
      </c>
    </row>
    <row r="108" spans="3:7" x14ac:dyDescent="0.25">
      <c r="C108" s="28">
        <f t="shared" si="1"/>
        <v>48</v>
      </c>
      <c r="D108" s="28" t="s">
        <v>156</v>
      </c>
      <c r="E108" s="28" t="s">
        <v>210</v>
      </c>
      <c r="G108" t="str">
        <f t="shared" si="0"/>
        <v>INSERT INTO `axisdb`.`platforms` (`ManufactereName`, `PlatformName`) VALUES ('GE', 'GE 1.5 XLE');</v>
      </c>
    </row>
    <row r="109" spans="3:7" x14ac:dyDescent="0.25">
      <c r="C109" s="28">
        <f t="shared" si="1"/>
        <v>49</v>
      </c>
      <c r="D109" s="28" t="s">
        <v>156</v>
      </c>
      <c r="E109" s="28" t="s">
        <v>252</v>
      </c>
      <c r="G109" t="str">
        <f t="shared" si="0"/>
        <v>INSERT INTO `axisdb`.`platforms` (`ManufactereName`, `PlatformName`) VALUES ('GE', 'GE 1.85-87');</v>
      </c>
    </row>
    <row r="110" spans="3:7" x14ac:dyDescent="0.25">
      <c r="C110" s="28">
        <f t="shared" si="1"/>
        <v>50</v>
      </c>
      <c r="D110" s="28" t="s">
        <v>156</v>
      </c>
      <c r="E110" s="28" t="s">
        <v>283</v>
      </c>
      <c r="G110" t="str">
        <f t="shared" si="0"/>
        <v>INSERT INTO `axisdb`.`platforms` (`ManufactereName`, `PlatformName`) VALUES ('GE', 'Z-50');</v>
      </c>
    </row>
    <row r="111" spans="3:7" x14ac:dyDescent="0.25">
      <c r="C111" s="28">
        <f t="shared" si="1"/>
        <v>51</v>
      </c>
      <c r="D111" s="28" t="s">
        <v>156</v>
      </c>
      <c r="E111" s="28" t="s">
        <v>285</v>
      </c>
      <c r="G111" t="str">
        <f t="shared" si="0"/>
        <v>INSERT INTO `axisdb`.`platforms` (`ManufactereName`, `PlatformName`) VALUES ('GE', 'GE 1.68-82.5');</v>
      </c>
    </row>
    <row r="112" spans="3:7" x14ac:dyDescent="0.25">
      <c r="C112" s="28">
        <f t="shared" si="1"/>
        <v>52</v>
      </c>
      <c r="D112" s="28" t="s">
        <v>156</v>
      </c>
      <c r="E112" s="28" t="s">
        <v>294</v>
      </c>
      <c r="G112" t="str">
        <f t="shared" si="0"/>
        <v>INSERT INTO `axisdb`.`platforms` (`ManufactereName`, `PlatformName`) VALUES ('GE', 'GE 1.5 S');</v>
      </c>
    </row>
    <row r="113" spans="3:7" x14ac:dyDescent="0.25">
      <c r="C113" s="28">
        <f t="shared" si="1"/>
        <v>53</v>
      </c>
      <c r="D113" s="28" t="s">
        <v>156</v>
      </c>
      <c r="E113" s="28" t="s">
        <v>296</v>
      </c>
      <c r="G113" t="str">
        <f t="shared" si="0"/>
        <v>INSERT INTO `axisdb`.`platforms` (`ManufactereName`, `PlatformName`) VALUES ('GE', 'GE 2.85-103');</v>
      </c>
    </row>
    <row r="114" spans="3:7" x14ac:dyDescent="0.25">
      <c r="C114" s="28">
        <f t="shared" si="1"/>
        <v>54</v>
      </c>
      <c r="D114" s="28" t="s">
        <v>156</v>
      </c>
      <c r="E114" s="28" t="s">
        <v>299</v>
      </c>
      <c r="G114" t="str">
        <f t="shared" si="0"/>
        <v>INSERT INTO `axisdb`.`platforms` (`ManufactereName`, `PlatformName`) VALUES ('GE', 'GE 2.5-120');</v>
      </c>
    </row>
    <row r="115" spans="3:7" x14ac:dyDescent="0.25">
      <c r="C115" s="28">
        <f t="shared" si="1"/>
        <v>55</v>
      </c>
      <c r="D115" s="28" t="s">
        <v>156</v>
      </c>
      <c r="E115" s="28" t="s">
        <v>302</v>
      </c>
      <c r="G115" t="str">
        <f t="shared" si="0"/>
        <v>INSERT INTO `axisdb`.`platforms` (`ManufactereName`, `PlatformName`) VALUES ('GE', 'GE 1.7-100');</v>
      </c>
    </row>
    <row r="116" spans="3:7" x14ac:dyDescent="0.25">
      <c r="C116" s="28">
        <f t="shared" si="1"/>
        <v>56</v>
      </c>
      <c r="D116" s="28" t="s">
        <v>156</v>
      </c>
      <c r="E116" s="28" t="s">
        <v>314</v>
      </c>
      <c r="G116" t="str">
        <f t="shared" si="0"/>
        <v>INSERT INTO `axisdb`.`platforms` (`ManufactereName`, `PlatformName`) VALUES ('GE', 'GE 1.7-103');</v>
      </c>
    </row>
    <row r="117" spans="3:7" x14ac:dyDescent="0.25">
      <c r="C117" s="28">
        <f t="shared" si="1"/>
        <v>57</v>
      </c>
      <c r="D117" s="28" t="s">
        <v>156</v>
      </c>
      <c r="E117" s="28" t="s">
        <v>316</v>
      </c>
      <c r="G117" t="str">
        <f t="shared" si="0"/>
        <v>INSERT INTO `axisdb`.`platforms` (`ManufactereName`, `PlatformName`) VALUES ('GE', 'Z-40');</v>
      </c>
    </row>
    <row r="118" spans="3:7" x14ac:dyDescent="0.25">
      <c r="C118" s="28">
        <f t="shared" si="1"/>
        <v>58</v>
      </c>
      <c r="D118" s="28" t="s">
        <v>156</v>
      </c>
      <c r="E118" s="28" t="s">
        <v>319</v>
      </c>
      <c r="G118" t="str">
        <f t="shared" si="0"/>
        <v>INSERT INTO `axisdb`.`platforms` (`ManufactereName`, `PlatformName`) VALUES ('GE', 'GE 1.5SL');</v>
      </c>
    </row>
    <row r="119" spans="3:7" x14ac:dyDescent="0.25">
      <c r="C119" s="28">
        <f t="shared" si="1"/>
        <v>59</v>
      </c>
      <c r="D119" s="28" t="s">
        <v>156</v>
      </c>
      <c r="E119" s="28" t="s">
        <v>323</v>
      </c>
      <c r="G119" t="str">
        <f t="shared" si="0"/>
        <v>INSERT INTO `axisdb`.`platforms` (`ManufactereName`, `PlatformName`) VALUES ('GE', '1.5s (Enron)');</v>
      </c>
    </row>
    <row r="120" spans="3:7" x14ac:dyDescent="0.25">
      <c r="C120" s="28">
        <f t="shared" si="1"/>
        <v>60</v>
      </c>
      <c r="D120" s="28" t="s">
        <v>156</v>
      </c>
      <c r="E120" s="28" t="s">
        <v>327</v>
      </c>
      <c r="G120" t="str">
        <f t="shared" si="0"/>
        <v>INSERT INTO `axisdb`.`platforms` (`ManufactereName`, `PlatformName`) VALUES ('GE', 'GE 1.5 SE');</v>
      </c>
    </row>
    <row r="121" spans="3:7" x14ac:dyDescent="0.25">
      <c r="C121" s="28">
        <f t="shared" si="1"/>
        <v>61</v>
      </c>
      <c r="D121" s="28" t="s">
        <v>156</v>
      </c>
      <c r="E121" s="28" t="s">
        <v>334</v>
      </c>
      <c r="G121" t="str">
        <f t="shared" si="0"/>
        <v>INSERT INTO `axisdb`.`platforms` (`ManufactereName`, `PlatformName`) VALUES ('GE', 'GE 2.5-100');</v>
      </c>
    </row>
    <row r="122" spans="3:7" x14ac:dyDescent="0.25">
      <c r="C122" s="28">
        <f t="shared" si="1"/>
        <v>62</v>
      </c>
      <c r="D122" s="28" t="s">
        <v>156</v>
      </c>
      <c r="E122" s="28" t="s">
        <v>336</v>
      </c>
      <c r="G122" t="str">
        <f t="shared" si="0"/>
        <v>INSERT INTO `axisdb`.`platforms` (`ManufactereName`, `PlatformName`) VALUES ('GE', 'GE 1.5 SL');</v>
      </c>
    </row>
    <row r="123" spans="3:7" x14ac:dyDescent="0.25">
      <c r="C123" s="28">
        <f t="shared" si="1"/>
        <v>63</v>
      </c>
      <c r="D123" s="28" t="s">
        <v>156</v>
      </c>
      <c r="E123" s="28" t="s">
        <v>352</v>
      </c>
      <c r="G123" t="str">
        <f t="shared" si="0"/>
        <v>INSERT INTO `axisdb`.`platforms` (`ManufactereName`, `PlatformName`) VALUES ('GE', 'Z-48');</v>
      </c>
    </row>
    <row r="124" spans="3:7" hidden="1" x14ac:dyDescent="0.25">
      <c r="C124" s="28">
        <f t="shared" si="1"/>
        <v>64</v>
      </c>
      <c r="D124" s="28" t="s">
        <v>371</v>
      </c>
      <c r="E124" s="28" t="s">
        <v>225</v>
      </c>
      <c r="G124" t="str">
        <f t="shared" si="0"/>
        <v>INSERT INTO `axisdb`.`platforms` (`ManufactereName`, `PlatformName`) VALUES ('Goldwind', 'GW82');</v>
      </c>
    </row>
    <row r="125" spans="3:7" hidden="1" x14ac:dyDescent="0.25">
      <c r="C125" s="28">
        <f t="shared" si="1"/>
        <v>65</v>
      </c>
      <c r="D125" s="28" t="s">
        <v>371</v>
      </c>
      <c r="E125" s="28" t="s">
        <v>257</v>
      </c>
      <c r="G125" t="str">
        <f t="shared" si="0"/>
        <v>INSERT INTO `axisdb`.`platforms` (`ManufactereName`, `PlatformName`) VALUES ('Goldwind', 'GW87');</v>
      </c>
    </row>
    <row r="126" spans="3:7" hidden="1" x14ac:dyDescent="0.25">
      <c r="C126" s="28">
        <f t="shared" si="1"/>
        <v>66</v>
      </c>
      <c r="D126" s="28" t="s">
        <v>371</v>
      </c>
      <c r="E126" s="28" t="s">
        <v>295</v>
      </c>
      <c r="G126" t="str">
        <f t="shared" ref="G126:G189" si="2">"INSERT INTO `axisdb`.`platforms` (`ManufactereName`, `PlatformName`) VALUES ('"&amp;D126&amp;"', '"&amp;E126&amp;"');"</f>
        <v>INSERT INTO `axisdb`.`platforms` (`ManufactereName`, `PlatformName`) VALUES ('Goldwind', 'GW100-2.5');</v>
      </c>
    </row>
    <row r="127" spans="3:7" hidden="1" x14ac:dyDescent="0.25">
      <c r="C127" s="28">
        <f t="shared" ref="C127:C190" si="3">+C126+1</f>
        <v>67</v>
      </c>
      <c r="D127" s="28" t="s">
        <v>371</v>
      </c>
      <c r="E127" s="28" t="s">
        <v>297</v>
      </c>
      <c r="G127" t="str">
        <f t="shared" si="2"/>
        <v>INSERT INTO `axisdb`.`platforms` (`ManufactereName`, `PlatformName`) VALUES ('Goldwind', 'GW77');</v>
      </c>
    </row>
    <row r="128" spans="3:7" hidden="1" x14ac:dyDescent="0.25">
      <c r="C128" s="28">
        <f t="shared" si="3"/>
        <v>68</v>
      </c>
      <c r="D128" s="28" t="s">
        <v>389</v>
      </c>
      <c r="E128" s="28" t="s">
        <v>271</v>
      </c>
      <c r="G128" t="str">
        <f t="shared" si="2"/>
        <v>INSERT INTO `axisdb`.`platforms` (`ManufactereName`, `PlatformName`) VALUES ('HHI', 'HQ2000');</v>
      </c>
    </row>
    <row r="129" spans="3:7" hidden="1" x14ac:dyDescent="0.25">
      <c r="C129" s="28">
        <f t="shared" si="3"/>
        <v>69</v>
      </c>
      <c r="D129" s="28" t="s">
        <v>389</v>
      </c>
      <c r="E129" s="28" t="s">
        <v>293</v>
      </c>
      <c r="G129" t="str">
        <f t="shared" si="2"/>
        <v>INSERT INTO `axisdb`.`platforms` (`ManufactereName`, `PlatformName`) VALUES ('HHI', 'HQ1650');</v>
      </c>
    </row>
    <row r="130" spans="3:7" hidden="1" x14ac:dyDescent="0.25">
      <c r="C130" s="28">
        <f t="shared" si="3"/>
        <v>70</v>
      </c>
      <c r="D130" s="28" t="s">
        <v>396</v>
      </c>
      <c r="E130" s="28" t="s">
        <v>281</v>
      </c>
      <c r="G130" t="str">
        <f t="shared" si="2"/>
        <v>INSERT INTO `axisdb`.`platforms` (`ManufactereName`, `PlatformName`) VALUES ('Jonica Impianti', 'JIMP25');</v>
      </c>
    </row>
    <row r="131" spans="3:7" hidden="1" x14ac:dyDescent="0.25">
      <c r="C131" s="28">
        <f t="shared" si="3"/>
        <v>71</v>
      </c>
      <c r="D131" s="28" t="s">
        <v>379</v>
      </c>
      <c r="E131" s="28" t="s">
        <v>242</v>
      </c>
      <c r="G131" t="str">
        <f t="shared" si="2"/>
        <v>INSERT INTO `axisdb`.`platforms` (`ManufactereName`, `PlatformName`) VALUES ('Kenersys', 'K100');</v>
      </c>
    </row>
    <row r="132" spans="3:7" hidden="1" x14ac:dyDescent="0.25">
      <c r="C132" s="28">
        <f t="shared" si="3"/>
        <v>72</v>
      </c>
      <c r="D132" s="28" t="s">
        <v>401</v>
      </c>
      <c r="E132" s="28" t="s">
        <v>332</v>
      </c>
      <c r="G132" t="str">
        <f t="shared" si="2"/>
        <v>INSERT INTO `axisdb`.`platforms` (`ManufactereName`, `PlatformName`) VALUES ('Kenetech', '56-100');</v>
      </c>
    </row>
    <row r="133" spans="3:7" hidden="1" x14ac:dyDescent="0.25">
      <c r="C133" s="28">
        <f t="shared" si="3"/>
        <v>73</v>
      </c>
      <c r="D133" s="28" t="s">
        <v>383</v>
      </c>
      <c r="E133" s="28" t="s">
        <v>253</v>
      </c>
      <c r="G133" t="str">
        <f t="shared" si="2"/>
        <v>INSERT INTO `axisdb`.`platforms` (`ManufactereName`, `PlatformName`) VALUES ('Leitwind', 'LTW77-1.5');</v>
      </c>
    </row>
    <row r="134" spans="3:7" hidden="1" x14ac:dyDescent="0.25">
      <c r="C134" s="28">
        <f t="shared" si="3"/>
        <v>74</v>
      </c>
      <c r="D134" s="28" t="s">
        <v>358</v>
      </c>
      <c r="E134" s="28" t="s">
        <v>192</v>
      </c>
      <c r="G134" t="str">
        <f t="shared" si="2"/>
        <v>INSERT INTO `axisdb`.`platforms` (`ManufactereName`, `PlatformName`) VALUES ('Mitsubishi', 'MWT62/1.0');</v>
      </c>
    </row>
    <row r="135" spans="3:7" hidden="1" x14ac:dyDescent="0.25">
      <c r="C135" s="28">
        <f t="shared" si="3"/>
        <v>75</v>
      </c>
      <c r="D135" s="28" t="s">
        <v>358</v>
      </c>
      <c r="E135" s="28" t="s">
        <v>199</v>
      </c>
      <c r="G135" t="str">
        <f t="shared" si="2"/>
        <v>INSERT INTO `axisdb`.`platforms` (`ManufactereName`, `PlatformName`) VALUES ('Mitsubishi', 'MWT-1000');</v>
      </c>
    </row>
    <row r="136" spans="3:7" hidden="1" x14ac:dyDescent="0.25">
      <c r="C136" s="28">
        <f t="shared" si="3"/>
        <v>76</v>
      </c>
      <c r="D136" s="28" t="s">
        <v>358</v>
      </c>
      <c r="E136" s="28" t="s">
        <v>259</v>
      </c>
      <c r="G136" t="str">
        <f t="shared" si="2"/>
        <v>INSERT INTO `axisdb`.`platforms` (`ManufactereName`, `PlatformName`) VALUES ('Mitsubishi', 'MWT92/2.4');</v>
      </c>
    </row>
    <row r="137" spans="3:7" hidden="1" x14ac:dyDescent="0.25">
      <c r="C137" s="28">
        <f t="shared" si="3"/>
        <v>77</v>
      </c>
      <c r="D137" s="28" t="s">
        <v>358</v>
      </c>
      <c r="E137" s="28" t="s">
        <v>300</v>
      </c>
      <c r="G137" t="str">
        <f t="shared" si="2"/>
        <v>INSERT INTO `axisdb`.`platforms` (`ManufactereName`, `PlatformName`) VALUES ('Mitsubishi', 'MWT-600');</v>
      </c>
    </row>
    <row r="138" spans="3:7" hidden="1" x14ac:dyDescent="0.25">
      <c r="C138" s="28">
        <f t="shared" si="3"/>
        <v>78</v>
      </c>
      <c r="D138" s="28" t="s">
        <v>358</v>
      </c>
      <c r="E138" s="28" t="s">
        <v>309</v>
      </c>
      <c r="G138" t="str">
        <f t="shared" si="2"/>
        <v>INSERT INTO `axisdb`.`platforms` (`ManufactereName`, `PlatformName`) VALUES ('Mitsubishi', 'MWT95/2.4');</v>
      </c>
    </row>
    <row r="139" spans="3:7" hidden="1" x14ac:dyDescent="0.25">
      <c r="C139" s="28">
        <f t="shared" si="3"/>
        <v>79</v>
      </c>
      <c r="D139" s="28" t="s">
        <v>358</v>
      </c>
      <c r="E139" s="28" t="s">
        <v>341</v>
      </c>
      <c r="G139" t="str">
        <f t="shared" si="2"/>
        <v>INSERT INTO `axisdb`.`platforms` (`ManufactereName`, `PlatformName`) VALUES ('Mitsubishi', 'MWT-250');</v>
      </c>
    </row>
    <row r="140" spans="3:7" hidden="1" x14ac:dyDescent="0.25">
      <c r="C140" s="28">
        <f t="shared" si="3"/>
        <v>80</v>
      </c>
      <c r="D140" s="28" t="s">
        <v>358</v>
      </c>
      <c r="E140" s="28" t="s">
        <v>344</v>
      </c>
      <c r="G140" t="str">
        <f t="shared" si="2"/>
        <v>INSERT INTO `axisdb`.`platforms` (`ManufactereName`, `PlatformName`) VALUES ('Mitsubishi', 'MWT102/2.4');</v>
      </c>
    </row>
    <row r="141" spans="3:7" hidden="1" x14ac:dyDescent="0.25">
      <c r="C141" s="28">
        <f t="shared" si="3"/>
        <v>81</v>
      </c>
      <c r="D141" s="28" t="s">
        <v>358</v>
      </c>
      <c r="E141" s="28" t="s">
        <v>345</v>
      </c>
      <c r="G141" t="str">
        <f t="shared" si="2"/>
        <v>INSERT INTO `axisdb`.`platforms` (`ManufactereName`, `PlatformName`) VALUES ('Mitsubishi', 'MWT100/2.4');</v>
      </c>
    </row>
    <row r="142" spans="3:7" hidden="1" x14ac:dyDescent="0.25">
      <c r="C142" s="28">
        <f t="shared" si="3"/>
        <v>82</v>
      </c>
      <c r="D142" s="28" t="s">
        <v>357</v>
      </c>
      <c r="E142" s="28" t="s">
        <v>191</v>
      </c>
      <c r="G142" t="str">
        <f t="shared" si="2"/>
        <v>INSERT INTO `axisdb`.`platforms` (`ManufactereName`, `PlatformName`) VALUES ('Nordex', 'N54/1000');</v>
      </c>
    </row>
    <row r="143" spans="3:7" hidden="1" x14ac:dyDescent="0.25">
      <c r="C143" s="28">
        <f t="shared" si="3"/>
        <v>83</v>
      </c>
      <c r="D143" s="28" t="s">
        <v>357</v>
      </c>
      <c r="E143" s="28" t="s">
        <v>223</v>
      </c>
      <c r="G143" t="str">
        <f t="shared" si="2"/>
        <v>INSERT INTO `axisdb`.`platforms` (`ManufactereName`, `PlatformName`) VALUES ('Nordex', 'N43/600');</v>
      </c>
    </row>
    <row r="144" spans="3:7" hidden="1" x14ac:dyDescent="0.25">
      <c r="C144" s="28">
        <f t="shared" si="3"/>
        <v>84</v>
      </c>
      <c r="D144" s="28" t="s">
        <v>357</v>
      </c>
      <c r="E144" s="28" t="s">
        <v>250</v>
      </c>
      <c r="G144" t="str">
        <f t="shared" si="2"/>
        <v>INSERT INTO `axisdb`.`platforms` (`ManufactereName`, `PlatformName`) VALUES ('Nordex', 'N90/2300');</v>
      </c>
    </row>
    <row r="145" spans="3:7" hidden="1" x14ac:dyDescent="0.25">
      <c r="C145" s="28">
        <f t="shared" si="3"/>
        <v>85</v>
      </c>
      <c r="D145" s="28" t="s">
        <v>357</v>
      </c>
      <c r="E145" s="28" t="s">
        <v>289</v>
      </c>
      <c r="G145" t="str">
        <f t="shared" si="2"/>
        <v>INSERT INTO `axisdb`.`platforms` (`ManufactereName`, `PlatformName`) VALUES ('Nordex', 'N60/1300');</v>
      </c>
    </row>
    <row r="146" spans="3:7" hidden="1" x14ac:dyDescent="0.25">
      <c r="C146" s="28">
        <f t="shared" si="3"/>
        <v>86</v>
      </c>
      <c r="D146" s="28" t="s">
        <v>357</v>
      </c>
      <c r="E146" s="28" t="s">
        <v>310</v>
      </c>
      <c r="G146" t="str">
        <f t="shared" si="2"/>
        <v>INSERT INTO `axisdb`.`platforms` (`ManufactereName`, `PlatformName`) VALUES ('Nordex', 'N100/2500');</v>
      </c>
    </row>
    <row r="147" spans="3:7" hidden="1" x14ac:dyDescent="0.25">
      <c r="C147" s="28">
        <f t="shared" si="3"/>
        <v>87</v>
      </c>
      <c r="D147" s="28" t="s">
        <v>357</v>
      </c>
      <c r="E147" s="28" t="s">
        <v>322</v>
      </c>
      <c r="G147" t="str">
        <f t="shared" si="2"/>
        <v>INSERT INTO `axisdb`.`platforms` (`ManufactereName`, `PlatformName`) VALUES ('Nordex', 'N90/2500 LS');</v>
      </c>
    </row>
    <row r="148" spans="3:7" hidden="1" x14ac:dyDescent="0.25">
      <c r="C148" s="28">
        <f t="shared" si="3"/>
        <v>88</v>
      </c>
      <c r="D148" s="28" t="s">
        <v>357</v>
      </c>
      <c r="E148" s="28" t="s">
        <v>328</v>
      </c>
      <c r="G148" t="str">
        <f t="shared" si="2"/>
        <v>INSERT INTO `axisdb`.`platforms` (`ManufactereName`, `PlatformName`) VALUES ('Nordex', 'N90/2500 HS');</v>
      </c>
    </row>
    <row r="149" spans="3:7" hidden="1" x14ac:dyDescent="0.25">
      <c r="C149" s="28">
        <f t="shared" si="3"/>
        <v>89</v>
      </c>
      <c r="D149" s="28" t="s">
        <v>357</v>
      </c>
      <c r="E149" s="28" t="s">
        <v>330</v>
      </c>
      <c r="G149" t="str">
        <f t="shared" si="2"/>
        <v>INSERT INTO `axisdb`.`platforms` (`ManufactereName`, `PlatformName`) VALUES ('Nordex', 'N117/2400');</v>
      </c>
    </row>
    <row r="150" spans="3:7" hidden="1" x14ac:dyDescent="0.25">
      <c r="C150" s="28">
        <f t="shared" si="3"/>
        <v>90</v>
      </c>
      <c r="D150" s="28" t="s">
        <v>390</v>
      </c>
      <c r="E150" s="28" t="s">
        <v>272</v>
      </c>
      <c r="G150" t="str">
        <f t="shared" si="2"/>
        <v>INSERT INTO `axisdb`.`platforms` (`ManufactereName`, `PlatformName`) VALUES ('Nordic', 'N1000');</v>
      </c>
    </row>
    <row r="151" spans="3:7" hidden="1" x14ac:dyDescent="0.25">
      <c r="C151" s="28">
        <f t="shared" si="3"/>
        <v>91</v>
      </c>
      <c r="D151" s="28" t="s">
        <v>391</v>
      </c>
      <c r="E151" s="28" t="s">
        <v>273</v>
      </c>
      <c r="G151" t="str">
        <f t="shared" si="2"/>
        <v>INSERT INTO `axisdb`.`platforms` (`ManufactereName`, `PlatformName`) VALUES ('Northern Power Systems', 'NPS 100');</v>
      </c>
    </row>
    <row r="152" spans="3:7" hidden="1" x14ac:dyDescent="0.25">
      <c r="C152" s="28">
        <f t="shared" si="3"/>
        <v>92</v>
      </c>
      <c r="D152" s="28" t="s">
        <v>391</v>
      </c>
      <c r="E152" s="28" t="s">
        <v>274</v>
      </c>
      <c r="G152" t="str">
        <f t="shared" si="2"/>
        <v>INSERT INTO `axisdb`.`platforms` (`ManufactereName`, `PlatformName`) VALUES ('Northern Power Systems', 'NPS Prototype');</v>
      </c>
    </row>
    <row r="153" spans="3:7" hidden="1" x14ac:dyDescent="0.25">
      <c r="C153">
        <f t="shared" si="3"/>
        <v>93</v>
      </c>
      <c r="D153" t="s">
        <v>392</v>
      </c>
      <c r="E153" t="s">
        <v>275</v>
      </c>
      <c r="G153" t="str">
        <f t="shared" si="2"/>
        <v>INSERT INTO `axisdb`.`platforms` (`ManufactereName`, `PlatformName`) VALUES ('Pioneer', 'P-1650');</v>
      </c>
    </row>
    <row r="154" spans="3:7" hidden="1" x14ac:dyDescent="0.25">
      <c r="C154">
        <f t="shared" si="3"/>
        <v>94</v>
      </c>
      <c r="D154" t="s">
        <v>368</v>
      </c>
      <c r="E154" t="s">
        <v>217</v>
      </c>
      <c r="G154" t="str">
        <f t="shared" si="2"/>
        <v>INSERT INTO `axisdb`.`platforms` (`ManufactereName`, `PlatformName`) VALUES ('PowerWind', 'PowerWind 56');</v>
      </c>
    </row>
    <row r="155" spans="3:7" hidden="1" x14ac:dyDescent="0.25">
      <c r="C155">
        <f t="shared" si="3"/>
        <v>95</v>
      </c>
      <c r="D155" t="s">
        <v>373</v>
      </c>
      <c r="E155" t="s">
        <v>232</v>
      </c>
      <c r="G155" t="str">
        <f t="shared" si="2"/>
        <v>INSERT INTO `axisdb`.`platforms` (`ManufactereName`, `PlatformName`) VALUES ('Renewegy', 'VP-20');</v>
      </c>
    </row>
    <row r="156" spans="3:7" hidden="1" x14ac:dyDescent="0.25">
      <c r="C156">
        <f t="shared" si="3"/>
        <v>96</v>
      </c>
      <c r="D156" t="s">
        <v>372</v>
      </c>
      <c r="E156" t="s">
        <v>231</v>
      </c>
      <c r="G156" t="str">
        <f t="shared" si="2"/>
        <v>INSERT INTO `axisdb`.`platforms` (`ManufactereName`, `PlatformName`) VALUES ('RRB Energy', 'PS-600');</v>
      </c>
    </row>
    <row r="157" spans="3:7" hidden="1" x14ac:dyDescent="0.25">
      <c r="C157">
        <f t="shared" si="3"/>
        <v>97</v>
      </c>
      <c r="D157" t="s">
        <v>362</v>
      </c>
      <c r="E157" t="s">
        <v>204</v>
      </c>
      <c r="G157" t="str">
        <f t="shared" si="2"/>
        <v>INSERT INTO `axisdb`.`platforms` (`ManufactereName`, `PlatformName`) VALUES ('Sany', 'SE100/2.0');</v>
      </c>
    </row>
    <row r="158" spans="3:7" hidden="1" x14ac:dyDescent="0.25">
      <c r="C158">
        <f t="shared" si="3"/>
        <v>98</v>
      </c>
      <c r="D158" t="s">
        <v>362</v>
      </c>
      <c r="E158" t="s">
        <v>234</v>
      </c>
      <c r="G158" t="str">
        <f t="shared" si="2"/>
        <v>INSERT INTO `axisdb`.`platforms` (`ManufactereName`, `PlatformName`) VALUES ('Sany', 'SE93/2.0');</v>
      </c>
    </row>
    <row r="159" spans="3:7" hidden="1" x14ac:dyDescent="0.25">
      <c r="C159">
        <f t="shared" si="3"/>
        <v>99</v>
      </c>
      <c r="D159" t="s">
        <v>362</v>
      </c>
      <c r="E159" t="s">
        <v>306</v>
      </c>
      <c r="G159" t="str">
        <f t="shared" si="2"/>
        <v>INSERT INTO `axisdb`.`platforms` (`ManufactereName`, `PlatformName`) VALUES ('Sany', 'SE8720IIIE');</v>
      </c>
    </row>
    <row r="160" spans="3:7" hidden="1" x14ac:dyDescent="0.25">
      <c r="C160">
        <f t="shared" si="3"/>
        <v>100</v>
      </c>
      <c r="D160" t="s">
        <v>380</v>
      </c>
      <c r="E160" t="s">
        <v>243</v>
      </c>
      <c r="G160" t="str">
        <f t="shared" si="2"/>
        <v>INSERT INTO `axisdb`.`platforms` (`ManufactereName`, `PlatformName`) VALUES ('Senvion', 'MM92');</v>
      </c>
    </row>
    <row r="161" spans="3:7" hidden="1" x14ac:dyDescent="0.25">
      <c r="C161">
        <f t="shared" si="3"/>
        <v>101</v>
      </c>
      <c r="D161" t="s">
        <v>393</v>
      </c>
      <c r="E161" t="s">
        <v>276</v>
      </c>
      <c r="G161" t="str">
        <f t="shared" si="2"/>
        <v>INSERT INTO `axisdb`.`platforms` (`ManufactereName`, `PlatformName`) VALUES ('SHI', 'SHI2.5-100');</v>
      </c>
    </row>
    <row r="162" spans="3:7" hidden="1" x14ac:dyDescent="0.25">
      <c r="C162">
        <f t="shared" si="3"/>
        <v>102</v>
      </c>
      <c r="D162" t="s">
        <v>359</v>
      </c>
      <c r="E162" t="s">
        <v>197</v>
      </c>
      <c r="G162" t="str">
        <f t="shared" si="2"/>
        <v>INSERT INTO `axisdb`.`platforms` (`ManufactereName`, `PlatformName`) VALUES ('Siemens', 'B19/120');</v>
      </c>
    </row>
    <row r="163" spans="3:7" hidden="1" x14ac:dyDescent="0.25">
      <c r="C163">
        <f t="shared" si="3"/>
        <v>103</v>
      </c>
      <c r="D163" t="s">
        <v>359</v>
      </c>
      <c r="E163" t="s">
        <v>207</v>
      </c>
      <c r="G163" t="str">
        <f t="shared" si="2"/>
        <v>INSERT INTO `axisdb`.`platforms` (`ManufactereName`, `PlatformName`) VALUES ('Siemens', 'SWT2.3-101');</v>
      </c>
    </row>
    <row r="164" spans="3:7" hidden="1" x14ac:dyDescent="0.25">
      <c r="C164">
        <f t="shared" si="3"/>
        <v>104</v>
      </c>
      <c r="D164" t="s">
        <v>359</v>
      </c>
      <c r="E164" t="s">
        <v>228</v>
      </c>
      <c r="G164" t="str">
        <f t="shared" si="2"/>
        <v>INSERT INTO `axisdb`.`platforms` (`ManufactereName`, `PlatformName`) VALUES ('Siemens', 'B37/450');</v>
      </c>
    </row>
    <row r="165" spans="3:7" hidden="1" x14ac:dyDescent="0.25">
      <c r="C165">
        <f t="shared" si="3"/>
        <v>105</v>
      </c>
      <c r="D165" t="s">
        <v>359</v>
      </c>
      <c r="E165" t="s">
        <v>290</v>
      </c>
      <c r="G165" t="str">
        <f t="shared" si="2"/>
        <v>INSERT INTO `axisdb`.`platforms` (`ManufactereName`, `PlatformName`) VALUES ('Siemens', 'SWT2.3-93');</v>
      </c>
    </row>
    <row r="166" spans="3:7" hidden="1" x14ac:dyDescent="0.25">
      <c r="C166">
        <f t="shared" si="3"/>
        <v>106</v>
      </c>
      <c r="D166" t="s">
        <v>359</v>
      </c>
      <c r="E166" t="s">
        <v>298</v>
      </c>
      <c r="G166" t="str">
        <f t="shared" si="2"/>
        <v>INSERT INTO `axisdb`.`platforms` (`ManufactereName`, `PlatformName`) VALUES ('Siemens', 'SWT3.0-101');</v>
      </c>
    </row>
    <row r="167" spans="3:7" hidden="1" x14ac:dyDescent="0.25">
      <c r="C167">
        <f t="shared" si="3"/>
        <v>107</v>
      </c>
      <c r="D167" t="s">
        <v>359</v>
      </c>
      <c r="E167" t="s">
        <v>311</v>
      </c>
      <c r="G167" t="str">
        <f t="shared" si="2"/>
        <v>INSERT INTO `axisdb`.`platforms` (`ManufactereName`, `PlatformName`) VALUES ('Siemens', 'SWT2.3-108');</v>
      </c>
    </row>
    <row r="168" spans="3:7" hidden="1" x14ac:dyDescent="0.25">
      <c r="C168">
        <f t="shared" si="3"/>
        <v>108</v>
      </c>
      <c r="D168" t="s">
        <v>359</v>
      </c>
      <c r="E168" t="s">
        <v>320</v>
      </c>
      <c r="G168" t="str">
        <f t="shared" si="2"/>
        <v>INSERT INTO `axisdb`.`platforms` (`ManufactereName`, `PlatformName`) VALUES ('Siemens', 'B62/1300');</v>
      </c>
    </row>
    <row r="169" spans="3:7" hidden="1" x14ac:dyDescent="0.25">
      <c r="C169">
        <f t="shared" si="3"/>
        <v>109</v>
      </c>
      <c r="D169" t="s">
        <v>359</v>
      </c>
      <c r="E169" t="s">
        <v>339</v>
      </c>
      <c r="G169" t="str">
        <f t="shared" si="2"/>
        <v>INSERT INTO `axisdb`.`platforms` (`ManufactereName`, `PlatformName`) VALUES ('Siemens', 'SWT-2.3');</v>
      </c>
    </row>
    <row r="170" spans="3:7" hidden="1" x14ac:dyDescent="0.25">
      <c r="C170">
        <f t="shared" si="3"/>
        <v>110</v>
      </c>
      <c r="D170" t="s">
        <v>359</v>
      </c>
      <c r="E170" t="s">
        <v>342</v>
      </c>
      <c r="G170" t="str">
        <f t="shared" si="2"/>
        <v>INSERT INTO `axisdb`.`platforms` (`ManufactereName`, `PlatformName`) VALUES ('Siemens', 'B15/65');</v>
      </c>
    </row>
    <row r="171" spans="3:7" hidden="1" x14ac:dyDescent="0.25">
      <c r="C171">
        <f t="shared" si="3"/>
        <v>111</v>
      </c>
      <c r="D171" t="s">
        <v>359</v>
      </c>
      <c r="E171" t="s">
        <v>346</v>
      </c>
      <c r="G171" t="str">
        <f t="shared" si="2"/>
        <v>INSERT INTO `axisdb`.`platforms` (`ManufactereName`, `PlatformName`) VALUES ('Siemens', 'SWT3.0-113');</v>
      </c>
    </row>
    <row r="172" spans="3:7" hidden="1" x14ac:dyDescent="0.25">
      <c r="C172">
        <f t="shared" si="3"/>
        <v>112</v>
      </c>
      <c r="D172" t="s">
        <v>359</v>
      </c>
      <c r="E172" t="s">
        <v>348</v>
      </c>
      <c r="G172" t="str">
        <f t="shared" si="2"/>
        <v>INSERT INTO `axisdb`.`platforms` (`ManufactereName`, `PlatformName`) VALUES ('Siemens', 'B23/150');</v>
      </c>
    </row>
    <row r="173" spans="3:7" hidden="1" x14ac:dyDescent="0.25">
      <c r="C173">
        <f t="shared" si="3"/>
        <v>113</v>
      </c>
      <c r="D173" t="s">
        <v>378</v>
      </c>
      <c r="E173" t="s">
        <v>240</v>
      </c>
      <c r="G173" t="str">
        <f t="shared" si="2"/>
        <v>INSERT INTO `axisdb`.`platforms` (`ManufactereName`, `PlatformName`) VALUES ('Sinovel', 'SL 3000/90');</v>
      </c>
    </row>
    <row r="174" spans="3:7" hidden="1" x14ac:dyDescent="0.25">
      <c r="C174">
        <f t="shared" si="3"/>
        <v>114</v>
      </c>
      <c r="D174" t="s">
        <v>378</v>
      </c>
      <c r="E174" t="s">
        <v>241</v>
      </c>
      <c r="G174" t="str">
        <f t="shared" si="2"/>
        <v>INSERT INTO `axisdb`.`platforms` (`ManufactereName`, `PlatformName`) VALUES ('Sinovel', 'SL 1500/82');</v>
      </c>
    </row>
    <row r="175" spans="3:7" hidden="1" x14ac:dyDescent="0.25">
      <c r="C175">
        <f t="shared" si="3"/>
        <v>115</v>
      </c>
      <c r="D175" t="s">
        <v>394</v>
      </c>
      <c r="E175" t="s">
        <v>277</v>
      </c>
      <c r="G175" t="str">
        <f t="shared" si="2"/>
        <v>INSERT INTO `axisdb`.`platforms` (`ManufactereName`, `PlatformName`) VALUES ('Siva', '250/50');</v>
      </c>
    </row>
    <row r="176" spans="3:7" hidden="1" x14ac:dyDescent="0.25">
      <c r="C176">
        <f t="shared" si="3"/>
        <v>116</v>
      </c>
      <c r="D176" t="s">
        <v>381</v>
      </c>
      <c r="E176" t="s">
        <v>245</v>
      </c>
      <c r="G176" t="str">
        <f t="shared" si="2"/>
        <v>INSERT INTO `axisdb`.`platforms` (`ManufactereName`, `PlatformName`) VALUES ('Suzlon', 'S88-2.1');</v>
      </c>
    </row>
    <row r="177" spans="3:7" hidden="1" x14ac:dyDescent="0.25">
      <c r="C177">
        <f t="shared" si="3"/>
        <v>117</v>
      </c>
      <c r="D177" t="s">
        <v>381</v>
      </c>
      <c r="E177" t="s">
        <v>249</v>
      </c>
      <c r="G177" t="str">
        <f t="shared" si="2"/>
        <v>INSERT INTO `axisdb`.`platforms` (`ManufactereName`, `PlatformName`) VALUES ('Suzlon', 'S64-1.25');</v>
      </c>
    </row>
    <row r="178" spans="3:7" hidden="1" x14ac:dyDescent="0.25">
      <c r="C178">
        <f t="shared" si="3"/>
        <v>118</v>
      </c>
      <c r="D178" t="s">
        <v>381</v>
      </c>
      <c r="E178" t="s">
        <v>263</v>
      </c>
      <c r="G178" t="str">
        <f t="shared" si="2"/>
        <v>INSERT INTO `axisdb`.`platforms` (`ManufactereName`, `PlatformName`) VALUES ('Suzlon', 'S95-2.1');</v>
      </c>
    </row>
    <row r="179" spans="3:7" hidden="1" x14ac:dyDescent="0.25">
      <c r="C179">
        <f t="shared" si="3"/>
        <v>119</v>
      </c>
      <c r="D179" t="s">
        <v>381</v>
      </c>
      <c r="E179" t="s">
        <v>264</v>
      </c>
      <c r="G179" t="str">
        <f t="shared" si="2"/>
        <v>INSERT INTO `axisdb`.`platforms` (`ManufactereName`, `PlatformName`) VALUES ('Suzlon', 'S97-2.1');</v>
      </c>
    </row>
    <row r="180" spans="3:7" hidden="1" x14ac:dyDescent="0.25">
      <c r="C180">
        <f t="shared" si="3"/>
        <v>120</v>
      </c>
      <c r="D180" t="s">
        <v>384</v>
      </c>
      <c r="E180" t="s">
        <v>184</v>
      </c>
      <c r="G180" t="str">
        <f t="shared" si="2"/>
        <v>INSERT INTO `axisdb`.`platforms` (`ManufactereName`, `PlatformName`) VALUES ('Turbowinds', 'T600-48');</v>
      </c>
    </row>
    <row r="181" spans="3:7" hidden="1" x14ac:dyDescent="0.25">
      <c r="C181">
        <f t="shared" si="3"/>
        <v>121</v>
      </c>
      <c r="D181" t="s">
        <v>384</v>
      </c>
      <c r="E181" t="s">
        <v>256</v>
      </c>
      <c r="G181" t="str">
        <f t="shared" si="2"/>
        <v>INSERT INTO `axisdb`.`platforms` (`ManufactereName`, `PlatformName`) VALUES ('Turbowinds', 'T400-34');</v>
      </c>
    </row>
    <row r="182" spans="3:7" hidden="1" x14ac:dyDescent="0.25">
      <c r="C182">
        <f t="shared" si="3"/>
        <v>122</v>
      </c>
      <c r="D182" t="s">
        <v>397</v>
      </c>
      <c r="E182" t="s">
        <v>287</v>
      </c>
      <c r="G182" t="str">
        <f t="shared" si="2"/>
        <v>INSERT INTO `axisdb`.`platforms` (`ManufactereName`, `PlatformName`) VALUES ('Unison', 'U54');</v>
      </c>
    </row>
    <row r="183" spans="3:7" hidden="1" x14ac:dyDescent="0.25">
      <c r="C183">
        <f t="shared" si="3"/>
        <v>123</v>
      </c>
      <c r="D183" t="s">
        <v>403</v>
      </c>
      <c r="E183" t="s">
        <v>338</v>
      </c>
      <c r="G183" t="str">
        <f t="shared" si="2"/>
        <v>INSERT INTO `axisdb`.`platforms` (`ManufactereName`, `PlatformName`) VALUES ('Vanguard', '95T');</v>
      </c>
    </row>
    <row r="184" spans="3:7" hidden="1" x14ac:dyDescent="0.25">
      <c r="C184">
        <f t="shared" si="3"/>
        <v>124</v>
      </c>
      <c r="D184" t="s">
        <v>365</v>
      </c>
      <c r="E184" t="s">
        <v>211</v>
      </c>
      <c r="G184" t="str">
        <f t="shared" si="2"/>
        <v>INSERT INTO `axisdb`.`platforms` (`ManufactereName`, `PlatformName`) VALUES ('Vensys', 'Vensys 70');</v>
      </c>
    </row>
    <row r="185" spans="3:7" hidden="1" x14ac:dyDescent="0.25">
      <c r="C185">
        <f t="shared" si="3"/>
        <v>125</v>
      </c>
      <c r="D185" t="s">
        <v>365</v>
      </c>
      <c r="E185" t="s">
        <v>226</v>
      </c>
      <c r="G185" t="str">
        <f t="shared" si="2"/>
        <v>INSERT INTO `axisdb`.`platforms` (`ManufactereName`, `PlatformName`) VALUES ('Vensys', 'Vensys 82');</v>
      </c>
    </row>
    <row r="186" spans="3:7" hidden="1" x14ac:dyDescent="0.25">
      <c r="C186">
        <f t="shared" si="3"/>
        <v>126</v>
      </c>
      <c r="D186" t="s">
        <v>365</v>
      </c>
      <c r="E186" t="s">
        <v>288</v>
      </c>
      <c r="G186" t="str">
        <f t="shared" si="2"/>
        <v>INSERT INTO `axisdb`.`platforms` (`ManufactereName`, `PlatformName`) VALUES ('Vensys', ' Vensys 77');</v>
      </c>
    </row>
    <row r="187" spans="3:7" hidden="1" x14ac:dyDescent="0.25">
      <c r="C187">
        <f t="shared" si="3"/>
        <v>127</v>
      </c>
      <c r="D187" t="s">
        <v>399</v>
      </c>
      <c r="E187" t="s">
        <v>304</v>
      </c>
      <c r="G187" t="str">
        <f t="shared" si="2"/>
        <v>INSERT INTO `axisdb`.`platforms` (`ManufactereName`, `PlatformName`) VALUES ('Vergnet', 'MP-R');</v>
      </c>
    </row>
    <row r="188" spans="3:7" hidden="1" x14ac:dyDescent="0.25">
      <c r="C188">
        <f t="shared" si="3"/>
        <v>128</v>
      </c>
      <c r="D188" t="s">
        <v>356</v>
      </c>
      <c r="E188" t="s">
        <v>186</v>
      </c>
      <c r="G188" t="str">
        <f t="shared" si="2"/>
        <v>INSERT INTO `axisdb`.`platforms` (`ManufactereName`, `PlatformName`) VALUES ('Vestas', 'V27-225');</v>
      </c>
    </row>
    <row r="189" spans="3:7" hidden="1" x14ac:dyDescent="0.25">
      <c r="C189">
        <f t="shared" si="3"/>
        <v>129</v>
      </c>
      <c r="D189" t="s">
        <v>356</v>
      </c>
      <c r="E189" t="s">
        <v>187</v>
      </c>
      <c r="G189" t="str">
        <f t="shared" si="2"/>
        <v>INSERT INTO `axisdb`.`platforms` (`ManufactereName`, `PlatformName`) VALUES ('Vestas', 'M108/19');</v>
      </c>
    </row>
    <row r="190" spans="3:7" hidden="1" x14ac:dyDescent="0.25">
      <c r="C190">
        <f t="shared" si="3"/>
        <v>130</v>
      </c>
      <c r="D190" t="s">
        <v>356</v>
      </c>
      <c r="E190" t="s">
        <v>193</v>
      </c>
      <c r="G190" t="str">
        <f t="shared" ref="G190:G233" si="4">"INSERT INTO `axisdb`.`platforms` (`ManufactereName`, `PlatformName`) VALUES ('"&amp;D190&amp;"', '"&amp;E190&amp;"');"</f>
        <v>INSERT INTO `axisdb`.`platforms` (`ManufactereName`, `PlatformName`) VALUES ('Vestas', 'NM54/950');</v>
      </c>
    </row>
    <row r="191" spans="3:7" hidden="1" x14ac:dyDescent="0.25">
      <c r="C191">
        <f t="shared" ref="C191:C233" si="5">+C190+1</f>
        <v>131</v>
      </c>
      <c r="D191" t="s">
        <v>356</v>
      </c>
      <c r="E191" t="s">
        <v>194</v>
      </c>
      <c r="G191" t="str">
        <f t="shared" si="4"/>
        <v>INSERT INTO `axisdb`.`platforms` (`ManufactereName`, `PlatformName`) VALUES ('Vestas', 'NM52/900');</v>
      </c>
    </row>
    <row r="192" spans="3:7" hidden="1" x14ac:dyDescent="0.25">
      <c r="C192">
        <f t="shared" si="5"/>
        <v>132</v>
      </c>
      <c r="D192" t="s">
        <v>356</v>
      </c>
      <c r="E192" t="s">
        <v>195</v>
      </c>
      <c r="G192" t="str">
        <f t="shared" si="4"/>
        <v>INSERT INTO `axisdb`.`platforms` (`ManufactereName`, `PlatformName`) VALUES ('Vestas', 'NTK500/37');</v>
      </c>
    </row>
    <row r="193" spans="3:7" hidden="1" x14ac:dyDescent="0.25">
      <c r="C193">
        <f t="shared" si="5"/>
        <v>133</v>
      </c>
      <c r="D193" t="s">
        <v>356</v>
      </c>
      <c r="E193" t="s">
        <v>196</v>
      </c>
      <c r="G193" t="str">
        <f t="shared" si="4"/>
        <v>INSERT INTO `axisdb`.`platforms` (`ManufactereName`, `PlatformName`) VALUES ('Vestas', 'V42');</v>
      </c>
    </row>
    <row r="194" spans="3:7" hidden="1" x14ac:dyDescent="0.25">
      <c r="C194">
        <f t="shared" si="5"/>
        <v>134</v>
      </c>
      <c r="D194" t="s">
        <v>356</v>
      </c>
      <c r="E194" t="s">
        <v>198</v>
      </c>
      <c r="G194" t="str">
        <f t="shared" si="4"/>
        <v>INSERT INTO `axisdb`.`platforms` (`ManufactereName`, `PlatformName`) VALUES ('Vestas', 'V47-660');</v>
      </c>
    </row>
    <row r="195" spans="3:7" hidden="1" x14ac:dyDescent="0.25">
      <c r="C195">
        <f t="shared" si="5"/>
        <v>135</v>
      </c>
      <c r="D195" t="s">
        <v>356</v>
      </c>
      <c r="E195" t="s">
        <v>202</v>
      </c>
      <c r="G195" t="str">
        <f t="shared" si="4"/>
        <v>INSERT INTO `axisdb`.`platforms` (`ManufactereName`, `PlatformName`) VALUES ('Vestas', 'NM48/750');</v>
      </c>
    </row>
    <row r="196" spans="3:7" hidden="1" x14ac:dyDescent="0.25">
      <c r="C196">
        <f t="shared" si="5"/>
        <v>136</v>
      </c>
      <c r="D196" t="s">
        <v>356</v>
      </c>
      <c r="E196" t="s">
        <v>208</v>
      </c>
      <c r="G196" t="str">
        <f t="shared" si="4"/>
        <v>INSERT INTO `axisdb`.`platforms` (`ManufactereName`, `PlatformName`) VALUES ('Vestas', 'V100-1.8');</v>
      </c>
    </row>
    <row r="197" spans="3:7" hidden="1" x14ac:dyDescent="0.25">
      <c r="C197">
        <f t="shared" si="5"/>
        <v>137</v>
      </c>
      <c r="D197" t="s">
        <v>356</v>
      </c>
      <c r="E197" t="s">
        <v>213</v>
      </c>
      <c r="G197" t="str">
        <f t="shared" si="4"/>
        <v>INSERT INTO `axisdb`.`platforms` (`ManufactereName`, `PlatformName`) VALUES ('Vestas', 'V82-1.65');</v>
      </c>
    </row>
    <row r="198" spans="3:7" hidden="1" x14ac:dyDescent="0.25">
      <c r="C198">
        <f t="shared" si="5"/>
        <v>138</v>
      </c>
      <c r="D198" t="s">
        <v>356</v>
      </c>
      <c r="E198" t="s">
        <v>214</v>
      </c>
      <c r="G198" t="str">
        <f t="shared" si="4"/>
        <v>INSERT INTO `axisdb`.`platforms` (`ManufactereName`, `PlatformName`) VALUES ('Vestas', 'NM82/1650');</v>
      </c>
    </row>
    <row r="199" spans="3:7" hidden="1" x14ac:dyDescent="0.25">
      <c r="C199">
        <f t="shared" si="5"/>
        <v>139</v>
      </c>
      <c r="D199" t="s">
        <v>356</v>
      </c>
      <c r="E199" t="s">
        <v>219</v>
      </c>
      <c r="G199" t="str">
        <f t="shared" si="4"/>
        <v>INSERT INTO `axisdb`.`platforms` (`ManufactereName`, `PlatformName`) VALUES ('Vestas', 'V44-600');</v>
      </c>
    </row>
    <row r="200" spans="3:7" hidden="1" x14ac:dyDescent="0.25">
      <c r="C200">
        <f t="shared" si="5"/>
        <v>140</v>
      </c>
      <c r="D200" t="s">
        <v>356</v>
      </c>
      <c r="E200" t="s">
        <v>222</v>
      </c>
      <c r="G200" t="str">
        <f t="shared" si="4"/>
        <v>INSERT INTO `axisdb`.`platforms` (`ManufactereName`, `PlatformName`) VALUES ('Vestas', 'NTK65/17');</v>
      </c>
    </row>
    <row r="201" spans="3:7" hidden="1" x14ac:dyDescent="0.25">
      <c r="C201">
        <f t="shared" si="5"/>
        <v>141</v>
      </c>
      <c r="D201" t="s">
        <v>356</v>
      </c>
      <c r="E201" t="s">
        <v>224</v>
      </c>
      <c r="G201" t="str">
        <f t="shared" si="4"/>
        <v>INSERT INTO `axisdb`.`platforms` (`ManufactereName`, `PlatformName`) VALUES ('Vestas', 'NM44/750');</v>
      </c>
    </row>
    <row r="202" spans="3:7" hidden="1" x14ac:dyDescent="0.25">
      <c r="C202">
        <f t="shared" si="5"/>
        <v>142</v>
      </c>
      <c r="D202" t="s">
        <v>356</v>
      </c>
      <c r="E202" t="s">
        <v>227</v>
      </c>
      <c r="G202" t="str">
        <f t="shared" si="4"/>
        <v>INSERT INTO `axisdb`.`platforms` (`ManufactereName`, `PlatformName`) VALUES ('Vestas', 'W250/29');</v>
      </c>
    </row>
    <row r="203" spans="3:7" hidden="1" x14ac:dyDescent="0.25">
      <c r="C203">
        <f t="shared" si="5"/>
        <v>143</v>
      </c>
      <c r="D203" t="s">
        <v>356</v>
      </c>
      <c r="E203" t="s">
        <v>236</v>
      </c>
      <c r="G203" t="str">
        <f t="shared" si="4"/>
        <v>INSERT INTO `axisdb`.`platforms` (`ManufactereName`, `PlatformName`) VALUES ('Vestas', 'V80-1.8');</v>
      </c>
    </row>
    <row r="204" spans="3:7" hidden="1" x14ac:dyDescent="0.25">
      <c r="C204">
        <f t="shared" si="5"/>
        <v>144</v>
      </c>
      <c r="D204" t="s">
        <v>356</v>
      </c>
      <c r="E204" t="s">
        <v>244</v>
      </c>
      <c r="G204" t="str">
        <f t="shared" si="4"/>
        <v>INSERT INTO `axisdb`.`platforms` (`ManufactereName`, `PlatformName`) VALUES ('Vestas', 'NM950/54');</v>
      </c>
    </row>
    <row r="205" spans="3:7" hidden="1" x14ac:dyDescent="0.25">
      <c r="C205">
        <f t="shared" si="5"/>
        <v>145</v>
      </c>
      <c r="D205" t="s">
        <v>356</v>
      </c>
      <c r="E205" t="s">
        <v>246</v>
      </c>
      <c r="G205" t="str">
        <f t="shared" si="4"/>
        <v>INSERT INTO `axisdb`.`platforms` (`ManufactereName`, `PlatformName`) VALUES ('Vestas', 'M700/225');</v>
      </c>
    </row>
    <row r="206" spans="3:7" hidden="1" x14ac:dyDescent="0.25">
      <c r="C206">
        <f t="shared" si="5"/>
        <v>146</v>
      </c>
      <c r="D206" t="s">
        <v>356</v>
      </c>
      <c r="E206" t="s">
        <v>248</v>
      </c>
      <c r="G206" t="str">
        <f t="shared" si="4"/>
        <v>INSERT INTO `axisdb`.`platforms` (`ManufactereName`, `PlatformName`) VALUES ('Vestas', 'NM72c/1500');</v>
      </c>
    </row>
    <row r="207" spans="3:7" hidden="1" x14ac:dyDescent="0.25">
      <c r="C207">
        <f t="shared" si="5"/>
        <v>147</v>
      </c>
      <c r="D207" t="s">
        <v>356</v>
      </c>
      <c r="E207" t="s">
        <v>251</v>
      </c>
      <c r="G207" t="str">
        <f t="shared" si="4"/>
        <v>INSERT INTO `axisdb`.`platforms` (`ManufactereName`, `PlatformName`) VALUES ('Vestas', 'V17');</v>
      </c>
    </row>
    <row r="208" spans="3:7" hidden="1" x14ac:dyDescent="0.25">
      <c r="C208">
        <f t="shared" si="5"/>
        <v>148</v>
      </c>
      <c r="D208" t="s">
        <v>356</v>
      </c>
      <c r="E208" t="s">
        <v>258</v>
      </c>
      <c r="G208" t="str">
        <f t="shared" si="4"/>
        <v>INSERT INTO `axisdb`.`platforms` (`ManufactereName`, `PlatformName`) VALUES ('Vestas', 'V39-500');</v>
      </c>
    </row>
    <row r="209" spans="3:7" hidden="1" x14ac:dyDescent="0.25">
      <c r="C209">
        <f t="shared" si="5"/>
        <v>149</v>
      </c>
      <c r="D209" t="s">
        <v>356</v>
      </c>
      <c r="E209" t="s">
        <v>265</v>
      </c>
      <c r="G209" t="str">
        <f t="shared" si="4"/>
        <v>INSERT INTO `axisdb`.`platforms` (`ManufactereName`, `PlatformName`) VALUES ('Vestas', 'V27');</v>
      </c>
    </row>
    <row r="210" spans="3:7" hidden="1" x14ac:dyDescent="0.25">
      <c r="C210">
        <f t="shared" si="5"/>
        <v>150</v>
      </c>
      <c r="D210" t="s">
        <v>356</v>
      </c>
      <c r="E210" t="s">
        <v>266</v>
      </c>
      <c r="G210" t="str">
        <f t="shared" si="4"/>
        <v>INSERT INTO `axisdb`.`platforms` (`ManufactereName`, `PlatformName`) VALUES ('Vestas', 'V20');</v>
      </c>
    </row>
    <row r="211" spans="3:7" hidden="1" x14ac:dyDescent="0.25">
      <c r="C211">
        <f t="shared" si="5"/>
        <v>151</v>
      </c>
      <c r="D211" t="s">
        <v>356</v>
      </c>
      <c r="E211" t="s">
        <v>267</v>
      </c>
      <c r="G211" t="str">
        <f t="shared" si="4"/>
        <v>INSERT INTO `axisdb`.`platforms` (`ManufactereName`, `PlatformName`) VALUES ('Vestas', 'V15/65');</v>
      </c>
    </row>
    <row r="212" spans="3:7" hidden="1" x14ac:dyDescent="0.25">
      <c r="C212">
        <f t="shared" si="5"/>
        <v>152</v>
      </c>
      <c r="D212" t="s">
        <v>356</v>
      </c>
      <c r="E212" t="s">
        <v>279</v>
      </c>
      <c r="G212" t="str">
        <f t="shared" si="4"/>
        <v>INSERT INTO `axisdb`.`platforms` (`ManufactereName`, `PlatformName`) VALUES ('Vestas', 'V90-3.0');</v>
      </c>
    </row>
    <row r="213" spans="3:7" hidden="1" x14ac:dyDescent="0.25">
      <c r="C213">
        <f t="shared" si="5"/>
        <v>153</v>
      </c>
      <c r="D213" t="s">
        <v>356</v>
      </c>
      <c r="E213" t="s">
        <v>284</v>
      </c>
      <c r="G213" t="str">
        <f t="shared" si="4"/>
        <v>INSERT INTO `axisdb`.`platforms` (`ManufactereName`, `PlatformName`) VALUES ('Vestas', 'V100-2.0');</v>
      </c>
    </row>
    <row r="214" spans="3:7" hidden="1" x14ac:dyDescent="0.25">
      <c r="C214">
        <f t="shared" si="5"/>
        <v>154</v>
      </c>
      <c r="D214" t="s">
        <v>356</v>
      </c>
      <c r="E214" t="s">
        <v>291</v>
      </c>
      <c r="G214" t="str">
        <f t="shared" si="4"/>
        <v>INSERT INTO `axisdb`.`platforms` (`ManufactereName`, `PlatformName`) VALUES ('Vestas', 'V42-600');</v>
      </c>
    </row>
    <row r="215" spans="3:7" hidden="1" x14ac:dyDescent="0.25">
      <c r="C215">
        <f t="shared" si="5"/>
        <v>155</v>
      </c>
      <c r="D215" t="s">
        <v>356</v>
      </c>
      <c r="E215" t="s">
        <v>303</v>
      </c>
      <c r="G215" t="str">
        <f t="shared" si="4"/>
        <v>INSERT INTO `axisdb`.`platforms` (`ManufactereName`, `PlatformName`) VALUES ('Vestas', 'V90-1.8');</v>
      </c>
    </row>
    <row r="216" spans="3:7" hidden="1" x14ac:dyDescent="0.25">
      <c r="C216">
        <f t="shared" si="5"/>
        <v>156</v>
      </c>
      <c r="D216" t="s">
        <v>356</v>
      </c>
      <c r="E216" t="s">
        <v>307</v>
      </c>
      <c r="G216" t="str">
        <f t="shared" si="4"/>
        <v>INSERT INTO `axisdb`.`platforms` (`ManufactereName`, `PlatformName`) VALUES ('Vestas', 'V112-3.3');</v>
      </c>
    </row>
    <row r="217" spans="3:7" hidden="1" x14ac:dyDescent="0.25">
      <c r="C217">
        <f t="shared" si="5"/>
        <v>157</v>
      </c>
      <c r="D217" t="s">
        <v>356</v>
      </c>
      <c r="E217" t="s">
        <v>308</v>
      </c>
      <c r="G217" t="str">
        <f t="shared" si="4"/>
        <v>INSERT INTO `axisdb`.`platforms` (`ManufactereName`, `PlatformName`) VALUES ('Vestas', 'NM72/1650');</v>
      </c>
    </row>
    <row r="218" spans="3:7" hidden="1" x14ac:dyDescent="0.25">
      <c r="C218">
        <f t="shared" si="5"/>
        <v>158</v>
      </c>
      <c r="D218" t="s">
        <v>356</v>
      </c>
      <c r="E218" t="s">
        <v>312</v>
      </c>
      <c r="G218" t="str">
        <f t="shared" si="4"/>
        <v>INSERT INTO `axisdb`.`platforms` (`ManufactereName`, `PlatformName`) VALUES ('Vestas', 'M65/13');</v>
      </c>
    </row>
    <row r="219" spans="3:7" hidden="1" x14ac:dyDescent="0.25">
      <c r="C219">
        <f t="shared" si="5"/>
        <v>159</v>
      </c>
      <c r="D219" t="s">
        <v>356</v>
      </c>
      <c r="E219" t="s">
        <v>317</v>
      </c>
      <c r="G219" t="str">
        <f t="shared" si="4"/>
        <v>INSERT INTO `axisdb`.`platforms` (`ManufactereName`, `PlatformName`) VALUES ('Vestas', 'NedWind');</v>
      </c>
    </row>
    <row r="220" spans="3:7" hidden="1" x14ac:dyDescent="0.25">
      <c r="C220">
        <f t="shared" si="5"/>
        <v>160</v>
      </c>
      <c r="D220" t="s">
        <v>356</v>
      </c>
      <c r="E220" t="s">
        <v>325</v>
      </c>
      <c r="G220" t="str">
        <f t="shared" si="4"/>
        <v>INSERT INTO `axisdb`.`platforms` (`ManufactereName`, `PlatformName`) VALUES ('Vestas', 'V17E');</v>
      </c>
    </row>
    <row r="221" spans="3:7" hidden="1" x14ac:dyDescent="0.25">
      <c r="C221">
        <f t="shared" si="5"/>
        <v>161</v>
      </c>
      <c r="D221" t="s">
        <v>356</v>
      </c>
      <c r="E221" t="s">
        <v>326</v>
      </c>
      <c r="G221" t="str">
        <f t="shared" si="4"/>
        <v>INSERT INTO `axisdb`.`platforms` (`ManufactereName`, `PlatformName`) VALUES ('Vestas', 'V17 ');</v>
      </c>
    </row>
    <row r="222" spans="3:7" hidden="1" x14ac:dyDescent="0.25">
      <c r="C222">
        <f t="shared" si="5"/>
        <v>162</v>
      </c>
      <c r="D222" t="s">
        <v>356</v>
      </c>
      <c r="E222" t="s">
        <v>331</v>
      </c>
      <c r="G222" t="str">
        <f t="shared" si="4"/>
        <v>INSERT INTO `axisdb`.`platforms` (`ManufactereName`, `PlatformName`) VALUES ('Vestas', 'V112-3.0');</v>
      </c>
    </row>
    <row r="223" spans="3:7" hidden="1" x14ac:dyDescent="0.25">
      <c r="C223">
        <f t="shared" si="5"/>
        <v>163</v>
      </c>
      <c r="D223" t="s">
        <v>356</v>
      </c>
      <c r="E223" t="s">
        <v>333</v>
      </c>
      <c r="G223" t="str">
        <f t="shared" si="4"/>
        <v>INSERT INTO `axisdb`.`platforms` (`ManufactereName`, `PlatformName`) VALUES ('Vestas', 'V80-2.0');</v>
      </c>
    </row>
    <row r="224" spans="3:7" hidden="1" x14ac:dyDescent="0.25">
      <c r="C224">
        <f t="shared" si="5"/>
        <v>164</v>
      </c>
      <c r="D224" t="s">
        <v>356</v>
      </c>
      <c r="E224" t="s">
        <v>340</v>
      </c>
      <c r="G224" t="str">
        <f t="shared" si="4"/>
        <v>INSERT INTO `axisdb`.`platforms` (`ManufactereName`, `PlatformName`) VALUES ('Vestas', 'NM82/1500');</v>
      </c>
    </row>
    <row r="225" spans="3:7" hidden="1" x14ac:dyDescent="0.25">
      <c r="C225">
        <f t="shared" si="5"/>
        <v>165</v>
      </c>
      <c r="D225" t="s">
        <v>356</v>
      </c>
      <c r="E225" t="s">
        <v>349</v>
      </c>
      <c r="G225" t="str">
        <f t="shared" si="4"/>
        <v>INSERT INTO `axisdb`.`platforms` (`ManufactereName`, `PlatformName`) VALUES ('Vestas', 'V110-2.0');</v>
      </c>
    </row>
    <row r="226" spans="3:7" hidden="1" x14ac:dyDescent="0.25">
      <c r="C226">
        <f t="shared" si="5"/>
        <v>166</v>
      </c>
      <c r="D226" t="s">
        <v>356</v>
      </c>
      <c r="E226" t="s">
        <v>354</v>
      </c>
      <c r="G226" t="str">
        <f t="shared" si="4"/>
        <v>INSERT INTO `axisdb`.`platforms` (`ManufactereName`, `PlatformName`) VALUES ('Vestas', 'V15');</v>
      </c>
    </row>
    <row r="227" spans="3:7" hidden="1" x14ac:dyDescent="0.25">
      <c r="C227">
        <f t="shared" si="5"/>
        <v>167</v>
      </c>
      <c r="D227" t="s">
        <v>398</v>
      </c>
      <c r="E227" t="s">
        <v>301</v>
      </c>
      <c r="G227" t="str">
        <f t="shared" si="4"/>
        <v>INSERT INTO `axisdb`.`platforms` (`ManufactereName`, `PlatformName`) VALUES ('Wincon', 'W200');</v>
      </c>
    </row>
    <row r="228" spans="3:7" hidden="1" x14ac:dyDescent="0.25">
      <c r="C228">
        <f t="shared" si="5"/>
        <v>168</v>
      </c>
      <c r="D228" t="s">
        <v>398</v>
      </c>
      <c r="E228" t="s">
        <v>347</v>
      </c>
      <c r="G228" t="str">
        <f t="shared" si="4"/>
        <v>INSERT INTO `axisdb`.`platforms` (`ManufactereName`, `PlatformName`) VALUES ('Wincon', 'W99XT');</v>
      </c>
    </row>
    <row r="229" spans="3:7" hidden="1" x14ac:dyDescent="0.25">
      <c r="C229">
        <f t="shared" si="5"/>
        <v>169</v>
      </c>
      <c r="D229" t="s">
        <v>395</v>
      </c>
      <c r="E229" t="s">
        <v>278</v>
      </c>
      <c r="G229" t="str">
        <f t="shared" si="4"/>
        <v>INSERT INTO `axisdb`.`platforms` (`ManufactereName`, `PlatformName`) VALUES ('Wind Energy Solutions', 'WES 250');</v>
      </c>
    </row>
    <row r="230" spans="3:7" hidden="1" x14ac:dyDescent="0.25">
      <c r="C230">
        <f t="shared" si="5"/>
        <v>170</v>
      </c>
      <c r="D230" t="s">
        <v>404</v>
      </c>
      <c r="E230" t="s">
        <v>353</v>
      </c>
      <c r="G230" t="str">
        <f t="shared" si="4"/>
        <v>INSERT INTO `axisdb`.`platforms` (`ManufactereName`, `PlatformName`) VALUES ('Windmaster', 'Windmaster-211');</v>
      </c>
    </row>
    <row r="231" spans="3:7" hidden="1" x14ac:dyDescent="0.25">
      <c r="C231">
        <f t="shared" si="5"/>
        <v>171</v>
      </c>
      <c r="D231" t="s">
        <v>370</v>
      </c>
      <c r="E231" t="s">
        <v>221</v>
      </c>
      <c r="G231" t="str">
        <f t="shared" si="4"/>
        <v>INSERT INTO `axisdb`.`platforms` (`ManufactereName`, `PlatformName`) VALUES ('Windmatic', '17S');</v>
      </c>
    </row>
    <row r="232" spans="3:7" hidden="1" x14ac:dyDescent="0.25">
      <c r="C232">
        <f t="shared" si="5"/>
        <v>172</v>
      </c>
      <c r="D232" t="s">
        <v>370</v>
      </c>
      <c r="E232">
        <v>200</v>
      </c>
      <c r="G232" t="str">
        <f t="shared" si="4"/>
        <v>INSERT INTO `axisdb`.`platforms` (`ManufactereName`, `PlatformName`) VALUES ('Windmatic', '200');</v>
      </c>
    </row>
    <row r="233" spans="3:7" hidden="1" x14ac:dyDescent="0.25">
      <c r="C233">
        <f t="shared" si="5"/>
        <v>173</v>
      </c>
      <c r="D233" t="s">
        <v>370</v>
      </c>
      <c r="E233" t="s">
        <v>321</v>
      </c>
      <c r="G233" t="str">
        <f t="shared" si="4"/>
        <v>INSERT INTO `axisdb`.`platforms` (`ManufactereName`, `PlatformName`) VALUES ('Windmatic', '15S');</v>
      </c>
    </row>
    <row r="240" spans="3:7" x14ac:dyDescent="0.25">
      <c r="D240" t="s">
        <v>360</v>
      </c>
      <c r="F240" t="s">
        <v>150</v>
      </c>
    </row>
    <row r="241" spans="4:6" x14ac:dyDescent="0.25">
      <c r="D241" t="s">
        <v>386</v>
      </c>
      <c r="F241" t="s">
        <v>151</v>
      </c>
    </row>
    <row r="242" spans="4:6" x14ac:dyDescent="0.25">
      <c r="D242" t="s">
        <v>385</v>
      </c>
      <c r="F242" t="s">
        <v>152</v>
      </c>
    </row>
    <row r="243" spans="4:6" x14ac:dyDescent="0.25">
      <c r="D243" t="s">
        <v>367</v>
      </c>
      <c r="F243" t="s">
        <v>153</v>
      </c>
    </row>
    <row r="244" spans="4:6" x14ac:dyDescent="0.25">
      <c r="D244" t="s">
        <v>363</v>
      </c>
      <c r="F244" t="s">
        <v>154</v>
      </c>
    </row>
    <row r="245" spans="4:6" x14ac:dyDescent="0.25">
      <c r="D245" t="s">
        <v>369</v>
      </c>
      <c r="F245" t="s">
        <v>155</v>
      </c>
    </row>
    <row r="246" spans="4:6" x14ac:dyDescent="0.25">
      <c r="D246" t="s">
        <v>361</v>
      </c>
      <c r="F246" t="s">
        <v>156</v>
      </c>
    </row>
    <row r="247" spans="4:6" x14ac:dyDescent="0.25">
      <c r="D247" t="s">
        <v>400</v>
      </c>
      <c r="F247" t="s">
        <v>157</v>
      </c>
    </row>
    <row r="248" spans="4:6" x14ac:dyDescent="0.25">
      <c r="D248" t="s">
        <v>366</v>
      </c>
      <c r="F248" t="s">
        <v>158</v>
      </c>
    </row>
    <row r="249" spans="4:6" x14ac:dyDescent="0.25">
      <c r="D249" t="s">
        <v>382</v>
      </c>
      <c r="F249" t="s">
        <v>159</v>
      </c>
    </row>
    <row r="250" spans="4:6" x14ac:dyDescent="0.25">
      <c r="D250" t="s">
        <v>402</v>
      </c>
      <c r="F250" t="s">
        <v>160</v>
      </c>
    </row>
    <row r="251" spans="4:6" x14ac:dyDescent="0.25">
      <c r="D251" t="s">
        <v>376</v>
      </c>
    </row>
    <row r="252" spans="4:6" x14ac:dyDescent="0.25">
      <c r="D252" t="s">
        <v>377</v>
      </c>
    </row>
    <row r="253" spans="4:6" x14ac:dyDescent="0.25">
      <c r="D253" t="s">
        <v>355</v>
      </c>
    </row>
    <row r="254" spans="4:6" x14ac:dyDescent="0.25">
      <c r="D254" t="s">
        <v>387</v>
      </c>
    </row>
    <row r="255" spans="4:6" x14ac:dyDescent="0.25">
      <c r="D255" t="s">
        <v>375</v>
      </c>
    </row>
    <row r="256" spans="4:6" x14ac:dyDescent="0.25">
      <c r="D256" t="s">
        <v>388</v>
      </c>
    </row>
    <row r="257" spans="4:4" x14ac:dyDescent="0.25">
      <c r="D257" t="s">
        <v>374</v>
      </c>
    </row>
    <row r="258" spans="4:4" x14ac:dyDescent="0.25">
      <c r="D258" t="s">
        <v>364</v>
      </c>
    </row>
    <row r="259" spans="4:4" x14ac:dyDescent="0.25">
      <c r="D259" t="s">
        <v>156</v>
      </c>
    </row>
    <row r="260" spans="4:4" x14ac:dyDescent="0.25">
      <c r="D260" t="s">
        <v>371</v>
      </c>
    </row>
    <row r="261" spans="4:4" x14ac:dyDescent="0.25">
      <c r="D261" t="s">
        <v>389</v>
      </c>
    </row>
    <row r="262" spans="4:4" x14ac:dyDescent="0.25">
      <c r="D262" t="s">
        <v>396</v>
      </c>
    </row>
    <row r="263" spans="4:4" x14ac:dyDescent="0.25">
      <c r="D263" t="s">
        <v>379</v>
      </c>
    </row>
    <row r="264" spans="4:4" x14ac:dyDescent="0.25">
      <c r="D264" t="s">
        <v>401</v>
      </c>
    </row>
    <row r="265" spans="4:4" x14ac:dyDescent="0.25">
      <c r="D265" t="s">
        <v>383</v>
      </c>
    </row>
    <row r="266" spans="4:4" x14ac:dyDescent="0.25">
      <c r="D266" t="s">
        <v>358</v>
      </c>
    </row>
    <row r="267" spans="4:4" x14ac:dyDescent="0.25">
      <c r="D267" t="s">
        <v>357</v>
      </c>
    </row>
    <row r="268" spans="4:4" x14ac:dyDescent="0.25">
      <c r="D268" t="s">
        <v>390</v>
      </c>
    </row>
    <row r="269" spans="4:4" x14ac:dyDescent="0.25">
      <c r="D269" t="s">
        <v>391</v>
      </c>
    </row>
    <row r="270" spans="4:4" x14ac:dyDescent="0.25">
      <c r="D270" t="s">
        <v>392</v>
      </c>
    </row>
    <row r="271" spans="4:4" x14ac:dyDescent="0.25">
      <c r="D271" t="s">
        <v>368</v>
      </c>
    </row>
    <row r="272" spans="4:4" x14ac:dyDescent="0.25">
      <c r="D272" t="s">
        <v>373</v>
      </c>
    </row>
    <row r="273" spans="4:4" x14ac:dyDescent="0.25">
      <c r="D273" t="s">
        <v>372</v>
      </c>
    </row>
    <row r="274" spans="4:4" x14ac:dyDescent="0.25">
      <c r="D274" t="s">
        <v>362</v>
      </c>
    </row>
    <row r="275" spans="4:4" x14ac:dyDescent="0.25">
      <c r="D275" t="s">
        <v>380</v>
      </c>
    </row>
    <row r="276" spans="4:4" x14ac:dyDescent="0.25">
      <c r="D276" t="s">
        <v>393</v>
      </c>
    </row>
    <row r="277" spans="4:4" x14ac:dyDescent="0.25">
      <c r="D277" t="s">
        <v>359</v>
      </c>
    </row>
    <row r="278" spans="4:4" x14ac:dyDescent="0.25">
      <c r="D278" t="s">
        <v>378</v>
      </c>
    </row>
    <row r="279" spans="4:4" x14ac:dyDescent="0.25">
      <c r="D279" t="s">
        <v>394</v>
      </c>
    </row>
    <row r="280" spans="4:4" x14ac:dyDescent="0.25">
      <c r="D280" t="s">
        <v>381</v>
      </c>
    </row>
    <row r="281" spans="4:4" x14ac:dyDescent="0.25">
      <c r="D281" t="s">
        <v>384</v>
      </c>
    </row>
    <row r="282" spans="4:4" x14ac:dyDescent="0.25">
      <c r="D282" t="s">
        <v>397</v>
      </c>
    </row>
    <row r="283" spans="4:4" x14ac:dyDescent="0.25">
      <c r="D283" t="s">
        <v>403</v>
      </c>
    </row>
    <row r="284" spans="4:4" x14ac:dyDescent="0.25">
      <c r="D284" t="s">
        <v>365</v>
      </c>
    </row>
    <row r="285" spans="4:4" x14ac:dyDescent="0.25">
      <c r="D285" t="s">
        <v>399</v>
      </c>
    </row>
    <row r="286" spans="4:4" x14ac:dyDescent="0.25">
      <c r="D286" t="s">
        <v>356</v>
      </c>
    </row>
    <row r="287" spans="4:4" x14ac:dyDescent="0.25">
      <c r="D287" t="s">
        <v>398</v>
      </c>
    </row>
    <row r="288" spans="4:4" x14ac:dyDescent="0.25">
      <c r="D288" t="s">
        <v>395</v>
      </c>
    </row>
    <row r="289" spans="4:4" x14ac:dyDescent="0.25">
      <c r="D289" t="s">
        <v>404</v>
      </c>
    </row>
    <row r="290" spans="4:4" x14ac:dyDescent="0.25">
      <c r="D290" t="s">
        <v>370</v>
      </c>
    </row>
  </sheetData>
  <autoFilter ref="C60:E233">
    <filterColumn colId="1">
      <filters>
        <filter val="Bergey Windpower"/>
        <filter val="GE"/>
      </filters>
    </filterColumn>
  </autoFilter>
  <sortState ref="D61:E233">
    <sortCondition ref="D60"/>
  </sortState>
  <hyperlinks>
    <hyperlink ref="W3" r:id="rId1"/>
    <hyperlink ref="S3" r:id="rId2"/>
    <hyperlink ref="S10" r:id="rId3"/>
    <hyperlink ref="S7" r:id="rId4"/>
    <hyperlink ref="S11" r:id="rId5"/>
    <hyperlink ref="S8" r:id="rId6" display="gmurrieta@axisrg.com"/>
    <hyperlink ref="S5" r:id="rId7"/>
    <hyperlink ref="S9" r:id="rId8"/>
    <hyperlink ref="S6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aelavalle</cp:lastModifiedBy>
  <dcterms:created xsi:type="dcterms:W3CDTF">2017-02-18T14:15:32Z</dcterms:created>
  <dcterms:modified xsi:type="dcterms:W3CDTF">2017-08-26T15:03:03Z</dcterms:modified>
</cp:coreProperties>
</file>