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a\Downloads\modest\"/>
    </mc:Choice>
  </mc:AlternateContent>
  <xr:revisionPtr revIDLastSave="0" documentId="13_ncr:1_{F42FBA3F-4508-4147-8A67-9666D1B66FCC}" xr6:coauthVersionLast="47" xr6:coauthVersionMax="47" xr10:uidLastSave="{00000000-0000-0000-0000-000000000000}"/>
  <bookViews>
    <workbookView xWindow="-120" yWindow="-120" windowWidth="20730" windowHeight="11160" xr2:uid="{7AA12A6F-90E2-437C-9457-82FCCE92770E}"/>
  </bookViews>
  <sheets>
    <sheet name="Folha1" sheetId="1" r:id="rId1"/>
  </sheets>
  <definedNames>
    <definedName name="_xlchart.v1.0" hidden="1">Folha1!$C$55:$C$56</definedName>
    <definedName name="_xlchart.v1.1" hidden="1">Folha1!$D$55:$D$56</definedName>
    <definedName name="_xlchart.v1.2" hidden="1">Folha1!$E$55:$E$56</definedName>
    <definedName name="_xlchart.v1.3" hidden="1">Folha1!$F$55:$F$56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60" i="1"/>
  <c r="F61" i="1"/>
  <c r="F62" i="1"/>
  <c r="F63" i="1"/>
  <c r="F64" i="1"/>
  <c r="F55" i="1"/>
  <c r="K93" i="1"/>
  <c r="M93" i="1" s="1"/>
  <c r="K92" i="1"/>
  <c r="M92" i="1" s="1"/>
  <c r="K91" i="1"/>
  <c r="M91" i="1" s="1"/>
  <c r="K90" i="1"/>
  <c r="M90" i="1" s="1"/>
  <c r="K89" i="1"/>
  <c r="M89" i="1" s="1"/>
  <c r="K88" i="1"/>
  <c r="M88" i="1" s="1"/>
  <c r="K87" i="1"/>
  <c r="M87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7" i="1"/>
  <c r="M77" i="1" s="1"/>
  <c r="K76" i="1"/>
  <c r="M76" i="1" s="1"/>
  <c r="K75" i="1"/>
  <c r="M75" i="1" s="1"/>
  <c r="K74" i="1"/>
  <c r="M74" i="1" s="1"/>
  <c r="K73" i="1"/>
  <c r="M73" i="1" s="1"/>
  <c r="K72" i="1"/>
  <c r="M72" i="1" s="1"/>
  <c r="K71" i="1"/>
  <c r="M71" i="1" s="1"/>
  <c r="K70" i="1"/>
  <c r="M70" i="1" s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M54" i="1" s="1"/>
  <c r="K53" i="1"/>
  <c r="M53" i="1" s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67" i="1"/>
  <c r="I67" i="1" s="1"/>
  <c r="G40" i="1"/>
  <c r="I40" i="1" s="1"/>
  <c r="O9" i="1"/>
  <c r="O10" i="1"/>
  <c r="O13" i="1"/>
  <c r="O14" i="1"/>
  <c r="O17" i="1"/>
  <c r="O18" i="1"/>
  <c r="O20" i="1"/>
  <c r="O21" i="1"/>
  <c r="O22" i="1"/>
  <c r="O24" i="1"/>
  <c r="O25" i="1"/>
  <c r="O26" i="1"/>
  <c r="O34" i="1"/>
  <c r="O37" i="1"/>
  <c r="O38" i="1"/>
  <c r="N10" i="1"/>
  <c r="N12" i="1"/>
  <c r="N14" i="1"/>
  <c r="N16" i="1"/>
  <c r="N18" i="1"/>
  <c r="N21" i="1"/>
  <c r="N22" i="1"/>
  <c r="N25" i="1"/>
  <c r="N26" i="1"/>
  <c r="N28" i="1"/>
  <c r="N30" i="1"/>
  <c r="N33" i="1"/>
  <c r="N34" i="1"/>
  <c r="N36" i="1"/>
  <c r="N38" i="1"/>
  <c r="I2" i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B47" i="1"/>
  <c r="E47" i="1" s="1"/>
  <c r="B48" i="1"/>
  <c r="E48" i="1" s="1"/>
  <c r="B49" i="1"/>
  <c r="E49" i="1" s="1"/>
  <c r="B50" i="1"/>
  <c r="E50" i="1" s="1"/>
  <c r="B51" i="1"/>
  <c r="E51" i="1" s="1"/>
  <c r="B46" i="1"/>
  <c r="E46" i="1" s="1"/>
  <c r="B41" i="1"/>
  <c r="E41" i="1" s="1"/>
  <c r="B42" i="1"/>
  <c r="E42" i="1" s="1"/>
  <c r="B43" i="1"/>
  <c r="E43" i="1" s="1"/>
  <c r="B44" i="1"/>
  <c r="E44" i="1" s="1"/>
  <c r="B45" i="1"/>
  <c r="E45" i="1" s="1"/>
  <c r="B40" i="1"/>
  <c r="E40" i="1" s="1"/>
  <c r="O12" i="1"/>
  <c r="O16" i="1"/>
  <c r="O19" i="1"/>
  <c r="O23" i="1"/>
  <c r="O27" i="1"/>
  <c r="O30" i="1"/>
  <c r="O33" i="1"/>
  <c r="O36" i="1"/>
  <c r="O6" i="1"/>
  <c r="O35" i="1" l="1"/>
  <c r="O32" i="1"/>
  <c r="O29" i="1"/>
  <c r="O8" i="1"/>
  <c r="O15" i="1"/>
  <c r="O7" i="1"/>
  <c r="O11" i="1"/>
  <c r="O28" i="1"/>
  <c r="O31" i="1"/>
  <c r="N37" i="1"/>
  <c r="N35" i="1"/>
  <c r="N32" i="1"/>
  <c r="N31" i="1"/>
  <c r="N29" i="1"/>
  <c r="N9" i="1"/>
  <c r="N24" i="1"/>
  <c r="N20" i="1"/>
  <c r="N8" i="1"/>
  <c r="N17" i="1"/>
  <c r="N15" i="1"/>
  <c r="N13" i="1"/>
  <c r="N7" i="1"/>
  <c r="N11" i="1"/>
  <c r="N27" i="1"/>
  <c r="N23" i="1"/>
  <c r="N19" i="1"/>
  <c r="N6" i="1"/>
</calcChain>
</file>

<file path=xl/sharedStrings.xml><?xml version="1.0" encoding="utf-8"?>
<sst xmlns="http://schemas.openxmlformats.org/spreadsheetml/2006/main" count="95" uniqueCount="51">
  <si>
    <t>Região Geográfica</t>
  </si>
  <si>
    <t>Unidade da Federação</t>
  </si>
  <si>
    <t>Total</t>
  </si>
  <si>
    <t>Acesso a internet</t>
  </si>
  <si>
    <t>Não</t>
  </si>
  <si>
    <t>Sim</t>
  </si>
  <si>
    <t>Brasil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</si>
  <si>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</si>
  <si>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</si>
  <si>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</si>
  <si>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</si>
  <si>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</si>
  <si>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</si>
  <si>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</si>
  <si>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</si>
  <si>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</si>
  <si>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</si>
  <si>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</si>
  <si>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</si>
  <si>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</si>
  <si>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</si>
  <si>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</si>
  <si>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</si>
  <si>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</si>
  <si>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</si>
  <si>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</si>
  <si>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</si>
  <si>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</si>
  <si>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</si>
  <si>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</si>
  <si>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</si>
  <si>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</si>
  <si>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</si>
  <si>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</si>
  <si>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</si>
  <si>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</si>
  <si>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</si>
  <si>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</si>
  <si>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</si>
  <si>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MAT</t>
  </si>
  <si>
    <t>fem</t>
  </si>
  <si>
    <t>mas</t>
  </si>
  <si>
    <t>600-</t>
  </si>
  <si>
    <t>600+</t>
  </si>
  <si>
    <t>HUM</t>
  </si>
  <si>
    <t>total</t>
  </si>
  <si>
    <t>norte</t>
  </si>
  <si>
    <t>nordeste</t>
  </si>
  <si>
    <t>sudeste</t>
  </si>
  <si>
    <t>sul</t>
  </si>
  <si>
    <t>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</si>
</sst>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applyNumberFormat="1"/>
    <xf numFmtId="0" fontId="6" fillId="0" borderId="1" xfId="0" applyNumberFormat="1" applyFont="1" applyBorder="1" applyAlignment="1">
      <alignment vertical="center" wrapText="1"/>
    </xf>
    <xf numFmtId="0" fontId="4" fillId="0" borderId="1" xfId="2" applyNumberFormat="1" applyFont="1" applyBorder="1" applyAlignment="1">
      <alignment vertical="center" wrapText="1"/>
    </xf>
    <xf numFmtId="0" fontId="4" fillId="7" borderId="1" xfId="2" applyNumberFormat="1" applyFont="1" applyFill="1" applyBorder="1" applyAlignment="1">
      <alignment vertical="center"/>
    </xf>
    <xf numFmtId="0" fontId="4" fillId="3" borderId="1" xfId="2" applyNumberFormat="1" applyFont="1" applyFill="1" applyBorder="1" applyAlignment="1">
      <alignment vertical="center" wrapText="1"/>
    </xf>
    <xf numFmtId="0" fontId="7" fillId="5" borderId="1" xfId="0" applyNumberFormat="1" applyFont="1" applyFill="1" applyBorder="1"/>
    <xf numFmtId="0" fontId="5" fillId="2" borderId="1" xfId="0" applyNumberFormat="1" applyFont="1" applyFill="1" applyBorder="1"/>
    <xf numFmtId="0" fontId="3" fillId="7" borderId="1" xfId="2" applyNumberFormat="1" applyFont="1" applyFill="1" applyBorder="1" applyAlignment="1">
      <alignment horizontal="center" vertical="center"/>
    </xf>
    <xf numFmtId="0" fontId="3" fillId="3" borderId="1" xfId="2" applyNumberFormat="1" applyFont="1" applyFill="1" applyBorder="1" applyAlignment="1">
      <alignment horizontal="center" vertical="center" wrapText="1"/>
    </xf>
    <xf numFmtId="0" fontId="7" fillId="6" borderId="1" xfId="0" applyNumberFormat="1" applyFont="1" applyFill="1" applyBorder="1"/>
    <xf numFmtId="0" fontId="7" fillId="4" borderId="1" xfId="0" applyNumberFormat="1" applyFont="1" applyFill="1" applyBorder="1"/>
    <xf numFmtId="0" fontId="5" fillId="0" borderId="1" xfId="0" applyNumberFormat="1" applyFont="1" applyBorder="1"/>
    <xf numFmtId="0" fontId="3" fillId="7" borderId="1" xfId="2" applyNumberFormat="1" applyFont="1" applyFill="1" applyBorder="1" applyAlignment="1">
      <alignment horizontal="center" vertical="center" wrapText="1"/>
    </xf>
    <xf numFmtId="0" fontId="4" fillId="7" borderId="1" xfId="2" applyNumberFormat="1" applyFont="1" applyFill="1" applyBorder="1"/>
    <xf numFmtId="0" fontId="4" fillId="3" borderId="1" xfId="2" applyNumberFormat="1" applyFont="1" applyFill="1" applyBorder="1"/>
    <xf numFmtId="0" fontId="0" fillId="7" borderId="0" xfId="0" applyNumberFormat="1" applyFill="1"/>
    <xf numFmtId="0" fontId="0" fillId="3" borderId="0" xfId="0" applyNumberFormat="1" applyFill="1"/>
    <xf numFmtId="0" fontId="3" fillId="0" borderId="1" xfId="2" applyNumberFormat="1" applyFont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/>
    </xf>
    <xf numFmtId="0" fontId="4" fillId="8" borderId="1" xfId="2" applyNumberFormat="1" applyFont="1" applyFill="1" applyBorder="1"/>
    <xf numFmtId="0" fontId="0" fillId="8" borderId="1" xfId="0" applyNumberFormat="1" applyFill="1" applyBorder="1"/>
    <xf numFmtId="0" fontId="0" fillId="8" borderId="0" xfId="0" applyFill="1"/>
    <xf numFmtId="0" fontId="0" fillId="8" borderId="0" xfId="0" applyNumberFormat="1" applyFill="1"/>
    <xf numFmtId="2" fontId="0" fillId="8" borderId="0" xfId="0" applyNumberFormat="1" applyFill="1"/>
    <xf numFmtId="0" fontId="5" fillId="4" borderId="1" xfId="0" applyNumberFormat="1" applyFont="1" applyFill="1" applyBorder="1" applyAlignment="1">
      <alignment horizontal="center"/>
    </xf>
    <xf numFmtId="0" fontId="3" fillId="4" borderId="1" xfId="2" applyNumberFormat="1" applyFont="1" applyFill="1" applyBorder="1"/>
    <xf numFmtId="0" fontId="4" fillId="4" borderId="1" xfId="2" applyNumberFormat="1" applyFont="1" applyFill="1" applyBorder="1"/>
    <xf numFmtId="0" fontId="0" fillId="4" borderId="1" xfId="0" applyNumberFormat="1" applyFill="1" applyBorder="1"/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0" fontId="3" fillId="4" borderId="1" xfId="2" applyNumberFormat="1" applyFont="1" applyFill="1" applyBorder="1" applyAlignment="1">
      <alignment horizontal="left"/>
    </xf>
    <xf numFmtId="0" fontId="5" fillId="9" borderId="1" xfId="0" applyNumberFormat="1" applyFont="1" applyFill="1" applyBorder="1" applyAlignment="1">
      <alignment horizontal="center"/>
    </xf>
    <xf numFmtId="0" fontId="3" fillId="9" borderId="1" xfId="2" applyNumberFormat="1" applyFont="1" applyFill="1" applyBorder="1" applyAlignment="1">
      <alignment horizontal="left"/>
    </xf>
    <xf numFmtId="0" fontId="3" fillId="9" borderId="1" xfId="2" applyNumberFormat="1" applyFont="1" applyFill="1" applyBorder="1"/>
    <xf numFmtId="0" fontId="4" fillId="9" borderId="1" xfId="2" applyNumberFormat="1" applyFont="1" applyFill="1" applyBorder="1"/>
    <xf numFmtId="0" fontId="0" fillId="9" borderId="1" xfId="0" applyNumberFormat="1" applyFill="1" applyBorder="1"/>
    <xf numFmtId="0" fontId="0" fillId="9" borderId="0" xfId="0" applyFill="1"/>
    <xf numFmtId="0" fontId="0" fillId="9" borderId="0" xfId="0" applyNumberFormat="1" applyFill="1"/>
    <xf numFmtId="2" fontId="0" fillId="9" borderId="0" xfId="0" applyNumberFormat="1" applyFill="1"/>
    <xf numFmtId="0" fontId="3" fillId="9" borderId="1" xfId="2" applyNumberFormat="1" applyFont="1" applyFill="1" applyBorder="1" applyAlignment="1"/>
    <xf numFmtId="0" fontId="0" fillId="10" borderId="1" xfId="0" applyNumberFormat="1" applyFill="1" applyBorder="1"/>
    <xf numFmtId="0" fontId="0" fillId="10" borderId="0" xfId="0" applyNumberFormat="1" applyFill="1"/>
    <xf numFmtId="0" fontId="5" fillId="3" borderId="1" xfId="0" applyNumberFormat="1" applyFont="1" applyFill="1" applyBorder="1" applyAlignment="1">
      <alignment horizontal="center"/>
    </xf>
    <xf numFmtId="0" fontId="3" fillId="3" borderId="1" xfId="2" applyNumberFormat="1" applyFont="1" applyFill="1" applyBorder="1"/>
    <xf numFmtId="0" fontId="0" fillId="3" borderId="1" xfId="0" applyNumberFormat="1" applyFill="1" applyBorder="1"/>
    <xf numFmtId="0" fontId="0" fillId="3" borderId="0" xfId="0" applyFill="1"/>
    <xf numFmtId="2" fontId="0" fillId="3" borderId="0" xfId="0" applyNumberFormat="1" applyFill="1"/>
    <xf numFmtId="0" fontId="3" fillId="3" borderId="1" xfId="2" applyNumberFormat="1" applyFont="1" applyFill="1" applyBorder="1" applyAlignment="1"/>
    <xf numFmtId="0" fontId="5" fillId="6" borderId="1" xfId="0" applyNumberFormat="1" applyFont="1" applyFill="1" applyBorder="1" applyAlignment="1">
      <alignment horizontal="center"/>
    </xf>
    <xf numFmtId="0" fontId="3" fillId="6" borderId="1" xfId="2" applyNumberFormat="1" applyFont="1" applyFill="1" applyBorder="1"/>
    <xf numFmtId="0" fontId="4" fillId="6" borderId="1" xfId="2" applyNumberFormat="1" applyFont="1" applyFill="1" applyBorder="1"/>
    <xf numFmtId="0" fontId="0" fillId="6" borderId="1" xfId="0" applyNumberFormat="1" applyFill="1" applyBorder="1"/>
    <xf numFmtId="0" fontId="0" fillId="6" borderId="0" xfId="0" applyFill="1"/>
    <xf numFmtId="0" fontId="0" fillId="6" borderId="0" xfId="0" applyNumberFormat="1" applyFill="1"/>
    <xf numFmtId="2" fontId="0" fillId="6" borderId="0" xfId="0" applyNumberFormat="1" applyFill="1"/>
    <xf numFmtId="0" fontId="3" fillId="6" borderId="1" xfId="2" applyNumberFormat="1" applyFont="1" applyFill="1" applyBorder="1" applyAlignment="1">
      <alignment horizontal="left"/>
    </xf>
    <xf numFmtId="0" fontId="6" fillId="7" borderId="1" xfId="0" applyNumberFormat="1" applyFont="1" applyFill="1" applyBorder="1" applyAlignment="1">
      <alignment horizontal="center"/>
    </xf>
    <xf numFmtId="0" fontId="0" fillId="7" borderId="0" xfId="0" applyFill="1"/>
    <xf numFmtId="2" fontId="0" fillId="7" borderId="0" xfId="0" applyNumberFormat="1" applyFill="1"/>
    <xf numFmtId="0" fontId="5" fillId="11" borderId="1" xfId="0" applyNumberFormat="1" applyFont="1" applyFill="1" applyBorder="1" applyAlignment="1">
      <alignment horizontal="center"/>
    </xf>
    <xf numFmtId="0" fontId="3" fillId="11" borderId="1" xfId="2" applyNumberFormat="1" applyFont="1" applyFill="1" applyBorder="1"/>
    <xf numFmtId="0" fontId="4" fillId="11" borderId="1" xfId="2" applyNumberFormat="1" applyFont="1" applyFill="1" applyBorder="1"/>
    <xf numFmtId="0" fontId="0" fillId="11" borderId="1" xfId="0" applyNumberFormat="1" applyFill="1" applyBorder="1"/>
    <xf numFmtId="0" fontId="0" fillId="11" borderId="0" xfId="0" applyFill="1"/>
    <xf numFmtId="0" fontId="0" fillId="11" borderId="0" xfId="0" applyNumberFormat="1" applyFill="1"/>
    <xf numFmtId="2" fontId="0" fillId="11" borderId="0" xfId="0" applyNumberFormat="1" applyFill="1"/>
    <xf numFmtId="0" fontId="3" fillId="11" borderId="1" xfId="2" applyNumberFormat="1" applyFont="1" applyFill="1" applyBorder="1" applyAlignment="1"/>
    <xf numFmtId="0" fontId="3" fillId="11" borderId="1" xfId="2" applyNumberFormat="1" applyFont="1" applyFill="1" applyBorder="1" applyAlignment="1">
      <alignment horizontal="left"/>
    </xf>
  </cellXfs>
  <cellStyles count="7">
    <cellStyle name="Normal" xfId="0" builtinId="0"/>
    <cellStyle name="Normal 3" xfId="2" xr:uid="{F2C82186-7D67-4270-B7DF-D61251D99E03}"/>
    <cellStyle name="Normal 3 2" xfId="3" xr:uid="{1695206A-BD15-457D-B50B-2C8EAD78FFE2}"/>
    <cellStyle name="Vírgula 2" xfId="4" xr:uid="{3FBC916E-A7DF-436E-9143-03EB6425510D}"/>
    <cellStyle name="Vírgula 3" xfId="5" xr:uid="{99FDB538-A4CC-4008-B3A4-428A8659AC58}"/>
    <cellStyle name="Vírgula 4" xfId="6" xr:uid="{7155A44D-B0CB-4A0A-B36F-DB3BA8A6F9F5}"/>
    <cellStyle name="Vírgula 5" xfId="1" xr:uid="{5B1BBC48-E9AF-4F21-88B2-98B679197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</a:t>
            </a:r>
            <a:r>
              <a:rPr lang="pt-BR" baseline="0"/>
              <a:t> 600+ //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Folha1!$D$12:$D$38</c:f>
              <c:numCache>
                <c:formatCode>General</c:formatCode>
                <c:ptCount val="27"/>
                <c:pt idx="0">
                  <c:v>0.72967648806996688</c:v>
                </c:pt>
                <c:pt idx="1">
                  <c:v>0.50916843234193931</c:v>
                </c:pt>
                <c:pt idx="2">
                  <c:v>0.5399408910379635</c:v>
                </c:pt>
                <c:pt idx="3">
                  <c:v>0.63412373522823817</c:v>
                </c:pt>
                <c:pt idx="4">
                  <c:v>0.50250072819499991</c:v>
                </c:pt>
                <c:pt idx="5">
                  <c:v>0.50358329378262934</c:v>
                </c:pt>
                <c:pt idx="6">
                  <c:v>0.6610499989402514</c:v>
                </c:pt>
                <c:pt idx="7">
                  <c:v>0.52659635002936178</c:v>
                </c:pt>
                <c:pt idx="8">
                  <c:v>0.58311946592287567</c:v>
                </c:pt>
                <c:pt idx="9">
                  <c:v>0.67252847534390103</c:v>
                </c:pt>
                <c:pt idx="10">
                  <c:v>0.78241133085526815</c:v>
                </c:pt>
                <c:pt idx="11">
                  <c:v>0.77211395317363651</c:v>
                </c:pt>
                <c:pt idx="12">
                  <c:v>0.81059298487084464</c:v>
                </c:pt>
                <c:pt idx="13">
                  <c:v>0.73540732986576818</c:v>
                </c:pt>
                <c:pt idx="14">
                  <c:v>0.69713419856380521</c:v>
                </c:pt>
                <c:pt idx="15">
                  <c:v>0.76369961943757148</c:v>
                </c:pt>
                <c:pt idx="16">
                  <c:v>0.84327773819067131</c:v>
                </c:pt>
                <c:pt idx="17">
                  <c:v>0.86125835895934011</c:v>
                </c:pt>
                <c:pt idx="18">
                  <c:v>0.86924802928759115</c:v>
                </c:pt>
                <c:pt idx="19">
                  <c:v>0.8968630033965288</c:v>
                </c:pt>
                <c:pt idx="20">
                  <c:v>0.89430693069306932</c:v>
                </c:pt>
                <c:pt idx="21">
                  <c:v>0.92439391864128206</c:v>
                </c:pt>
                <c:pt idx="22">
                  <c:v>0.86656792967732199</c:v>
                </c:pt>
                <c:pt idx="23">
                  <c:v>0.78519606026483457</c:v>
                </c:pt>
                <c:pt idx="24">
                  <c:v>0.76689040057046487</c:v>
                </c:pt>
                <c:pt idx="25">
                  <c:v>0.82388757956355385</c:v>
                </c:pt>
                <c:pt idx="26">
                  <c:v>0.85411014074953362</c:v>
                </c:pt>
              </c:numCache>
            </c:numRef>
          </c:xVal>
          <c:yVal>
            <c:numRef>
              <c:f>Folha1!$N$12:$N$38</c:f>
              <c:numCache>
                <c:formatCode>General</c:formatCode>
                <c:ptCount val="27"/>
                <c:pt idx="0">
                  <c:v>0.14626472525060363</c:v>
                </c:pt>
                <c:pt idx="1">
                  <c:v>0.10964799352631774</c:v>
                </c:pt>
                <c:pt idx="2">
                  <c:v>0.10995856168961368</c:v>
                </c:pt>
                <c:pt idx="3">
                  <c:v>0.16606293864613994</c:v>
                </c:pt>
                <c:pt idx="4">
                  <c:v>0.12152397424810224</c:v>
                </c:pt>
                <c:pt idx="5">
                  <c:v>9.0513019689959118E-2</c:v>
                </c:pt>
                <c:pt idx="6">
                  <c:v>0.15551750605183917</c:v>
                </c:pt>
                <c:pt idx="7">
                  <c:v>0.11867035674097504</c:v>
                </c:pt>
                <c:pt idx="8">
                  <c:v>0.16634884312229853</c:v>
                </c:pt>
                <c:pt idx="9">
                  <c:v>0.22566208815872163</c:v>
                </c:pt>
                <c:pt idx="10">
                  <c:v>0.23238682173111125</c:v>
                </c:pt>
                <c:pt idx="11">
                  <c:v>0.19999999999999996</c:v>
                </c:pt>
                <c:pt idx="12">
                  <c:v>0.22232609401600065</c:v>
                </c:pt>
                <c:pt idx="13">
                  <c:v>0.17318192379182157</c:v>
                </c:pt>
                <c:pt idx="14">
                  <c:v>0.19551983996964942</c:v>
                </c:pt>
                <c:pt idx="15">
                  <c:v>0.17385546531477936</c:v>
                </c:pt>
                <c:pt idx="16">
                  <c:v>0.32299325669252954</c:v>
                </c:pt>
                <c:pt idx="17">
                  <c:v>0.30516185959300723</c:v>
                </c:pt>
                <c:pt idx="18">
                  <c:v>0.29985219904950111</c:v>
                </c:pt>
                <c:pt idx="19">
                  <c:v>0.3407660421726556</c:v>
                </c:pt>
                <c:pt idx="20">
                  <c:v>0.29977036211107572</c:v>
                </c:pt>
                <c:pt idx="21">
                  <c:v>0.32522581621839836</c:v>
                </c:pt>
                <c:pt idx="22">
                  <c:v>0.29745207442860433</c:v>
                </c:pt>
                <c:pt idx="23">
                  <c:v>0.21191470203012441</c:v>
                </c:pt>
                <c:pt idx="24">
                  <c:v>0.18733522277880305</c:v>
                </c:pt>
                <c:pt idx="25">
                  <c:v>0.24213405189105464</c:v>
                </c:pt>
                <c:pt idx="26">
                  <c:v>0.29193447131625361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7-41EE-AF41-44FB1CCC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88328"/>
        <c:axId val="692687344"/>
      </c:scatterChart>
      <c:valAx>
        <c:axId val="69268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687344"/>
        <c:crosses val="autoZero"/>
        <c:crossBetween val="midCat"/>
      </c:valAx>
      <c:valAx>
        <c:axId val="6926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68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Folha1!$C$59:$C$60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Folha1!$D$59:$D$60</c:f>
              <c:numCache>
                <c:formatCode>General</c:formatCode>
                <c:ptCount val="2"/>
                <c:pt idx="0">
                  <c:v>0.11078087112743984</c:v>
                </c:pt>
                <c:pt idx="1">
                  <c:v>0.1345206880167355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AD4-9B73-7C1C9F70AA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Folha1!$C$59:$C$60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Folha1!$E$59:$E$60</c:f>
              <c:numCache>
                <c:formatCode>General</c:formatCode>
                <c:ptCount val="2"/>
                <c:pt idx="0">
                  <c:v>0.15352417783610126</c:v>
                </c:pt>
                <c:pt idx="1">
                  <c:v>0.17209159979689831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4AD4-9B73-7C1C9F70AA5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Folha1!$C$59:$C$60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Folha1!$F$59:$F$60</c:f>
              <c:numCache>
                <c:formatCode>General</c:formatCode>
                <c:ptCount val="2"/>
                <c:pt idx="0">
                  <c:v>0.13769332349955998</c:v>
                </c:pt>
                <c:pt idx="1">
                  <c:v>0.15817644728572691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1-4AD4-9B73-7C1C9F70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590480"/>
        <c:axId val="738594088"/>
      </c:lineChart>
      <c:catAx>
        <c:axId val="7385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594088"/>
        <c:crosses val="autoZero"/>
        <c:auto val="1"/>
        <c:lblAlgn val="ctr"/>
        <c:lblOffset val="100"/>
        <c:noMultiLvlLbl val="0"/>
      </c:catAx>
      <c:valAx>
        <c:axId val="7385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5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Folha1!$C$61:$C$62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Folha1!$D$61:$D$62</c:f>
              <c:numCache>
                <c:formatCode>General</c:formatCode>
                <c:ptCount val="2"/>
                <c:pt idx="0">
                  <c:v>0.11078087112743984</c:v>
                </c:pt>
                <c:pt idx="1">
                  <c:v>0.1345206880167355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D-4D3A-A60E-B8FA079303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Folha1!$C$61:$C$62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Folha1!$E$61:$E$62</c:f>
              <c:numCache>
                <c:formatCode>General</c:formatCode>
                <c:ptCount val="2"/>
                <c:pt idx="0">
                  <c:v>0.14104509300302415</c:v>
                </c:pt>
                <c:pt idx="1">
                  <c:v>0.16301162019967685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D-4D3A-A60E-B8FA079303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Folha1!$C$61:$C$62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Folha1!$F$61:$F$62</c:f>
              <c:numCache>
                <c:formatCode>General</c:formatCode>
                <c:ptCount val="2"/>
                <c:pt idx="0">
                  <c:v>0.12086894508596793</c:v>
                </c:pt>
                <c:pt idx="1">
                  <c:v>0.14401766541104929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D-4D3A-A60E-B8FA0793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85680"/>
        <c:axId val="652686336"/>
      </c:lineChart>
      <c:catAx>
        <c:axId val="6526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686336"/>
        <c:crosses val="autoZero"/>
        <c:auto val="1"/>
        <c:lblAlgn val="ctr"/>
        <c:lblOffset val="100"/>
        <c:noMultiLvlLbl val="0"/>
      </c:catAx>
      <c:valAx>
        <c:axId val="6526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6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Folha1!$C$63:$C$64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Folha1!$D$63:$D$64</c:f>
              <c:numCache>
                <c:formatCode>General</c:formatCode>
                <c:ptCount val="2"/>
                <c:pt idx="0">
                  <c:v>0.11078087112743984</c:v>
                </c:pt>
                <c:pt idx="1">
                  <c:v>0.1345206880167355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E-4768-9AF1-EC7BB77DF6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Folha1!$C$63:$C$64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Folha1!$E$63:$E$64</c:f>
              <c:numCache>
                <c:formatCode>General</c:formatCode>
                <c:ptCount val="2"/>
                <c:pt idx="0">
                  <c:v>0.1079638888703954</c:v>
                </c:pt>
                <c:pt idx="1">
                  <c:v>0.1292750477686864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E-4768-9AF1-EC7BB77DF6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Folha1!$C$63:$C$64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Folha1!$F$63:$F$64</c:f>
              <c:numCache>
                <c:formatCode>General</c:formatCode>
                <c:ptCount val="2"/>
                <c:pt idx="0">
                  <c:v>0.10997601905399858</c:v>
                </c:pt>
                <c:pt idx="1">
                  <c:v>0.13302193366015005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E-4768-9AF1-EC7BB77D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749768"/>
        <c:axId val="628755016"/>
      </c:lineChart>
      <c:catAx>
        <c:axId val="62874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755016"/>
        <c:crosses val="autoZero"/>
        <c:auto val="1"/>
        <c:lblAlgn val="ctr"/>
        <c:lblOffset val="100"/>
        <c:noMultiLvlLbl val="0"/>
      </c:catAx>
      <c:valAx>
        <c:axId val="6287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7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 600+ //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Folha1!$D$12:$D$38</c:f>
              <c:numCache>
                <c:formatCode>General</c:formatCode>
                <c:ptCount val="27"/>
                <c:pt idx="0">
                  <c:v>0.72967648806996688</c:v>
                </c:pt>
                <c:pt idx="1">
                  <c:v>0.50916843234193931</c:v>
                </c:pt>
                <c:pt idx="2">
                  <c:v>0.5399408910379635</c:v>
                </c:pt>
                <c:pt idx="3">
                  <c:v>0.63412373522823817</c:v>
                </c:pt>
                <c:pt idx="4">
                  <c:v>0.50250072819499991</c:v>
                </c:pt>
                <c:pt idx="5">
                  <c:v>0.50358329378262934</c:v>
                </c:pt>
                <c:pt idx="6">
                  <c:v>0.6610499989402514</c:v>
                </c:pt>
                <c:pt idx="7">
                  <c:v>0.52659635002936178</c:v>
                </c:pt>
                <c:pt idx="8">
                  <c:v>0.58311946592287567</c:v>
                </c:pt>
                <c:pt idx="9">
                  <c:v>0.67252847534390103</c:v>
                </c:pt>
                <c:pt idx="10">
                  <c:v>0.78241133085526815</c:v>
                </c:pt>
                <c:pt idx="11">
                  <c:v>0.77211395317363651</c:v>
                </c:pt>
                <c:pt idx="12">
                  <c:v>0.81059298487084464</c:v>
                </c:pt>
                <c:pt idx="13">
                  <c:v>0.73540732986576818</c:v>
                </c:pt>
                <c:pt idx="14">
                  <c:v>0.69713419856380521</c:v>
                </c:pt>
                <c:pt idx="15">
                  <c:v>0.76369961943757148</c:v>
                </c:pt>
                <c:pt idx="16">
                  <c:v>0.84327773819067131</c:v>
                </c:pt>
                <c:pt idx="17">
                  <c:v>0.86125835895934011</c:v>
                </c:pt>
                <c:pt idx="18">
                  <c:v>0.86924802928759115</c:v>
                </c:pt>
                <c:pt idx="19">
                  <c:v>0.8968630033965288</c:v>
                </c:pt>
                <c:pt idx="20">
                  <c:v>0.89430693069306932</c:v>
                </c:pt>
                <c:pt idx="21">
                  <c:v>0.92439391864128206</c:v>
                </c:pt>
                <c:pt idx="22">
                  <c:v>0.86656792967732199</c:v>
                </c:pt>
                <c:pt idx="23">
                  <c:v>0.78519606026483457</c:v>
                </c:pt>
                <c:pt idx="24">
                  <c:v>0.76689040057046487</c:v>
                </c:pt>
                <c:pt idx="25">
                  <c:v>0.82388757956355385</c:v>
                </c:pt>
                <c:pt idx="26">
                  <c:v>0.85411014074953362</c:v>
                </c:pt>
              </c:numCache>
            </c:numRef>
          </c:xVal>
          <c:yVal>
            <c:numRef>
              <c:f>Folha1!$O$12:$O$38</c:f>
              <c:numCache>
                <c:formatCode>General</c:formatCode>
                <c:ptCount val="27"/>
                <c:pt idx="0">
                  <c:v>6.2660456662501432E-2</c:v>
                </c:pt>
                <c:pt idx="1">
                  <c:v>5.4954403157751464E-2</c:v>
                </c:pt>
                <c:pt idx="2">
                  <c:v>5.6865618342794522E-2</c:v>
                </c:pt>
                <c:pt idx="3">
                  <c:v>9.7022694149489899E-2</c:v>
                </c:pt>
                <c:pt idx="4">
                  <c:v>6.7422572655593177E-2</c:v>
                </c:pt>
                <c:pt idx="5">
                  <c:v>5.55416718730476E-2</c:v>
                </c:pt>
                <c:pt idx="6">
                  <c:v>7.0360695826154604E-2</c:v>
                </c:pt>
                <c:pt idx="7">
                  <c:v>6.119601713557949E-2</c:v>
                </c:pt>
                <c:pt idx="8">
                  <c:v>8.3309464380702969E-2</c:v>
                </c:pt>
                <c:pt idx="9">
                  <c:v>0.10993226921801733</c:v>
                </c:pt>
                <c:pt idx="10">
                  <c:v>0.1164502347616429</c:v>
                </c:pt>
                <c:pt idx="11">
                  <c:v>0.10052901153060109</c:v>
                </c:pt>
                <c:pt idx="12">
                  <c:v>0.10511266263187796</c:v>
                </c:pt>
                <c:pt idx="13">
                  <c:v>7.6403621892202941E-2</c:v>
                </c:pt>
                <c:pt idx="14">
                  <c:v>0.10817880794701987</c:v>
                </c:pt>
                <c:pt idx="15">
                  <c:v>9.287387963099511E-2</c:v>
                </c:pt>
                <c:pt idx="16">
                  <c:v>0.17281933456579765</c:v>
                </c:pt>
                <c:pt idx="17">
                  <c:v>0.15178060826618145</c:v>
                </c:pt>
                <c:pt idx="18">
                  <c:v>0.1740017510095303</c:v>
                </c:pt>
                <c:pt idx="19">
                  <c:v>0.17811953693335159</c:v>
                </c:pt>
                <c:pt idx="20">
                  <c:v>0.16111169806161324</c:v>
                </c:pt>
                <c:pt idx="21">
                  <c:v>0.16248893086959088</c:v>
                </c:pt>
                <c:pt idx="22">
                  <c:v>0.15465401524648079</c:v>
                </c:pt>
                <c:pt idx="23">
                  <c:v>0.10242121079559502</c:v>
                </c:pt>
                <c:pt idx="24">
                  <c:v>8.9806901401990602E-2</c:v>
                </c:pt>
                <c:pt idx="25">
                  <c:v>0.12165246500304322</c:v>
                </c:pt>
                <c:pt idx="26">
                  <c:v>0.18729774601119964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5-4419-95DC-FCA9900FC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79472"/>
        <c:axId val="692684720"/>
      </c:scatterChart>
      <c:valAx>
        <c:axId val="6926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684720"/>
        <c:crosses val="autoZero"/>
        <c:crossBetween val="midCat"/>
      </c:valAx>
      <c:valAx>
        <c:axId val="6926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6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 HUM 600+ //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Folha1!$D$12:$D$38</c:f>
              <c:numCache>
                <c:formatCode>General</c:formatCode>
                <c:ptCount val="27"/>
                <c:pt idx="0">
                  <c:v>0.72967648806996688</c:v>
                </c:pt>
                <c:pt idx="1">
                  <c:v>0.50916843234193931</c:v>
                </c:pt>
                <c:pt idx="2">
                  <c:v>0.5399408910379635</c:v>
                </c:pt>
                <c:pt idx="3">
                  <c:v>0.63412373522823817</c:v>
                </c:pt>
                <c:pt idx="4">
                  <c:v>0.50250072819499991</c:v>
                </c:pt>
                <c:pt idx="5">
                  <c:v>0.50358329378262934</c:v>
                </c:pt>
                <c:pt idx="6">
                  <c:v>0.6610499989402514</c:v>
                </c:pt>
                <c:pt idx="7">
                  <c:v>0.52659635002936178</c:v>
                </c:pt>
                <c:pt idx="8">
                  <c:v>0.58311946592287567</c:v>
                </c:pt>
                <c:pt idx="9">
                  <c:v>0.67252847534390103</c:v>
                </c:pt>
                <c:pt idx="10">
                  <c:v>0.78241133085526815</c:v>
                </c:pt>
                <c:pt idx="11">
                  <c:v>0.77211395317363651</c:v>
                </c:pt>
                <c:pt idx="12">
                  <c:v>0.81059298487084464</c:v>
                </c:pt>
                <c:pt idx="13">
                  <c:v>0.73540732986576818</c:v>
                </c:pt>
                <c:pt idx="14">
                  <c:v>0.69713419856380521</c:v>
                </c:pt>
                <c:pt idx="15">
                  <c:v>0.76369961943757148</c:v>
                </c:pt>
                <c:pt idx="16">
                  <c:v>0.84327773819067131</c:v>
                </c:pt>
                <c:pt idx="17">
                  <c:v>0.86125835895934011</c:v>
                </c:pt>
                <c:pt idx="18">
                  <c:v>0.86924802928759115</c:v>
                </c:pt>
                <c:pt idx="19">
                  <c:v>0.8968630033965288</c:v>
                </c:pt>
                <c:pt idx="20">
                  <c:v>0.89430693069306932</c:v>
                </c:pt>
                <c:pt idx="21">
                  <c:v>0.92439391864128206</c:v>
                </c:pt>
                <c:pt idx="22">
                  <c:v>0.86656792967732199</c:v>
                </c:pt>
                <c:pt idx="23">
                  <c:v>0.78519606026483457</c:v>
                </c:pt>
                <c:pt idx="24">
                  <c:v>0.76689040057046487</c:v>
                </c:pt>
                <c:pt idx="25">
                  <c:v>0.82388757956355385</c:v>
                </c:pt>
                <c:pt idx="26">
                  <c:v>0.85411014074953362</c:v>
                </c:pt>
              </c:numCache>
            </c:numRef>
          </c:xVal>
          <c:yVal>
            <c:numRef>
              <c:f>Folha1!$N$12:$N$38</c:f>
              <c:numCache>
                <c:formatCode>General</c:formatCode>
                <c:ptCount val="27"/>
                <c:pt idx="0">
                  <c:v>0.14626472525060363</c:v>
                </c:pt>
                <c:pt idx="1">
                  <c:v>0.10964799352631774</c:v>
                </c:pt>
                <c:pt idx="2">
                  <c:v>0.10995856168961368</c:v>
                </c:pt>
                <c:pt idx="3">
                  <c:v>0.16606293864613994</c:v>
                </c:pt>
                <c:pt idx="4">
                  <c:v>0.12152397424810224</c:v>
                </c:pt>
                <c:pt idx="5">
                  <c:v>9.0513019689959118E-2</c:v>
                </c:pt>
                <c:pt idx="6">
                  <c:v>0.15551750605183917</c:v>
                </c:pt>
                <c:pt idx="7">
                  <c:v>0.11867035674097504</c:v>
                </c:pt>
                <c:pt idx="8">
                  <c:v>0.16634884312229853</c:v>
                </c:pt>
                <c:pt idx="9">
                  <c:v>0.22566208815872163</c:v>
                </c:pt>
                <c:pt idx="10">
                  <c:v>0.23238682173111125</c:v>
                </c:pt>
                <c:pt idx="11">
                  <c:v>0.19999999999999996</c:v>
                </c:pt>
                <c:pt idx="12">
                  <c:v>0.22232609401600065</c:v>
                </c:pt>
                <c:pt idx="13">
                  <c:v>0.17318192379182157</c:v>
                </c:pt>
                <c:pt idx="14">
                  <c:v>0.19551983996964942</c:v>
                </c:pt>
                <c:pt idx="15">
                  <c:v>0.17385546531477936</c:v>
                </c:pt>
                <c:pt idx="16">
                  <c:v>0.32299325669252954</c:v>
                </c:pt>
                <c:pt idx="17">
                  <c:v>0.30516185959300723</c:v>
                </c:pt>
                <c:pt idx="18">
                  <c:v>0.29985219904950111</c:v>
                </c:pt>
                <c:pt idx="19">
                  <c:v>0.3407660421726556</c:v>
                </c:pt>
                <c:pt idx="20">
                  <c:v>0.29977036211107572</c:v>
                </c:pt>
                <c:pt idx="21">
                  <c:v>0.32522581621839836</c:v>
                </c:pt>
                <c:pt idx="22">
                  <c:v>0.29745207442860433</c:v>
                </c:pt>
                <c:pt idx="23">
                  <c:v>0.21191470203012441</c:v>
                </c:pt>
                <c:pt idx="24">
                  <c:v>0.18733522277880305</c:v>
                </c:pt>
                <c:pt idx="25">
                  <c:v>0.24213405189105464</c:v>
                </c:pt>
                <c:pt idx="26">
                  <c:v>0.29193447131625361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5-4D68-A9B6-B5A29B83276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Folha1!$D$12:$D$38</c:f>
              <c:numCache>
                <c:formatCode>General</c:formatCode>
                <c:ptCount val="27"/>
                <c:pt idx="0">
                  <c:v>0.72967648806996688</c:v>
                </c:pt>
                <c:pt idx="1">
                  <c:v>0.50916843234193931</c:v>
                </c:pt>
                <c:pt idx="2">
                  <c:v>0.5399408910379635</c:v>
                </c:pt>
                <c:pt idx="3">
                  <c:v>0.63412373522823817</c:v>
                </c:pt>
                <c:pt idx="4">
                  <c:v>0.50250072819499991</c:v>
                </c:pt>
                <c:pt idx="5">
                  <c:v>0.50358329378262934</c:v>
                </c:pt>
                <c:pt idx="6">
                  <c:v>0.6610499989402514</c:v>
                </c:pt>
                <c:pt idx="7">
                  <c:v>0.52659635002936178</c:v>
                </c:pt>
                <c:pt idx="8">
                  <c:v>0.58311946592287567</c:v>
                </c:pt>
                <c:pt idx="9">
                  <c:v>0.67252847534390103</c:v>
                </c:pt>
                <c:pt idx="10">
                  <c:v>0.78241133085526815</c:v>
                </c:pt>
                <c:pt idx="11">
                  <c:v>0.77211395317363651</c:v>
                </c:pt>
                <c:pt idx="12">
                  <c:v>0.81059298487084464</c:v>
                </c:pt>
                <c:pt idx="13">
                  <c:v>0.73540732986576818</c:v>
                </c:pt>
                <c:pt idx="14">
                  <c:v>0.69713419856380521</c:v>
                </c:pt>
                <c:pt idx="15">
                  <c:v>0.76369961943757148</c:v>
                </c:pt>
                <c:pt idx="16">
                  <c:v>0.84327773819067131</c:v>
                </c:pt>
                <c:pt idx="17">
                  <c:v>0.86125835895934011</c:v>
                </c:pt>
                <c:pt idx="18">
                  <c:v>0.86924802928759115</c:v>
                </c:pt>
                <c:pt idx="19">
                  <c:v>0.8968630033965288</c:v>
                </c:pt>
                <c:pt idx="20">
                  <c:v>0.89430693069306932</c:v>
                </c:pt>
                <c:pt idx="21">
                  <c:v>0.92439391864128206</c:v>
                </c:pt>
                <c:pt idx="22">
                  <c:v>0.86656792967732199</c:v>
                </c:pt>
                <c:pt idx="23">
                  <c:v>0.78519606026483457</c:v>
                </c:pt>
                <c:pt idx="24">
                  <c:v>0.76689040057046487</c:v>
                </c:pt>
                <c:pt idx="25">
                  <c:v>0.82388757956355385</c:v>
                </c:pt>
                <c:pt idx="26">
                  <c:v>0.85411014074953362</c:v>
                </c:pt>
              </c:numCache>
            </c:numRef>
          </c:xVal>
          <c:yVal>
            <c:numRef>
              <c:f>Folha1!$O$12:$O$38</c:f>
              <c:numCache>
                <c:formatCode>General</c:formatCode>
                <c:ptCount val="27"/>
                <c:pt idx="0">
                  <c:v>6.2660456662501432E-2</c:v>
                </c:pt>
                <c:pt idx="1">
                  <c:v>5.4954403157751464E-2</c:v>
                </c:pt>
                <c:pt idx="2">
                  <c:v>5.6865618342794522E-2</c:v>
                </c:pt>
                <c:pt idx="3">
                  <c:v>9.7022694149489899E-2</c:v>
                </c:pt>
                <c:pt idx="4">
                  <c:v>6.7422572655593177E-2</c:v>
                </c:pt>
                <c:pt idx="5">
                  <c:v>5.55416718730476E-2</c:v>
                </c:pt>
                <c:pt idx="6">
                  <c:v>7.0360695826154604E-2</c:v>
                </c:pt>
                <c:pt idx="7">
                  <c:v>6.119601713557949E-2</c:v>
                </c:pt>
                <c:pt idx="8">
                  <c:v>8.3309464380702969E-2</c:v>
                </c:pt>
                <c:pt idx="9">
                  <c:v>0.10993226921801733</c:v>
                </c:pt>
                <c:pt idx="10">
                  <c:v>0.1164502347616429</c:v>
                </c:pt>
                <c:pt idx="11">
                  <c:v>0.10052901153060109</c:v>
                </c:pt>
                <c:pt idx="12">
                  <c:v>0.10511266263187796</c:v>
                </c:pt>
                <c:pt idx="13">
                  <c:v>7.6403621892202941E-2</c:v>
                </c:pt>
                <c:pt idx="14">
                  <c:v>0.10817880794701987</c:v>
                </c:pt>
                <c:pt idx="15">
                  <c:v>9.287387963099511E-2</c:v>
                </c:pt>
                <c:pt idx="16">
                  <c:v>0.17281933456579765</c:v>
                </c:pt>
                <c:pt idx="17">
                  <c:v>0.15178060826618145</c:v>
                </c:pt>
                <c:pt idx="18">
                  <c:v>0.1740017510095303</c:v>
                </c:pt>
                <c:pt idx="19">
                  <c:v>0.17811953693335159</c:v>
                </c:pt>
                <c:pt idx="20">
                  <c:v>0.16111169806161324</c:v>
                </c:pt>
                <c:pt idx="21">
                  <c:v>0.16248893086959088</c:v>
                </c:pt>
                <c:pt idx="22">
                  <c:v>0.15465401524648079</c:v>
                </c:pt>
                <c:pt idx="23">
                  <c:v>0.10242121079559502</c:v>
                </c:pt>
                <c:pt idx="24">
                  <c:v>8.9806901401990602E-2</c:v>
                </c:pt>
                <c:pt idx="25">
                  <c:v>0.12165246500304322</c:v>
                </c:pt>
                <c:pt idx="26">
                  <c:v>0.18729774601119964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5-4D68-A9B6-B5A29B832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55280"/>
        <c:axId val="698952328"/>
      </c:scatterChart>
      <c:valAx>
        <c:axId val="6989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952328"/>
        <c:crosses val="autoZero"/>
        <c:crossBetween val="midCat"/>
      </c:valAx>
      <c:valAx>
        <c:axId val="6989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9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fem/mas 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Folha1!$G$40:$G$93</c:f>
              <c:numCache>
                <c:formatCode>General</c:formatCode>
                <c:ptCount val="54"/>
                <c:pt idx="0">
                  <c:v>1.9820104595415455</c:v>
                </c:pt>
                <c:pt idx="1">
                  <c:v>1.7268145510591366</c:v>
                </c:pt>
                <c:pt idx="2">
                  <c:v>1.5370467135992578</c:v>
                </c:pt>
                <c:pt idx="3">
                  <c:v>1.2908268903024438</c:v>
                </c:pt>
                <c:pt idx="4">
                  <c:v>1.8453794675996966</c:v>
                </c:pt>
                <c:pt idx="5">
                  <c:v>1.8322560975739601</c:v>
                </c:pt>
                <c:pt idx="6">
                  <c:v>1.2263103940143516</c:v>
                </c:pt>
                <c:pt idx="7">
                  <c:v>1.4060936535829025</c:v>
                </c:pt>
                <c:pt idx="8">
                  <c:v>1.0373252772208152</c:v>
                </c:pt>
                <c:pt idx="9">
                  <c:v>1.5092280118667523</c:v>
                </c:pt>
                <c:pt idx="10">
                  <c:v>1.1278660621921828</c:v>
                </c:pt>
                <c:pt idx="11">
                  <c:v>1.9979557647894528</c:v>
                </c:pt>
                <c:pt idx="12">
                  <c:v>1.2171646535049572</c:v>
                </c:pt>
                <c:pt idx="13">
                  <c:v>1.5822775133365399</c:v>
                </c:pt>
                <c:pt idx="14">
                  <c:v>1.6061476288691643</c:v>
                </c:pt>
                <c:pt idx="15">
                  <c:v>1.3018115734389473</c:v>
                </c:pt>
                <c:pt idx="16">
                  <c:v>1.1127288677771214</c:v>
                </c:pt>
                <c:pt idx="17">
                  <c:v>1.9936911438687577</c:v>
                </c:pt>
                <c:pt idx="18">
                  <c:v>1.5031820501969646</c:v>
                </c:pt>
                <c:pt idx="19">
                  <c:v>1.0930506271695517</c:v>
                </c:pt>
                <c:pt idx="20">
                  <c:v>1.6091517989934034</c:v>
                </c:pt>
                <c:pt idx="21">
                  <c:v>1.059506902958784</c:v>
                </c:pt>
                <c:pt idx="22">
                  <c:v>1.9229353591852831</c:v>
                </c:pt>
                <c:pt idx="23">
                  <c:v>1.7389914994584283</c:v>
                </c:pt>
                <c:pt idx="24">
                  <c:v>1.1928761760173945</c:v>
                </c:pt>
                <c:pt idx="25">
                  <c:v>1.8778724828315634</c:v>
                </c:pt>
                <c:pt idx="26">
                  <c:v>1.3250815187168719</c:v>
                </c:pt>
                <c:pt idx="27">
                  <c:v>5.696553004941487</c:v>
                </c:pt>
                <c:pt idx="28">
                  <c:v>5.5210338041549081</c:v>
                </c:pt>
                <c:pt idx="29">
                  <c:v>5.3221665826791176</c:v>
                </c:pt>
                <c:pt idx="30">
                  <c:v>5.7564483237884012</c:v>
                </c:pt>
                <c:pt idx="31">
                  <c:v>5.2864622806763837</c:v>
                </c:pt>
                <c:pt idx="32">
                  <c:v>5.5381094303565064</c:v>
                </c:pt>
                <c:pt idx="33">
                  <c:v>5.0280791463386691</c:v>
                </c:pt>
                <c:pt idx="34">
                  <c:v>5.5418756809166556</c:v>
                </c:pt>
                <c:pt idx="35">
                  <c:v>5.7084641164532943</c:v>
                </c:pt>
                <c:pt idx="36">
                  <c:v>5.0835875671515689</c:v>
                </c:pt>
                <c:pt idx="37">
                  <c:v>5.3706317432813604</c:v>
                </c:pt>
                <c:pt idx="38">
                  <c:v>5.6616879751227929</c:v>
                </c:pt>
                <c:pt idx="39">
                  <c:v>5.6445695692408693</c:v>
                </c:pt>
                <c:pt idx="40">
                  <c:v>5.7040077273757284</c:v>
                </c:pt>
                <c:pt idx="41">
                  <c:v>5.6698278918709137</c:v>
                </c:pt>
                <c:pt idx="42">
                  <c:v>5.3135382046863517</c:v>
                </c:pt>
                <c:pt idx="43">
                  <c:v>5.4540090988752903</c:v>
                </c:pt>
                <c:pt idx="44">
                  <c:v>5.7485569863366504</c:v>
                </c:pt>
                <c:pt idx="45">
                  <c:v>5.4192945601863158</c:v>
                </c:pt>
                <c:pt idx="46">
                  <c:v>5.4367603929224373</c:v>
                </c:pt>
                <c:pt idx="47">
                  <c:v>5.4613847658866623</c:v>
                </c:pt>
                <c:pt idx="48">
                  <c:v>5.7459375641316486</c:v>
                </c:pt>
                <c:pt idx="49">
                  <c:v>5.433355522577898</c:v>
                </c:pt>
                <c:pt idx="50">
                  <c:v>5.8351878400646982</c:v>
                </c:pt>
                <c:pt idx="51">
                  <c:v>5.8269797973358823</c:v>
                </c:pt>
                <c:pt idx="52">
                  <c:v>5.8131771921573678</c:v>
                </c:pt>
                <c:pt idx="53">
                  <c:v>5.7101788271785949</c:v>
                </c:pt>
              </c:numCache>
            </c:numRef>
          </c:xVal>
          <c:yVal>
            <c:numRef>
              <c:f>Folha1!$H$40:$H$93</c:f>
              <c:numCache>
                <c:formatCode>General</c:formatCode>
                <c:ptCount val="54"/>
                <c:pt idx="0">
                  <c:v>6.0559498548815885E-2</c:v>
                </c:pt>
                <c:pt idx="1">
                  <c:v>3.9724868503328799E-2</c:v>
                </c:pt>
                <c:pt idx="2">
                  <c:v>4.2333912578532279E-2</c:v>
                </c:pt>
                <c:pt idx="3">
                  <c:v>7.0749377405478847E-2</c:v>
                </c:pt>
                <c:pt idx="4">
                  <c:v>4.8385701931392334E-2</c:v>
                </c:pt>
                <c:pt idx="5">
                  <c:v>3.2490121246918163E-2</c:v>
                </c:pt>
                <c:pt idx="6">
                  <c:v>6.789868335596623E-2</c:v>
                </c:pt>
                <c:pt idx="7">
                  <c:v>4.7230923633709433E-2</c:v>
                </c:pt>
                <c:pt idx="8">
                  <c:v>7.022840918721926E-2</c:v>
                </c:pt>
                <c:pt idx="9">
                  <c:v>9.5197055390968677E-2</c:v>
                </c:pt>
                <c:pt idx="10">
                  <c:v>9.3259556232950111E-2</c:v>
                </c:pt>
                <c:pt idx="11">
                  <c:v>7.8679914211931531E-2</c:v>
                </c:pt>
                <c:pt idx="12">
                  <c:v>9.5585558103147977E-2</c:v>
                </c:pt>
                <c:pt idx="13">
                  <c:v>7.4146143122676575E-2</c:v>
                </c:pt>
                <c:pt idx="14">
                  <c:v>8.2619117418820817E-2</c:v>
                </c:pt>
                <c:pt idx="15">
                  <c:v>7.7392099046436638E-2</c:v>
                </c:pt>
                <c:pt idx="16">
                  <c:v>0.1575892675793151</c:v>
                </c:pt>
                <c:pt idx="17">
                  <c:v>0.13986929906799758</c:v>
                </c:pt>
                <c:pt idx="18">
                  <c:v>0.13827146380101582</c:v>
                </c:pt>
                <c:pt idx="19">
                  <c:v>0.15888809742449861</c:v>
                </c:pt>
                <c:pt idx="20">
                  <c:v>0.13782919188701284</c:v>
                </c:pt>
                <c:pt idx="21">
                  <c:v>0.15400918403391028</c:v>
                </c:pt>
                <c:pt idx="22">
                  <c:v>0.13757006475390954</c:v>
                </c:pt>
                <c:pt idx="23">
                  <c:v>9.2972331368696773E-2</c:v>
                </c:pt>
                <c:pt idx="24">
                  <c:v>8.3163063538096493E-2</c:v>
                </c:pt>
                <c:pt idx="25">
                  <c:v>0.11141409577901125</c:v>
                </c:pt>
                <c:pt idx="26">
                  <c:v>0.13501838510059491</c:v>
                </c:pt>
                <c:pt idx="27">
                  <c:v>8.5705226701787762E-2</c:v>
                </c:pt>
                <c:pt idx="28">
                  <c:v>6.9923125022988933E-2</c:v>
                </c:pt>
                <c:pt idx="29">
                  <c:v>6.7624649111081403E-2</c:v>
                </c:pt>
                <c:pt idx="30">
                  <c:v>9.5313561240661093E-2</c:v>
                </c:pt>
                <c:pt idx="31">
                  <c:v>7.3138272316709912E-2</c:v>
                </c:pt>
                <c:pt idx="32">
                  <c:v>5.8022898443040961E-2</c:v>
                </c:pt>
                <c:pt idx="33">
                  <c:v>8.7618822695872942E-2</c:v>
                </c:pt>
                <c:pt idx="34">
                  <c:v>7.1439433107265596E-2</c:v>
                </c:pt>
                <c:pt idx="35">
                  <c:v>9.6120433935079255E-2</c:v>
                </c:pt>
                <c:pt idx="36">
                  <c:v>0.13046503276775295</c:v>
                </c:pt>
                <c:pt idx="37">
                  <c:v>0.13912726549816112</c:v>
                </c:pt>
                <c:pt idx="38">
                  <c:v>0.12132008578806844</c:v>
                </c:pt>
                <c:pt idx="39">
                  <c:v>0.12674053591285267</c:v>
                </c:pt>
                <c:pt idx="40">
                  <c:v>9.9035780669144979E-2</c:v>
                </c:pt>
                <c:pt idx="41">
                  <c:v>0.1129007225508286</c:v>
                </c:pt>
                <c:pt idx="42">
                  <c:v>9.6463366268342732E-2</c:v>
                </c:pt>
                <c:pt idx="43">
                  <c:v>0.16540398911321444</c:v>
                </c:pt>
                <c:pt idx="44">
                  <c:v>0.16529256052500965</c:v>
                </c:pt>
                <c:pt idx="45">
                  <c:v>0.16158073524848526</c:v>
                </c:pt>
                <c:pt idx="46">
                  <c:v>0.18187794474815699</c:v>
                </c:pt>
                <c:pt idx="47">
                  <c:v>0.16194117022406287</c:v>
                </c:pt>
                <c:pt idx="48">
                  <c:v>0.17121663218448807</c:v>
                </c:pt>
                <c:pt idx="49">
                  <c:v>0.15988200967469479</c:v>
                </c:pt>
                <c:pt idx="50">
                  <c:v>0.11894237066142763</c:v>
                </c:pt>
                <c:pt idx="51">
                  <c:v>0.10417215924070657</c:v>
                </c:pt>
                <c:pt idx="52">
                  <c:v>0.13071995611204337</c:v>
                </c:pt>
                <c:pt idx="53">
                  <c:v>0.15691608621565872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6-4E12-A8F8-C46E8E9C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73976"/>
        <c:axId val="693574632"/>
      </c:scatterChart>
      <c:valAx>
        <c:axId val="69357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574632"/>
        <c:crosses val="autoZero"/>
        <c:crossBetween val="midCat"/>
      </c:valAx>
      <c:valAx>
        <c:axId val="6935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57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fem/mas HUM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Folha1!$I$40:$I$93</c:f>
              <c:numCache>
                <c:formatCode>General</c:formatCode>
                <c:ptCount val="54"/>
                <c:pt idx="0">
                  <c:v>1.9820104595415455</c:v>
                </c:pt>
                <c:pt idx="1">
                  <c:v>1.7268145510591366</c:v>
                </c:pt>
                <c:pt idx="2">
                  <c:v>1.5370467135992578</c:v>
                </c:pt>
                <c:pt idx="3">
                  <c:v>1.2908268903024438</c:v>
                </c:pt>
                <c:pt idx="4">
                  <c:v>1.8453794675996966</c:v>
                </c:pt>
                <c:pt idx="5">
                  <c:v>1.8322560975739601</c:v>
                </c:pt>
                <c:pt idx="6">
                  <c:v>1.2263103940143516</c:v>
                </c:pt>
                <c:pt idx="7">
                  <c:v>1.4060936535829025</c:v>
                </c:pt>
                <c:pt idx="8">
                  <c:v>1.0373252772208152</c:v>
                </c:pt>
                <c:pt idx="9">
                  <c:v>1.5092280118667523</c:v>
                </c:pt>
                <c:pt idx="10">
                  <c:v>1.1278660621921828</c:v>
                </c:pt>
                <c:pt idx="11">
                  <c:v>1.9979557647894528</c:v>
                </c:pt>
                <c:pt idx="12">
                  <c:v>1.2171646535049572</c:v>
                </c:pt>
                <c:pt idx="13">
                  <c:v>1.5822775133365399</c:v>
                </c:pt>
                <c:pt idx="14">
                  <c:v>1.6061476288691643</c:v>
                </c:pt>
                <c:pt idx="15">
                  <c:v>1.3018115734389473</c:v>
                </c:pt>
                <c:pt idx="16">
                  <c:v>1.1127288677771214</c:v>
                </c:pt>
                <c:pt idx="17">
                  <c:v>1.9936911438687577</c:v>
                </c:pt>
                <c:pt idx="18">
                  <c:v>1.5031820501969646</c:v>
                </c:pt>
                <c:pt idx="19">
                  <c:v>1.0930506271695517</c:v>
                </c:pt>
                <c:pt idx="20">
                  <c:v>1.6091517989934034</c:v>
                </c:pt>
                <c:pt idx="21">
                  <c:v>1.059506902958784</c:v>
                </c:pt>
                <c:pt idx="22">
                  <c:v>1.9229353591852831</c:v>
                </c:pt>
                <c:pt idx="23">
                  <c:v>1.7389914994584283</c:v>
                </c:pt>
                <c:pt idx="24">
                  <c:v>1.1928761760173945</c:v>
                </c:pt>
                <c:pt idx="25">
                  <c:v>1.8778724828315634</c:v>
                </c:pt>
                <c:pt idx="26">
                  <c:v>1.3250815187168719</c:v>
                </c:pt>
                <c:pt idx="27">
                  <c:v>5.696553004941487</c:v>
                </c:pt>
                <c:pt idx="28">
                  <c:v>5.5210338041549081</c:v>
                </c:pt>
                <c:pt idx="29">
                  <c:v>5.3221665826791176</c:v>
                </c:pt>
                <c:pt idx="30">
                  <c:v>5.7564483237884012</c:v>
                </c:pt>
                <c:pt idx="31">
                  <c:v>5.2864622806763837</c:v>
                </c:pt>
                <c:pt idx="32">
                  <c:v>5.5381094303565064</c:v>
                </c:pt>
                <c:pt idx="33">
                  <c:v>5.0280791463386691</c:v>
                </c:pt>
                <c:pt idx="34">
                  <c:v>5.5418756809166556</c:v>
                </c:pt>
                <c:pt idx="35">
                  <c:v>5.7084641164532943</c:v>
                </c:pt>
                <c:pt idx="36">
                  <c:v>5.0835875671515689</c:v>
                </c:pt>
                <c:pt idx="37">
                  <c:v>5.3706317432813604</c:v>
                </c:pt>
                <c:pt idx="38">
                  <c:v>5.6616879751227929</c:v>
                </c:pt>
                <c:pt idx="39">
                  <c:v>5.6445695692408693</c:v>
                </c:pt>
                <c:pt idx="40">
                  <c:v>5.7040077273757284</c:v>
                </c:pt>
                <c:pt idx="41">
                  <c:v>5.6698278918709137</c:v>
                </c:pt>
                <c:pt idx="42">
                  <c:v>5.3135382046863517</c:v>
                </c:pt>
                <c:pt idx="43">
                  <c:v>5.4540090988752903</c:v>
                </c:pt>
                <c:pt idx="44">
                  <c:v>5.7485569863366504</c:v>
                </c:pt>
                <c:pt idx="45">
                  <c:v>5.4192945601863158</c:v>
                </c:pt>
                <c:pt idx="46">
                  <c:v>5.4367603929224373</c:v>
                </c:pt>
                <c:pt idx="47">
                  <c:v>5.4613847658866623</c:v>
                </c:pt>
                <c:pt idx="48">
                  <c:v>5.7459375641316486</c:v>
                </c:pt>
                <c:pt idx="49">
                  <c:v>5.433355522577898</c:v>
                </c:pt>
                <c:pt idx="50">
                  <c:v>5.8351878400646982</c:v>
                </c:pt>
                <c:pt idx="51">
                  <c:v>5.8269797973358823</c:v>
                </c:pt>
                <c:pt idx="52">
                  <c:v>5.8131771921573678</c:v>
                </c:pt>
                <c:pt idx="53">
                  <c:v>5.7101788271785949</c:v>
                </c:pt>
              </c:numCache>
            </c:numRef>
          </c:xVal>
          <c:yVal>
            <c:numRef>
              <c:f>Folha1!$J$40:$J$93</c:f>
              <c:numCache>
                <c:formatCode>General</c:formatCode>
                <c:ptCount val="54"/>
                <c:pt idx="0">
                  <c:v>2.9489946609110536E-2</c:v>
                </c:pt>
                <c:pt idx="1">
                  <c:v>2.2866476112699062E-2</c:v>
                </c:pt>
                <c:pt idx="2">
                  <c:v>2.5711435924589642E-2</c:v>
                </c:pt>
                <c:pt idx="3">
                  <c:v>4.5908806995627729E-2</c:v>
                </c:pt>
                <c:pt idx="4">
                  <c:v>3.1620804835374584E-2</c:v>
                </c:pt>
                <c:pt idx="5">
                  <c:v>2.3803573659877543E-2</c:v>
                </c:pt>
                <c:pt idx="6">
                  <c:v>3.5513810926471399E-2</c:v>
                </c:pt>
                <c:pt idx="7">
                  <c:v>2.8296862336459422E-2</c:v>
                </c:pt>
                <c:pt idx="8">
                  <c:v>4.0120299521257001E-2</c:v>
                </c:pt>
                <c:pt idx="9">
                  <c:v>5.058925349741434E-2</c:v>
                </c:pt>
                <c:pt idx="10">
                  <c:v>5.0093058669261024E-2</c:v>
                </c:pt>
                <c:pt idx="11">
                  <c:v>4.3069444327633918E-2</c:v>
                </c:pt>
                <c:pt idx="12">
                  <c:v>4.9652316403810667E-2</c:v>
                </c:pt>
                <c:pt idx="13">
                  <c:v>3.5359207953741832E-2</c:v>
                </c:pt>
                <c:pt idx="14">
                  <c:v>5.0579470198675501E-2</c:v>
                </c:pt>
                <c:pt idx="15">
                  <c:v>4.5935538842189781E-2</c:v>
                </c:pt>
                <c:pt idx="16">
                  <c:v>8.8836383119421922E-2</c:v>
                </c:pt>
                <c:pt idx="17">
                  <c:v>7.2978944632180923E-2</c:v>
                </c:pt>
                <c:pt idx="18">
                  <c:v>8.509752043165858E-2</c:v>
                </c:pt>
                <c:pt idx="19">
                  <c:v>8.9187861015556397E-2</c:v>
                </c:pt>
                <c:pt idx="20">
                  <c:v>8.1860950735518037E-2</c:v>
                </c:pt>
                <c:pt idx="21">
                  <c:v>8.4597674006730031E-2</c:v>
                </c:pt>
                <c:pt idx="22">
                  <c:v>7.8757489788696497E-2</c:v>
                </c:pt>
                <c:pt idx="23">
                  <c:v>4.8234018677368429E-2</c:v>
                </c:pt>
                <c:pt idx="24">
                  <c:v>4.3451006772975372E-2</c:v>
                </c:pt>
                <c:pt idx="25">
                  <c:v>6.0415398660986004E-2</c:v>
                </c:pt>
                <c:pt idx="26">
                  <c:v>9.2593634803162919E-2</c:v>
                </c:pt>
                <c:pt idx="27">
                  <c:v>3.3170510053390896E-2</c:v>
                </c:pt>
                <c:pt idx="28">
                  <c:v>3.2087927045052402E-2</c:v>
                </c:pt>
                <c:pt idx="29">
                  <c:v>3.1154182418204879E-2</c:v>
                </c:pt>
                <c:pt idx="30">
                  <c:v>5.111388715386217E-2</c:v>
                </c:pt>
                <c:pt idx="31">
                  <c:v>3.5801767820218593E-2</c:v>
                </c:pt>
                <c:pt idx="32">
                  <c:v>3.1738098213170057E-2</c:v>
                </c:pt>
                <c:pt idx="33">
                  <c:v>3.4846884899683205E-2</c:v>
                </c:pt>
                <c:pt idx="34">
                  <c:v>3.2899154799120069E-2</c:v>
                </c:pt>
                <c:pt idx="35">
                  <c:v>4.3189164859445968E-2</c:v>
                </c:pt>
                <c:pt idx="36">
                  <c:v>5.9343015720602986E-2</c:v>
                </c:pt>
                <c:pt idx="37">
                  <c:v>6.635717609238187E-2</c:v>
                </c:pt>
                <c:pt idx="38">
                  <c:v>5.7459567202967174E-2</c:v>
                </c:pt>
                <c:pt idx="39">
                  <c:v>5.5460346228067288E-2</c:v>
                </c:pt>
                <c:pt idx="40">
                  <c:v>4.1044413938461109E-2</c:v>
                </c:pt>
                <c:pt idx="41">
                  <c:v>5.7599337748344373E-2</c:v>
                </c:pt>
                <c:pt idx="42">
                  <c:v>4.6938340788805329E-2</c:v>
                </c:pt>
                <c:pt idx="43">
                  <c:v>8.3982951446375728E-2</c:v>
                </c:pt>
                <c:pt idx="44">
                  <c:v>7.8801663634000513E-2</c:v>
                </c:pt>
                <c:pt idx="45">
                  <c:v>8.8904230577871723E-2</c:v>
                </c:pt>
                <c:pt idx="46">
                  <c:v>8.8931675917795203E-2</c:v>
                </c:pt>
                <c:pt idx="47">
                  <c:v>7.9250747326095203E-2</c:v>
                </c:pt>
                <c:pt idx="48">
                  <c:v>7.7891256862860858E-2</c:v>
                </c:pt>
                <c:pt idx="49">
                  <c:v>7.5896525457784289E-2</c:v>
                </c:pt>
                <c:pt idx="50">
                  <c:v>5.4187192118226597E-2</c:v>
                </c:pt>
                <c:pt idx="51">
                  <c:v>4.635589462901523E-2</c:v>
                </c:pt>
                <c:pt idx="52">
                  <c:v>6.1237066342057216E-2</c:v>
                </c:pt>
                <c:pt idx="53">
                  <c:v>9.470411120803672E-2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4281-B484-07D1CE58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07280"/>
        <c:axId val="384607608"/>
      </c:scatterChart>
      <c:valAx>
        <c:axId val="3846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607608"/>
        <c:crosses val="autoZero"/>
        <c:crossBetween val="midCat"/>
      </c:valAx>
      <c:valAx>
        <c:axId val="3846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6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 hum fem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Folha1!$K$40:$K$93</c:f>
              <c:numCache>
                <c:formatCode>General</c:formatCode>
                <c:ptCount val="54"/>
                <c:pt idx="0">
                  <c:v>1.3953024889841821</c:v>
                </c:pt>
                <c:pt idx="1">
                  <c:v>1.7360929034742525</c:v>
                </c:pt>
                <c:pt idx="2">
                  <c:v>1.9684223250701454</c:v>
                </c:pt>
                <c:pt idx="3">
                  <c:v>1.3528724450692642</c:v>
                </c:pt>
                <c:pt idx="4">
                  <c:v>1.9779933474876845</c:v>
                </c:pt>
                <c:pt idx="5">
                  <c:v>1.2402070364059097</c:v>
                </c:pt>
                <c:pt idx="6">
                  <c:v>1.6360506498696863</c:v>
                </c:pt>
                <c:pt idx="7">
                  <c:v>1.4060288680776822</c:v>
                </c:pt>
                <c:pt idx="8">
                  <c:v>1.1214562446997758</c:v>
                </c:pt>
                <c:pt idx="9">
                  <c:v>1.1750322731819471</c:v>
                </c:pt>
                <c:pt idx="10">
                  <c:v>1.3876419952961521</c:v>
                </c:pt>
                <c:pt idx="11">
                  <c:v>1.228400902397722</c:v>
                </c:pt>
                <c:pt idx="12">
                  <c:v>1.9146101029825626</c:v>
                </c:pt>
                <c:pt idx="13">
                  <c:v>1.7654471983241935</c:v>
                </c:pt>
                <c:pt idx="14">
                  <c:v>1.2665957906761913</c:v>
                </c:pt>
                <c:pt idx="15">
                  <c:v>1.1916366123219675</c:v>
                </c:pt>
                <c:pt idx="16">
                  <c:v>1.2717547752273402</c:v>
                </c:pt>
                <c:pt idx="17">
                  <c:v>1.1436531631112326</c:v>
                </c:pt>
                <c:pt idx="18">
                  <c:v>1.7735451841972374</c:v>
                </c:pt>
                <c:pt idx="19">
                  <c:v>1.4918383223181042</c:v>
                </c:pt>
                <c:pt idx="20">
                  <c:v>1.2372000005522232</c:v>
                </c:pt>
                <c:pt idx="21">
                  <c:v>1.5947301278647372</c:v>
                </c:pt>
                <c:pt idx="22">
                  <c:v>1.3861546669901257</c:v>
                </c:pt>
                <c:pt idx="23">
                  <c:v>1.3836614849847604</c:v>
                </c:pt>
                <c:pt idx="24">
                  <c:v>1.1891997892823274</c:v>
                </c:pt>
                <c:pt idx="25">
                  <c:v>1.678419483074626</c:v>
                </c:pt>
                <c:pt idx="26">
                  <c:v>1.7140434951238359</c:v>
                </c:pt>
                <c:pt idx="27">
                  <c:v>5.5521989170491528</c:v>
                </c:pt>
                <c:pt idx="28">
                  <c:v>5.4106835531177415</c:v>
                </c:pt>
                <c:pt idx="29">
                  <c:v>5.3326490739482502</c:v>
                </c:pt>
                <c:pt idx="30">
                  <c:v>5.2685333184236551</c:v>
                </c:pt>
                <c:pt idx="31">
                  <c:v>5.3757805287663274</c:v>
                </c:pt>
                <c:pt idx="32">
                  <c:v>5.9653964024973121</c:v>
                </c:pt>
                <c:pt idx="33">
                  <c:v>5.34024334791299</c:v>
                </c:pt>
                <c:pt idx="34">
                  <c:v>5.6542925331784435</c:v>
                </c:pt>
                <c:pt idx="35">
                  <c:v>5.1634017537065837</c:v>
                </c:pt>
                <c:pt idx="36">
                  <c:v>5.0303088779571858</c:v>
                </c:pt>
                <c:pt idx="37">
                  <c:v>5.074575684559953</c:v>
                </c:pt>
                <c:pt idx="38">
                  <c:v>5.1330477252908704</c:v>
                </c:pt>
                <c:pt idx="39">
                  <c:v>5.9392947126463849</c:v>
                </c:pt>
                <c:pt idx="40">
                  <c:v>5.444227433288968</c:v>
                </c:pt>
                <c:pt idx="41">
                  <c:v>5.2368745190667259</c:v>
                </c:pt>
                <c:pt idx="42">
                  <c:v>5.2898324774275807</c:v>
                </c:pt>
                <c:pt idx="43">
                  <c:v>5.3530414840348186</c:v>
                </c:pt>
                <c:pt idx="44">
                  <c:v>5.8746104757647721</c:v>
                </c:pt>
                <c:pt idx="45">
                  <c:v>5.1075737847347167</c:v>
                </c:pt>
                <c:pt idx="46">
                  <c:v>5.8282194070514484</c:v>
                </c:pt>
                <c:pt idx="47">
                  <c:v>5.1734651546069959</c:v>
                </c:pt>
                <c:pt idx="48">
                  <c:v>5.5913905810078104</c:v>
                </c:pt>
                <c:pt idx="49">
                  <c:v>5.0747910474653555</c:v>
                </c:pt>
                <c:pt idx="50">
                  <c:v>5.5078214967285906</c:v>
                </c:pt>
                <c:pt idx="51">
                  <c:v>5.0077880109296453</c:v>
                </c:pt>
                <c:pt idx="52">
                  <c:v>5.1865327179811</c:v>
                </c:pt>
                <c:pt idx="53">
                  <c:v>5.1336277636116669</c:v>
                </c:pt>
              </c:numCache>
            </c:numRef>
          </c:xVal>
          <c:yVal>
            <c:numRef>
              <c:f>Folha1!$L$40:$L$93</c:f>
              <c:numCache>
                <c:formatCode>General</c:formatCode>
                <c:ptCount val="54"/>
                <c:pt idx="0">
                  <c:v>6.0559498548815885E-2</c:v>
                </c:pt>
                <c:pt idx="1">
                  <c:v>3.9724868503328799E-2</c:v>
                </c:pt>
                <c:pt idx="2">
                  <c:v>4.2333912578532279E-2</c:v>
                </c:pt>
                <c:pt idx="3">
                  <c:v>7.0749377405478847E-2</c:v>
                </c:pt>
                <c:pt idx="4">
                  <c:v>4.8385701931392334E-2</c:v>
                </c:pt>
                <c:pt idx="5">
                  <c:v>3.2490121246918163E-2</c:v>
                </c:pt>
                <c:pt idx="6">
                  <c:v>6.789868335596623E-2</c:v>
                </c:pt>
                <c:pt idx="7">
                  <c:v>4.7230923633709433E-2</c:v>
                </c:pt>
                <c:pt idx="8">
                  <c:v>7.022840918721926E-2</c:v>
                </c:pt>
                <c:pt idx="9">
                  <c:v>9.5197055390968677E-2</c:v>
                </c:pt>
                <c:pt idx="10">
                  <c:v>9.3259556232950111E-2</c:v>
                </c:pt>
                <c:pt idx="11">
                  <c:v>7.8679914211931531E-2</c:v>
                </c:pt>
                <c:pt idx="12">
                  <c:v>9.5585558103147977E-2</c:v>
                </c:pt>
                <c:pt idx="13">
                  <c:v>7.4146143122676575E-2</c:v>
                </c:pt>
                <c:pt idx="14">
                  <c:v>8.2619117418820817E-2</c:v>
                </c:pt>
                <c:pt idx="15">
                  <c:v>7.7392099046436638E-2</c:v>
                </c:pt>
                <c:pt idx="16">
                  <c:v>0.1575892675793151</c:v>
                </c:pt>
                <c:pt idx="17">
                  <c:v>0.13986929906799758</c:v>
                </c:pt>
                <c:pt idx="18">
                  <c:v>0.13827146380101582</c:v>
                </c:pt>
                <c:pt idx="19">
                  <c:v>0.15888809742449861</c:v>
                </c:pt>
                <c:pt idx="20">
                  <c:v>0.13782919188701284</c:v>
                </c:pt>
                <c:pt idx="21">
                  <c:v>0.15400918403391028</c:v>
                </c:pt>
                <c:pt idx="22">
                  <c:v>0.13757006475390954</c:v>
                </c:pt>
                <c:pt idx="23">
                  <c:v>9.2972331368696773E-2</c:v>
                </c:pt>
                <c:pt idx="24">
                  <c:v>8.3163063538096493E-2</c:v>
                </c:pt>
                <c:pt idx="25">
                  <c:v>0.11141409577901125</c:v>
                </c:pt>
                <c:pt idx="26">
                  <c:v>0.13501838510059491</c:v>
                </c:pt>
                <c:pt idx="27">
                  <c:v>2.9489946609110536E-2</c:v>
                </c:pt>
                <c:pt idx="28">
                  <c:v>2.2866476112699062E-2</c:v>
                </c:pt>
                <c:pt idx="29">
                  <c:v>2.5711435924589642E-2</c:v>
                </c:pt>
                <c:pt idx="30">
                  <c:v>4.5908806995627729E-2</c:v>
                </c:pt>
                <c:pt idx="31">
                  <c:v>3.1620804835374584E-2</c:v>
                </c:pt>
                <c:pt idx="32">
                  <c:v>2.3803573659877543E-2</c:v>
                </c:pt>
                <c:pt idx="33">
                  <c:v>3.5513810926471399E-2</c:v>
                </c:pt>
                <c:pt idx="34">
                  <c:v>2.8296862336459422E-2</c:v>
                </c:pt>
                <c:pt idx="35">
                  <c:v>4.0120299521257001E-2</c:v>
                </c:pt>
                <c:pt idx="36">
                  <c:v>5.058925349741434E-2</c:v>
                </c:pt>
                <c:pt idx="37">
                  <c:v>5.0093058669261024E-2</c:v>
                </c:pt>
                <c:pt idx="38">
                  <c:v>4.3069444327633918E-2</c:v>
                </c:pt>
                <c:pt idx="39">
                  <c:v>4.9652316403810667E-2</c:v>
                </c:pt>
                <c:pt idx="40">
                  <c:v>3.5359207953741832E-2</c:v>
                </c:pt>
                <c:pt idx="41">
                  <c:v>5.0579470198675501E-2</c:v>
                </c:pt>
                <c:pt idx="42">
                  <c:v>4.5935538842189781E-2</c:v>
                </c:pt>
                <c:pt idx="43">
                  <c:v>8.8836383119421922E-2</c:v>
                </c:pt>
                <c:pt idx="44">
                  <c:v>7.2978944632180923E-2</c:v>
                </c:pt>
                <c:pt idx="45">
                  <c:v>8.509752043165858E-2</c:v>
                </c:pt>
                <c:pt idx="46">
                  <c:v>8.9187861015556397E-2</c:v>
                </c:pt>
                <c:pt idx="47">
                  <c:v>8.1860950735518037E-2</c:v>
                </c:pt>
                <c:pt idx="48">
                  <c:v>8.4597674006730031E-2</c:v>
                </c:pt>
                <c:pt idx="49">
                  <c:v>7.8757489788696497E-2</c:v>
                </c:pt>
                <c:pt idx="50">
                  <c:v>4.8234018677368429E-2</c:v>
                </c:pt>
                <c:pt idx="51">
                  <c:v>4.3451006772975372E-2</c:v>
                </c:pt>
                <c:pt idx="52">
                  <c:v>6.0415398660986004E-2</c:v>
                </c:pt>
                <c:pt idx="53">
                  <c:v>9.2593634803162919E-2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A-4A95-BE86-2F31111A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92704"/>
        <c:axId val="633993688"/>
      </c:scatterChart>
      <c:valAx>
        <c:axId val="6339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993688"/>
        <c:crosses val="autoZero"/>
        <c:crossBetween val="midCat"/>
      </c:valAx>
      <c:valAx>
        <c:axId val="6339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9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 hum 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Folha1!$M$40:$M$93</c:f>
              <c:numCache>
                <c:formatCode>General</c:formatCode>
                <c:ptCount val="54"/>
                <c:pt idx="0">
                  <c:v>1.3953024889841821</c:v>
                </c:pt>
                <c:pt idx="1">
                  <c:v>1.7360929034742525</c:v>
                </c:pt>
                <c:pt idx="2">
                  <c:v>1.9684223250701454</c:v>
                </c:pt>
                <c:pt idx="3">
                  <c:v>1.3528724450692642</c:v>
                </c:pt>
                <c:pt idx="4">
                  <c:v>1.9779933474876845</c:v>
                </c:pt>
                <c:pt idx="5">
                  <c:v>1.2402070364059097</c:v>
                </c:pt>
                <c:pt idx="6">
                  <c:v>1.6360506498696863</c:v>
                </c:pt>
                <c:pt idx="7">
                  <c:v>1.4060288680776822</c:v>
                </c:pt>
                <c:pt idx="8">
                  <c:v>1.1214562446997758</c:v>
                </c:pt>
                <c:pt idx="9">
                  <c:v>1.1750322731819471</c:v>
                </c:pt>
                <c:pt idx="10">
                  <c:v>1.3876419952961521</c:v>
                </c:pt>
                <c:pt idx="11">
                  <c:v>1.228400902397722</c:v>
                </c:pt>
                <c:pt idx="12">
                  <c:v>1.9146101029825626</c:v>
                </c:pt>
                <c:pt idx="13">
                  <c:v>1.7654471983241935</c:v>
                </c:pt>
                <c:pt idx="14">
                  <c:v>1.2665957906761913</c:v>
                </c:pt>
                <c:pt idx="15">
                  <c:v>1.1916366123219675</c:v>
                </c:pt>
                <c:pt idx="16">
                  <c:v>1.2717547752273402</c:v>
                </c:pt>
                <c:pt idx="17">
                  <c:v>1.1436531631112326</c:v>
                </c:pt>
                <c:pt idx="18">
                  <c:v>1.7735451841972374</c:v>
                </c:pt>
                <c:pt idx="19">
                  <c:v>1.4918383223181042</c:v>
                </c:pt>
                <c:pt idx="20">
                  <c:v>1.2372000005522232</c:v>
                </c:pt>
                <c:pt idx="21">
                  <c:v>1.5947301278647372</c:v>
                </c:pt>
                <c:pt idx="22">
                  <c:v>1.3861546669901257</c:v>
                </c:pt>
                <c:pt idx="23">
                  <c:v>1.3836614849847604</c:v>
                </c:pt>
                <c:pt idx="24">
                  <c:v>1.1891997892823274</c:v>
                </c:pt>
                <c:pt idx="25">
                  <c:v>1.678419483074626</c:v>
                </c:pt>
                <c:pt idx="26">
                  <c:v>1.7140434951238359</c:v>
                </c:pt>
                <c:pt idx="27">
                  <c:v>5.5521989170491528</c:v>
                </c:pt>
                <c:pt idx="28">
                  <c:v>5.4106835531177415</c:v>
                </c:pt>
                <c:pt idx="29">
                  <c:v>5.3326490739482502</c:v>
                </c:pt>
                <c:pt idx="30">
                  <c:v>5.2685333184236551</c:v>
                </c:pt>
                <c:pt idx="31">
                  <c:v>5.3757805287663274</c:v>
                </c:pt>
                <c:pt idx="32">
                  <c:v>5.9653964024973121</c:v>
                </c:pt>
                <c:pt idx="33">
                  <c:v>5.34024334791299</c:v>
                </c:pt>
                <c:pt idx="34">
                  <c:v>5.6542925331784435</c:v>
                </c:pt>
                <c:pt idx="35">
                  <c:v>5.1634017537065837</c:v>
                </c:pt>
                <c:pt idx="36">
                  <c:v>5.0303088779571858</c:v>
                </c:pt>
                <c:pt idx="37">
                  <c:v>5.074575684559953</c:v>
                </c:pt>
                <c:pt idx="38">
                  <c:v>5.1330477252908704</c:v>
                </c:pt>
                <c:pt idx="39">
                  <c:v>5.9392947126463849</c:v>
                </c:pt>
                <c:pt idx="40">
                  <c:v>5.444227433288968</c:v>
                </c:pt>
                <c:pt idx="41">
                  <c:v>5.2368745190667259</c:v>
                </c:pt>
                <c:pt idx="42">
                  <c:v>5.2898324774275807</c:v>
                </c:pt>
                <c:pt idx="43">
                  <c:v>5.3530414840348186</c:v>
                </c:pt>
                <c:pt idx="44">
                  <c:v>5.8746104757647721</c:v>
                </c:pt>
                <c:pt idx="45">
                  <c:v>5.1075737847347167</c:v>
                </c:pt>
                <c:pt idx="46">
                  <c:v>5.8282194070514484</c:v>
                </c:pt>
                <c:pt idx="47">
                  <c:v>5.1734651546069959</c:v>
                </c:pt>
                <c:pt idx="48">
                  <c:v>5.5913905810078104</c:v>
                </c:pt>
                <c:pt idx="49">
                  <c:v>5.0747910474653555</c:v>
                </c:pt>
                <c:pt idx="50">
                  <c:v>5.5078214967285906</c:v>
                </c:pt>
                <c:pt idx="51">
                  <c:v>5.0077880109296453</c:v>
                </c:pt>
                <c:pt idx="52">
                  <c:v>5.1865327179811</c:v>
                </c:pt>
                <c:pt idx="53">
                  <c:v>5.1336277636116669</c:v>
                </c:pt>
              </c:numCache>
            </c:numRef>
          </c:xVal>
          <c:yVal>
            <c:numRef>
              <c:f>Folha1!$N$40:$N$93</c:f>
              <c:numCache>
                <c:formatCode>General</c:formatCode>
                <c:ptCount val="54"/>
                <c:pt idx="0">
                  <c:v>8.5705226701787762E-2</c:v>
                </c:pt>
                <c:pt idx="1">
                  <c:v>6.9923125022988933E-2</c:v>
                </c:pt>
                <c:pt idx="2">
                  <c:v>6.7624649111081403E-2</c:v>
                </c:pt>
                <c:pt idx="3">
                  <c:v>9.5313561240661093E-2</c:v>
                </c:pt>
                <c:pt idx="4">
                  <c:v>7.3138272316709912E-2</c:v>
                </c:pt>
                <c:pt idx="5">
                  <c:v>5.8022898443040961E-2</c:v>
                </c:pt>
                <c:pt idx="6">
                  <c:v>8.7618822695872942E-2</c:v>
                </c:pt>
                <c:pt idx="7">
                  <c:v>7.1439433107265596E-2</c:v>
                </c:pt>
                <c:pt idx="8">
                  <c:v>9.6120433935079255E-2</c:v>
                </c:pt>
                <c:pt idx="9">
                  <c:v>0.13046503276775295</c:v>
                </c:pt>
                <c:pt idx="10">
                  <c:v>0.13912726549816112</c:v>
                </c:pt>
                <c:pt idx="11">
                  <c:v>0.12132008578806844</c:v>
                </c:pt>
                <c:pt idx="12">
                  <c:v>0.12674053591285267</c:v>
                </c:pt>
                <c:pt idx="13">
                  <c:v>9.9035780669144979E-2</c:v>
                </c:pt>
                <c:pt idx="14">
                  <c:v>0.1129007225508286</c:v>
                </c:pt>
                <c:pt idx="15">
                  <c:v>9.6463366268342732E-2</c:v>
                </c:pt>
                <c:pt idx="16">
                  <c:v>0.16540398911321444</c:v>
                </c:pt>
                <c:pt idx="17">
                  <c:v>0.16529256052500965</c:v>
                </c:pt>
                <c:pt idx="18">
                  <c:v>0.16158073524848526</c:v>
                </c:pt>
                <c:pt idx="19">
                  <c:v>0.18187794474815699</c:v>
                </c:pt>
                <c:pt idx="20">
                  <c:v>0.16194117022406287</c:v>
                </c:pt>
                <c:pt idx="21">
                  <c:v>0.17121663218448807</c:v>
                </c:pt>
                <c:pt idx="22">
                  <c:v>0.15988200967469479</c:v>
                </c:pt>
                <c:pt idx="23">
                  <c:v>0.11894237066142763</c:v>
                </c:pt>
                <c:pt idx="24">
                  <c:v>0.10417215924070657</c:v>
                </c:pt>
                <c:pt idx="25">
                  <c:v>0.13071995611204337</c:v>
                </c:pt>
                <c:pt idx="26">
                  <c:v>0.15691608621565872</c:v>
                </c:pt>
                <c:pt idx="27">
                  <c:v>3.3170510053390896E-2</c:v>
                </c:pt>
                <c:pt idx="28">
                  <c:v>3.2087927045052402E-2</c:v>
                </c:pt>
                <c:pt idx="29">
                  <c:v>3.1154182418204879E-2</c:v>
                </c:pt>
                <c:pt idx="30">
                  <c:v>5.111388715386217E-2</c:v>
                </c:pt>
                <c:pt idx="31">
                  <c:v>3.5801767820218593E-2</c:v>
                </c:pt>
                <c:pt idx="32">
                  <c:v>3.1738098213170057E-2</c:v>
                </c:pt>
                <c:pt idx="33">
                  <c:v>3.4846884899683205E-2</c:v>
                </c:pt>
                <c:pt idx="34">
                  <c:v>3.2899154799120069E-2</c:v>
                </c:pt>
                <c:pt idx="35">
                  <c:v>4.3189164859445968E-2</c:v>
                </c:pt>
                <c:pt idx="36">
                  <c:v>5.9343015720602986E-2</c:v>
                </c:pt>
                <c:pt idx="37">
                  <c:v>6.635717609238187E-2</c:v>
                </c:pt>
                <c:pt idx="38">
                  <c:v>5.7459567202967174E-2</c:v>
                </c:pt>
                <c:pt idx="39">
                  <c:v>5.5460346228067288E-2</c:v>
                </c:pt>
                <c:pt idx="40">
                  <c:v>4.1044413938461109E-2</c:v>
                </c:pt>
                <c:pt idx="41">
                  <c:v>5.7599337748344373E-2</c:v>
                </c:pt>
                <c:pt idx="42">
                  <c:v>4.6938340788805329E-2</c:v>
                </c:pt>
                <c:pt idx="43">
                  <c:v>8.3982951446375728E-2</c:v>
                </c:pt>
                <c:pt idx="44">
                  <c:v>7.8801663634000513E-2</c:v>
                </c:pt>
                <c:pt idx="45">
                  <c:v>8.8904230577871723E-2</c:v>
                </c:pt>
                <c:pt idx="46">
                  <c:v>8.8931675917795203E-2</c:v>
                </c:pt>
                <c:pt idx="47">
                  <c:v>7.9250747326095203E-2</c:v>
                </c:pt>
                <c:pt idx="48">
                  <c:v>7.7891256862860858E-2</c:v>
                </c:pt>
                <c:pt idx="49">
                  <c:v>7.5896525457784289E-2</c:v>
                </c:pt>
                <c:pt idx="50">
                  <c:v>5.4187192118226597E-2</c:v>
                </c:pt>
                <c:pt idx="51">
                  <c:v>4.635589462901523E-2</c:v>
                </c:pt>
                <c:pt idx="52">
                  <c:v>6.1237066342057216E-2</c:v>
                </c:pt>
                <c:pt idx="53">
                  <c:v>9.470411120803672E-2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F-4ADC-A1C9-E6AD0538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49248"/>
        <c:axId val="665043672"/>
      </c:scatterChart>
      <c:valAx>
        <c:axId val="6650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043672"/>
        <c:crosses val="autoZero"/>
        <c:crossBetween val="midCat"/>
      </c:valAx>
      <c:valAx>
        <c:axId val="6650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0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Folha1!$C$55:$C$56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Folha1!$D$55:$D$56</c:f>
              <c:numCache>
                <c:formatCode>General</c:formatCode>
                <c:ptCount val="2"/>
                <c:pt idx="0">
                  <c:v>0.11078087112743984</c:v>
                </c:pt>
                <c:pt idx="1">
                  <c:v>0.1345206880167355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1-4C54-9978-7D864C9C01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Folha1!$C$55:$C$56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Folha1!$E$55:$E$56</c:f>
              <c:numCache>
                <c:formatCode>General</c:formatCode>
                <c:ptCount val="2"/>
                <c:pt idx="0">
                  <c:v>4.8855250262719772E-2</c:v>
                </c:pt>
                <c:pt idx="1">
                  <c:v>7.3738649915575452E-2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1-4C54-9978-7D864C9C014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Folha1!$C$55:$C$56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Folha1!$F$55:$F$56</c:f>
              <c:numCache>
                <c:formatCode>General</c:formatCode>
                <c:ptCount val="2"/>
                <c:pt idx="0">
                  <c:v>9.0138997505866486E-2</c:v>
                </c:pt>
                <c:pt idx="1">
                  <c:v>0.11426000864968215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1-4C54-9978-7D864C9C0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11800"/>
        <c:axId val="738605896"/>
      </c:lineChart>
      <c:catAx>
        <c:axId val="73861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605896"/>
        <c:crosses val="autoZero"/>
        <c:auto val="1"/>
        <c:lblAlgn val="ctr"/>
        <c:lblOffset val="100"/>
        <c:noMultiLvlLbl val="0"/>
      </c:catAx>
      <c:valAx>
        <c:axId val="7386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61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Folha1!$C$57:$C$58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Folha1!$D$57:$D$58</c:f>
              <c:numCache>
                <c:formatCode>General</c:formatCode>
                <c:ptCount val="2"/>
                <c:pt idx="0">
                  <c:v>0.11078087112743984</c:v>
                </c:pt>
                <c:pt idx="1">
                  <c:v>0.1345206880167355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4ABA-8D75-EFCFA391D4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Folha1!$C$57:$C$58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Folha1!$E$57:$E$58</c:f>
              <c:numCache>
                <c:formatCode>General</c:formatCode>
                <c:ptCount val="2"/>
                <c:pt idx="0">
                  <c:v>8.0218766624694307E-2</c:v>
                </c:pt>
                <c:pt idx="1">
                  <c:v>0.1097935954501441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4ABA-8D75-EFCFA391D4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Folha1!$C$57:$C$58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Folha1!$F$57:$F$58</c:f>
              <c:numCache>
                <c:formatCode>General</c:formatCode>
                <c:ptCount val="2"/>
                <c:pt idx="0">
                  <c:v>9.1538064588674126E-2</c:v>
                </c:pt>
                <c:pt idx="1">
                  <c:v>0.118951777882215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4ABA-8D75-EFCFA391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04256"/>
        <c:axId val="738602944"/>
      </c:lineChart>
      <c:catAx>
        <c:axId val="7386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602944"/>
        <c:crosses val="autoZero"/>
        <c:auto val="1"/>
        <c:lblAlgn val="ctr"/>
        <c:lblOffset val="100"/>
        <c:noMultiLvlLbl val="0"/>
      </c:catAx>
      <c:valAx>
        <c:axId val="7386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6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311728</xdr:colOff>
      <xdr:row>17</xdr:row>
      <xdr:rowOff>51955</xdr:rowOff>
    </xdr:from>
    <xdr:to>
      <xdr:col>21</xdr:col>
      <xdr:colOff>277091</xdr:colOff>
      <xdr:row>32</xdr:row>
      <xdr:rowOff>69273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BA45905-E221-4305-B8C9-5C2FD6DC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658091</xdr:colOff>
      <xdr:row>12</xdr:row>
      <xdr:rowOff>51954</xdr:rowOff>
    </xdr:from>
    <xdr:to>
      <xdr:col>19</xdr:col>
      <xdr:colOff>666750</xdr:colOff>
      <xdr:row>27</xdr:row>
      <xdr:rowOff>72736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6DF4588-EE1F-495B-B2A0-7A87822F1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710045</xdr:colOff>
      <xdr:row>4</xdr:row>
      <xdr:rowOff>0</xdr:rowOff>
    </xdr:from>
    <xdr:to>
      <xdr:col>21</xdr:col>
      <xdr:colOff>43294</xdr:colOff>
      <xdr:row>18</xdr:row>
      <xdr:rowOff>176644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B0B0D82-196A-4D81-9175-DF1F16B5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247473</xdr:colOff>
      <xdr:row>39</xdr:row>
      <xdr:rowOff>55217</xdr:rowOff>
    </xdr:from>
    <xdr:to>
      <xdr:col>15</xdr:col>
      <xdr:colOff>248478</xdr:colOff>
      <xdr:row>54</xdr:row>
      <xdr:rowOff>93317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A0A6FFA-95FE-485B-A15A-E896FE26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911086</xdr:colOff>
      <xdr:row>42</xdr:row>
      <xdr:rowOff>69272</xdr:rowOff>
    </xdr:from>
    <xdr:to>
      <xdr:col>14</xdr:col>
      <xdr:colOff>732130</xdr:colOff>
      <xdr:row>57</xdr:row>
      <xdr:rowOff>103908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B6EF943-F601-471A-AD26-6DAA4934E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1046369</xdr:colOff>
      <xdr:row>51</xdr:row>
      <xdr:rowOff>86590</xdr:rowOff>
    </xdr:from>
    <xdr:to>
      <xdr:col>13</xdr:col>
      <xdr:colOff>883478</xdr:colOff>
      <xdr:row>64</xdr:row>
      <xdr:rowOff>159326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73C012-B892-40EA-B858-5514FE1B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98388</xdr:colOff>
      <xdr:row>53</xdr:row>
      <xdr:rowOff>158876</xdr:rowOff>
    </xdr:from>
    <xdr:to>
      <xdr:col>14</xdr:col>
      <xdr:colOff>248478</xdr:colOff>
      <xdr:row>67</xdr:row>
      <xdr:rowOff>176193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613D784-F1B1-4DD6-AAEA-F14086219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502479</xdr:colOff>
      <xdr:row>36</xdr:row>
      <xdr:rowOff>133074</xdr:rowOff>
    </xdr:from>
    <xdr:to>
      <xdr:col>2</xdr:col>
      <xdr:colOff>510761</xdr:colOff>
      <xdr:row>50</xdr:row>
      <xdr:rowOff>170622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661FC5F3-8613-4E5E-82FA-74F1A0AB2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530088</xdr:colOff>
      <xdr:row>36</xdr:row>
      <xdr:rowOff>133076</xdr:rowOff>
    </xdr:from>
    <xdr:to>
      <xdr:col>4</xdr:col>
      <xdr:colOff>510762</xdr:colOff>
      <xdr:row>50</xdr:row>
      <xdr:rowOff>170624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80C9F4D-9CBF-4B72-84D7-F26E6925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488674</xdr:colOff>
      <xdr:row>36</xdr:row>
      <xdr:rowOff>146878</xdr:rowOff>
    </xdr:from>
    <xdr:to>
      <xdr:col>8</xdr:col>
      <xdr:colOff>510762</xdr:colOff>
      <xdr:row>50</xdr:row>
      <xdr:rowOff>184426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E6AFF065-9707-4826-AD73-F8800DA80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530089</xdr:colOff>
      <xdr:row>36</xdr:row>
      <xdr:rowOff>133075</xdr:rowOff>
    </xdr:from>
    <xdr:to>
      <xdr:col>6</xdr:col>
      <xdr:colOff>524566</xdr:colOff>
      <xdr:row>50</xdr:row>
      <xdr:rowOff>170623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6B685629-F551-4BDB-B9E1-72557F5B5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530087</xdr:colOff>
      <xdr:row>36</xdr:row>
      <xdr:rowOff>146879</xdr:rowOff>
    </xdr:from>
    <xdr:to>
      <xdr:col>10</xdr:col>
      <xdr:colOff>552174</xdr:colOff>
      <xdr:row>50</xdr:row>
      <xdr:rowOff>184427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6BFFC6C6-16C8-4E17-969B-4398C5DDA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ADC8-8FD3-40AE-9F78-1A537CD9D392}">
  <dimension ref="A1:CK329"/>
  <sheetViews>
    <sheetView tabSelected="1" topLeftCell="A36" zoomScale="69" zoomScaleNormal="69" workbookViewId="0">
      <selection activeCell="F63" sqref="F63"/>
    </sheetView>
  </sheetViews>
  <sheetFormatPr defaultRowHeight="15" x14ac:dyDescent="0.25"/>
  <cols>
    <col min="1" max="2" width="18.28515625" style="3" customWidth="1"/>
    <col min="3" max="3" width="18.28515625" style="18" customWidth="1"/>
    <col min="4" max="6" width="18.28515625" style="19" customWidth="1"/>
    <col min="7" max="12" width="18" style="3" customWidth="1"/>
    <col min="13" max="13" width="18.28515625" style="3" customWidth="1"/>
    <col min="14" max="14" width="14.7109375" customWidth="1"/>
    <col min="15" max="15" width="15.7109375" customWidth="1"/>
    <col min="16" max="17" width="18.28515625" style="3" customWidth="1"/>
    <col min="18" max="21" width="18.28515625" style="2" customWidth="1"/>
    <col min="27" max="58" width="18.28515625" style="1" customWidth="1"/>
    <col min="59" max="89" width="12.5703125" style="1" customWidth="1"/>
  </cols>
  <sheetData>
    <row r="1" spans="1:21" s="1" customFormat="1" ht="15" customHeight="1" x14ac:dyDescent="0.25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  <c r="R1" s="2"/>
      <c r="S1" s="2"/>
      <c r="T1" s="2"/>
      <c r="U1" s="2"/>
    </row>
    <row r="2" spans="1:21" s="1" customFormat="1" x14ac:dyDescent="0.25">
      <c r="A2" s="3"/>
      <c r="B2" s="3"/>
      <c r="C2" s="3"/>
      <c r="D2" s="3"/>
      <c r="E2" s="3"/>
      <c r="F2" s="3"/>
      <c r="G2" s="3"/>
      <c r="H2" s="3"/>
      <c r="I2" s="3">
        <f>SUM(F6:I6)</f>
        <v>0.99999999999999978</v>
      </c>
      <c r="J2" s="3"/>
      <c r="K2" s="3"/>
      <c r="L2" s="3"/>
      <c r="M2" s="3"/>
      <c r="P2" s="3"/>
      <c r="Q2" s="3"/>
      <c r="R2" s="2"/>
      <c r="S2" s="2"/>
      <c r="T2" s="2"/>
      <c r="U2" s="2"/>
    </row>
    <row r="3" spans="1:21" ht="15" customHeight="1" x14ac:dyDescent="0.25">
      <c r="A3" s="4"/>
      <c r="B3" s="5"/>
      <c r="C3" s="6" t="s">
        <v>2</v>
      </c>
      <c r="D3" s="7" t="s">
        <v>3</v>
      </c>
      <c r="E3" s="7"/>
      <c r="F3" s="8" t="s">
        <v>39</v>
      </c>
      <c r="G3" s="8"/>
      <c r="H3" s="8"/>
      <c r="I3" s="8"/>
      <c r="J3" s="8" t="s">
        <v>44</v>
      </c>
      <c r="K3" s="8"/>
      <c r="L3" s="8"/>
      <c r="M3" s="8"/>
      <c r="N3" t="s">
        <v>39</v>
      </c>
      <c r="O3" t="s">
        <v>44</v>
      </c>
    </row>
    <row r="4" spans="1:21" x14ac:dyDescent="0.25">
      <c r="A4" s="9"/>
      <c r="B4" s="20"/>
      <c r="C4" s="10"/>
      <c r="D4" s="11" t="s">
        <v>5</v>
      </c>
      <c r="E4" s="11" t="s">
        <v>4</v>
      </c>
      <c r="F4" s="12" t="s">
        <v>40</v>
      </c>
      <c r="G4" s="12"/>
      <c r="H4" s="13" t="s">
        <v>41</v>
      </c>
      <c r="I4" s="13"/>
      <c r="J4" s="12" t="s">
        <v>40</v>
      </c>
      <c r="K4" s="12"/>
      <c r="L4" s="13" t="s">
        <v>41</v>
      </c>
      <c r="M4" s="13"/>
      <c r="N4" t="s">
        <v>45</v>
      </c>
      <c r="O4" t="s">
        <v>45</v>
      </c>
    </row>
    <row r="5" spans="1:21" x14ac:dyDescent="0.25">
      <c r="A5" s="14"/>
      <c r="B5" s="20"/>
      <c r="C5" s="15"/>
      <c r="D5" s="11"/>
      <c r="E5" s="11"/>
      <c r="F5" s="12" t="s">
        <v>42</v>
      </c>
      <c r="G5" s="12" t="s">
        <v>43</v>
      </c>
      <c r="H5" s="13" t="s">
        <v>42</v>
      </c>
      <c r="I5" s="13" t="s">
        <v>43</v>
      </c>
      <c r="J5" s="12" t="s">
        <v>42</v>
      </c>
      <c r="K5" s="12" t="s">
        <v>43</v>
      </c>
      <c r="L5" s="13" t="s">
        <v>42</v>
      </c>
      <c r="M5" s="13" t="s">
        <v>43</v>
      </c>
      <c r="N5" s="3" t="s">
        <v>43</v>
      </c>
      <c r="O5" s="3" t="s">
        <v>43</v>
      </c>
    </row>
    <row r="6" spans="1:21" s="24" customFormat="1" x14ac:dyDescent="0.25">
      <c r="A6" s="21" t="s">
        <v>6</v>
      </c>
      <c r="B6" s="22"/>
      <c r="C6" s="22">
        <v>5095270</v>
      </c>
      <c r="D6" s="22">
        <v>0.77617182210167468</v>
      </c>
      <c r="E6" s="22">
        <v>0.22382817789832532</v>
      </c>
      <c r="F6" s="23">
        <v>0.48362684355168245</v>
      </c>
      <c r="G6" s="23">
        <v>0.11078087112743984</v>
      </c>
      <c r="H6" s="23">
        <v>0.2710715973041421</v>
      </c>
      <c r="I6" s="23">
        <v>0.1345206880167355</v>
      </c>
      <c r="J6" s="23">
        <v>0.53250924959439427</v>
      </c>
      <c r="K6" s="23">
        <v>6.3041513887455075E-2</v>
      </c>
      <c r="L6" s="23">
        <v>0.33901423475298509</v>
      </c>
      <c r="M6" s="23">
        <v>6.5435001765165438E-2</v>
      </c>
      <c r="N6" s="24">
        <f>G6+I6</f>
        <v>0.24530155914417534</v>
      </c>
      <c r="O6" s="24">
        <f>K6+M6</f>
        <v>0.12847651565262053</v>
      </c>
      <c r="P6" s="25"/>
      <c r="Q6" s="25"/>
      <c r="R6" s="26"/>
      <c r="S6" s="26"/>
      <c r="T6" s="26"/>
      <c r="U6" s="26"/>
    </row>
    <row r="7" spans="1:21" s="61" customFormat="1" x14ac:dyDescent="0.25">
      <c r="A7" s="60" t="s">
        <v>7</v>
      </c>
      <c r="B7" s="16"/>
      <c r="C7" s="16">
        <v>598987</v>
      </c>
      <c r="D7" s="16">
        <v>0.54805029157561014</v>
      </c>
      <c r="E7" s="16">
        <v>0.45194970842438986</v>
      </c>
      <c r="F7" s="44">
        <v>0.54920593687640962</v>
      </c>
      <c r="G7" s="44">
        <v>4.8855250262719772E-2</v>
      </c>
      <c r="H7" s="44">
        <v>0.3282001629452953</v>
      </c>
      <c r="I7" s="44">
        <v>7.3738649915575452E-2</v>
      </c>
      <c r="J7" s="44">
        <v>0.56849031864343824</v>
      </c>
      <c r="K7" s="44">
        <v>2.9843386893851114E-2</v>
      </c>
      <c r="L7" s="44">
        <v>0.36723484890361985</v>
      </c>
      <c r="M7" s="44">
        <v>3.4431445559090876E-2</v>
      </c>
      <c r="N7" s="61">
        <f>G7+I7</f>
        <v>0.12259390017829522</v>
      </c>
      <c r="O7" s="61">
        <f t="shared" ref="O7" si="0">K7+M7</f>
        <v>6.4274832452941993E-2</v>
      </c>
      <c r="P7" s="18"/>
      <c r="Q7" s="45"/>
      <c r="R7" s="62"/>
      <c r="S7" s="62"/>
      <c r="T7" s="62"/>
      <c r="U7" s="62"/>
    </row>
    <row r="8" spans="1:21" s="61" customFormat="1" x14ac:dyDescent="0.25">
      <c r="A8" s="60" t="s">
        <v>15</v>
      </c>
      <c r="B8" s="16"/>
      <c r="C8" s="16">
        <v>1741107</v>
      </c>
      <c r="D8" s="16">
        <v>0.71064500918094065</v>
      </c>
      <c r="E8" s="16">
        <v>0.28935499081905935</v>
      </c>
      <c r="F8" s="44">
        <v>0.51380993022890886</v>
      </c>
      <c r="G8" s="44">
        <v>8.0218766624694307E-2</v>
      </c>
      <c r="H8" s="44">
        <v>0.29617770769625273</v>
      </c>
      <c r="I8" s="44">
        <v>0.1097935954501441</v>
      </c>
      <c r="J8" s="44">
        <v>0.54972063442360408</v>
      </c>
      <c r="K8" s="44">
        <v>4.4345855827316448E-2</v>
      </c>
      <c r="L8" s="44">
        <v>0.35518313315243039</v>
      </c>
      <c r="M8" s="44">
        <v>5.0750376596649077E-2</v>
      </c>
      <c r="N8" s="61">
        <f>G8+I8</f>
        <v>0.1900123620748384</v>
      </c>
      <c r="O8" s="61">
        <f>K8+M8</f>
        <v>9.5096232423965532E-2</v>
      </c>
      <c r="P8" s="18"/>
      <c r="Q8" s="45"/>
      <c r="R8" s="62"/>
      <c r="S8" s="62"/>
      <c r="T8" s="62"/>
      <c r="U8" s="62"/>
    </row>
    <row r="9" spans="1:21" s="61" customFormat="1" x14ac:dyDescent="0.25">
      <c r="A9" s="60" t="s">
        <v>25</v>
      </c>
      <c r="B9" s="16"/>
      <c r="C9" s="16">
        <v>1793813</v>
      </c>
      <c r="D9" s="16">
        <v>0.87351747367200483</v>
      </c>
      <c r="E9" s="16">
        <v>0.12648252632799517</v>
      </c>
      <c r="F9" s="44">
        <v>0.44019589886029648</v>
      </c>
      <c r="G9" s="44">
        <v>0.15352417783610126</v>
      </c>
      <c r="H9" s="44">
        <v>0.23418832350670402</v>
      </c>
      <c r="I9" s="44">
        <v>0.17209159979689831</v>
      </c>
      <c r="J9" s="44">
        <v>0.50855667622027267</v>
      </c>
      <c r="K9" s="44">
        <v>8.739872083780019E-2</v>
      </c>
      <c r="L9" s="44">
        <v>0.31718190503278132</v>
      </c>
      <c r="M9" s="44">
        <v>8.6862697909145942E-2</v>
      </c>
      <c r="N9" s="61">
        <f>G9+I9</f>
        <v>0.32561577763299954</v>
      </c>
      <c r="O9" s="61">
        <f>K9+M9</f>
        <v>0.17426141874694612</v>
      </c>
      <c r="P9" s="18"/>
      <c r="Q9" s="45"/>
      <c r="R9" s="62"/>
      <c r="S9" s="62"/>
      <c r="T9" s="62"/>
      <c r="U9" s="62"/>
    </row>
    <row r="10" spans="1:21" s="61" customFormat="1" x14ac:dyDescent="0.25">
      <c r="A10" s="60" t="s">
        <v>30</v>
      </c>
      <c r="B10" s="16"/>
      <c r="C10" s="16">
        <v>538358</v>
      </c>
      <c r="D10" s="16">
        <v>0.88915554333733315</v>
      </c>
      <c r="E10" s="16">
        <v>0.11084445666266685</v>
      </c>
      <c r="F10" s="44">
        <v>0.4532680517005675</v>
      </c>
      <c r="G10" s="44">
        <v>0.14104509300302415</v>
      </c>
      <c r="H10" s="44">
        <v>0.24267523509673142</v>
      </c>
      <c r="I10" s="44">
        <v>0.16301162019967685</v>
      </c>
      <c r="J10" s="44">
        <v>0.51529967574436919</v>
      </c>
      <c r="K10" s="44">
        <v>8.1168193360156571E-2</v>
      </c>
      <c r="L10" s="44">
        <v>0.3259169255618693</v>
      </c>
      <c r="M10" s="44">
        <v>7.761520533360497E-2</v>
      </c>
      <c r="N10" s="61">
        <f>G10+I10</f>
        <v>0.304056713202701</v>
      </c>
      <c r="O10" s="61">
        <f>K10+M10</f>
        <v>0.15878339869376154</v>
      </c>
      <c r="P10" s="18"/>
      <c r="Q10" s="45"/>
      <c r="R10" s="62"/>
      <c r="S10" s="62"/>
      <c r="T10" s="62"/>
      <c r="U10" s="62"/>
    </row>
    <row r="11" spans="1:21" s="61" customFormat="1" x14ac:dyDescent="0.25">
      <c r="A11" s="60" t="s">
        <v>34</v>
      </c>
      <c r="B11" s="16"/>
      <c r="C11" s="16">
        <v>423005</v>
      </c>
      <c r="D11" s="16">
        <v>0.8123071831302231</v>
      </c>
      <c r="E11" s="16">
        <v>0.18769281686977696</v>
      </c>
      <c r="F11" s="44">
        <v>0.4860255787168033</v>
      </c>
      <c r="G11" s="44">
        <v>0.1079638888703954</v>
      </c>
      <c r="H11" s="44">
        <v>0.27673548464411496</v>
      </c>
      <c r="I11" s="44">
        <v>0.1292750477686864</v>
      </c>
      <c r="J11" s="44">
        <v>0.53295184369325233</v>
      </c>
      <c r="K11" s="44">
        <v>6.2090871081878836E-2</v>
      </c>
      <c r="L11" s="44">
        <v>0.34049198434935635</v>
      </c>
      <c r="M11" s="44">
        <v>6.4465300875512485E-2</v>
      </c>
      <c r="N11" s="61">
        <f>G11+I11</f>
        <v>0.2372389366390818</v>
      </c>
      <c r="O11" s="61">
        <f>K11+M11</f>
        <v>0.12655617195739133</v>
      </c>
      <c r="P11" s="18"/>
      <c r="Q11" s="45"/>
      <c r="R11" s="62"/>
      <c r="S11" s="62"/>
      <c r="T11" s="62"/>
      <c r="U11" s="62"/>
    </row>
    <row r="12" spans="1:21" s="31" customFormat="1" x14ac:dyDescent="0.25">
      <c r="A12" s="27" t="s">
        <v>7</v>
      </c>
      <c r="B12" s="28" t="s">
        <v>8</v>
      </c>
      <c r="C12" s="28">
        <v>58885</v>
      </c>
      <c r="D12" s="29">
        <v>0.72967648806996688</v>
      </c>
      <c r="E12" s="29">
        <v>0.27032351193003312</v>
      </c>
      <c r="F12" s="30">
        <v>0.5521328748079315</v>
      </c>
      <c r="G12" s="30">
        <v>6.0559498548815885E-2</v>
      </c>
      <c r="H12" s="30">
        <v>0.30160239994146487</v>
      </c>
      <c r="I12" s="30">
        <v>8.5705226701787762E-2</v>
      </c>
      <c r="J12" s="30">
        <v>0.58309667158923106</v>
      </c>
      <c r="K12" s="30">
        <v>2.9489946609110536E-2</v>
      </c>
      <c r="L12" s="30">
        <v>0.35424287174826768</v>
      </c>
      <c r="M12" s="30">
        <v>3.3170510053390896E-2</v>
      </c>
      <c r="N12" s="31">
        <f>G12+I12</f>
        <v>0.14626472525060363</v>
      </c>
      <c r="O12" s="31">
        <f>K12+M12</f>
        <v>6.2660456662501432E-2</v>
      </c>
      <c r="P12" s="32"/>
      <c r="Q12" s="32"/>
      <c r="R12" s="33"/>
      <c r="S12" s="33"/>
      <c r="T12" s="33"/>
      <c r="U12" s="33"/>
    </row>
    <row r="13" spans="1:21" s="31" customFormat="1" x14ac:dyDescent="0.25">
      <c r="A13" s="27" t="s">
        <v>7</v>
      </c>
      <c r="B13" s="28" t="s">
        <v>9</v>
      </c>
      <c r="C13" s="28">
        <v>38229</v>
      </c>
      <c r="D13" s="29">
        <v>0.50916843234193931</v>
      </c>
      <c r="E13" s="29">
        <v>0.49083156765806063</v>
      </c>
      <c r="F13" s="30">
        <v>0.55029977562805754</v>
      </c>
      <c r="G13" s="30">
        <v>3.9724868503328799E-2</v>
      </c>
      <c r="H13" s="30">
        <v>0.34005223084562475</v>
      </c>
      <c r="I13" s="30">
        <v>6.9923125022988933E-2</v>
      </c>
      <c r="J13" s="30">
        <v>0.56727235606369952</v>
      </c>
      <c r="K13" s="30">
        <v>2.2866476112699062E-2</v>
      </c>
      <c r="L13" s="30">
        <v>0.37777324077854907</v>
      </c>
      <c r="M13" s="30">
        <v>3.2087927045052402E-2</v>
      </c>
      <c r="N13" s="31">
        <f>G13+I13</f>
        <v>0.10964799352631774</v>
      </c>
      <c r="O13" s="31">
        <f>K13+M13</f>
        <v>5.4954403157751464E-2</v>
      </c>
      <c r="P13" s="32"/>
      <c r="Q13" s="32"/>
      <c r="R13" s="33"/>
      <c r="S13" s="33"/>
      <c r="T13" s="33"/>
      <c r="U13" s="33"/>
    </row>
    <row r="14" spans="1:21" s="31" customFormat="1" x14ac:dyDescent="0.25">
      <c r="A14" s="27" t="s">
        <v>7</v>
      </c>
      <c r="B14" s="34" t="s">
        <v>10</v>
      </c>
      <c r="C14" s="28">
        <v>118087</v>
      </c>
      <c r="D14" s="29">
        <v>0.5399408910379635</v>
      </c>
      <c r="E14" s="29">
        <v>0.46005910896203644</v>
      </c>
      <c r="F14" s="30">
        <v>0.53869803502205582</v>
      </c>
      <c r="G14" s="30">
        <v>4.2333912578532279E-2</v>
      </c>
      <c r="H14" s="30">
        <v>0.35134340328833041</v>
      </c>
      <c r="I14" s="30">
        <v>6.7624649111081403E-2</v>
      </c>
      <c r="J14" s="30">
        <v>0.55636690514598131</v>
      </c>
      <c r="K14" s="30">
        <v>2.5711435924589642E-2</v>
      </c>
      <c r="L14" s="30">
        <v>0.38676747651122412</v>
      </c>
      <c r="M14" s="30">
        <v>3.1154182418204879E-2</v>
      </c>
      <c r="N14" s="31">
        <f>G14+I14</f>
        <v>0.10995856168961368</v>
      </c>
      <c r="O14" s="31">
        <f>K14+M14</f>
        <v>5.6865618342794522E-2</v>
      </c>
      <c r="P14" s="32"/>
      <c r="Q14" s="32"/>
      <c r="R14" s="33"/>
      <c r="S14" s="33"/>
      <c r="T14" s="33"/>
      <c r="U14" s="33"/>
    </row>
    <row r="15" spans="1:21" s="31" customFormat="1" x14ac:dyDescent="0.25">
      <c r="A15" s="27" t="s">
        <v>7</v>
      </c>
      <c r="B15" s="28" t="s">
        <v>11</v>
      </c>
      <c r="C15" s="28">
        <v>12947</v>
      </c>
      <c r="D15" s="29">
        <v>0.63412373522823817</v>
      </c>
      <c r="E15" s="29">
        <v>0.36587626477176177</v>
      </c>
      <c r="F15" s="30">
        <v>0.52943174100067925</v>
      </c>
      <c r="G15" s="30">
        <v>7.0749377405478847E-2</v>
      </c>
      <c r="H15" s="30">
        <v>0.3045053203531809</v>
      </c>
      <c r="I15" s="30">
        <v>9.5313561240661093E-2</v>
      </c>
      <c r="J15" s="30">
        <v>0.55486154486779093</v>
      </c>
      <c r="K15" s="30">
        <v>4.5908806995627729E-2</v>
      </c>
      <c r="L15" s="30">
        <v>0.34811576098271918</v>
      </c>
      <c r="M15" s="30">
        <v>5.111388715386217E-2</v>
      </c>
      <c r="N15" s="31">
        <f>G15+I15</f>
        <v>0.16606293864613994</v>
      </c>
      <c r="O15" s="31">
        <f>K15+M15</f>
        <v>9.7022694149489899E-2</v>
      </c>
      <c r="P15" s="32"/>
      <c r="Q15" s="32"/>
      <c r="R15" s="33"/>
      <c r="S15" s="33"/>
      <c r="T15" s="33"/>
      <c r="U15" s="33"/>
    </row>
    <row r="16" spans="1:21" s="31" customFormat="1" x14ac:dyDescent="0.25">
      <c r="A16" s="27" t="s">
        <v>7</v>
      </c>
      <c r="B16" s="34" t="s">
        <v>12</v>
      </c>
      <c r="C16" s="28">
        <v>281518</v>
      </c>
      <c r="D16" s="29">
        <v>0.50250072819499991</v>
      </c>
      <c r="E16" s="29">
        <v>0.49749927180500003</v>
      </c>
      <c r="F16" s="30">
        <v>0.55451138656673393</v>
      </c>
      <c r="G16" s="30">
        <v>4.8385701931392334E-2</v>
      </c>
      <c r="H16" s="30">
        <v>0.32396463918516383</v>
      </c>
      <c r="I16" s="30">
        <v>7.3138272316709912E-2</v>
      </c>
      <c r="J16" s="30">
        <v>0.57150582835329145</v>
      </c>
      <c r="K16" s="30">
        <v>3.1620804835374584E-2</v>
      </c>
      <c r="L16" s="30">
        <v>0.36107159899111546</v>
      </c>
      <c r="M16" s="30">
        <v>3.5801767820218593E-2</v>
      </c>
      <c r="N16" s="31">
        <f>G16+I16</f>
        <v>0.12152397424810224</v>
      </c>
      <c r="O16" s="31">
        <f>K16+M16</f>
        <v>6.7422572655593177E-2</v>
      </c>
      <c r="P16" s="32"/>
      <c r="Q16" s="32"/>
      <c r="R16" s="33"/>
      <c r="S16" s="33"/>
      <c r="T16" s="33"/>
      <c r="U16" s="33"/>
    </row>
    <row r="17" spans="1:21" s="31" customFormat="1" x14ac:dyDescent="0.25">
      <c r="A17" s="27" t="s">
        <v>7</v>
      </c>
      <c r="B17" s="34" t="s">
        <v>13</v>
      </c>
      <c r="C17" s="28">
        <v>42140</v>
      </c>
      <c r="D17" s="29">
        <v>0.50358329378262934</v>
      </c>
      <c r="E17" s="29">
        <v>0.49641670621737066</v>
      </c>
      <c r="F17" s="30">
        <v>0.54973150055726294</v>
      </c>
      <c r="G17" s="30">
        <v>3.2490121246918163E-2</v>
      </c>
      <c r="H17" s="30">
        <v>0.35975547975277783</v>
      </c>
      <c r="I17" s="30">
        <v>5.8022898443040961E-2</v>
      </c>
      <c r="J17" s="30">
        <v>0.55985255529176559</v>
      </c>
      <c r="K17" s="30">
        <v>2.3803573659877543E-2</v>
      </c>
      <c r="L17" s="30">
        <v>0.38460577283518682</v>
      </c>
      <c r="M17" s="30">
        <v>3.1738098213170057E-2</v>
      </c>
      <c r="N17" s="31">
        <f>G17+I17</f>
        <v>9.0513019689959118E-2</v>
      </c>
      <c r="O17" s="31">
        <f>K17+M17</f>
        <v>5.55416718730476E-2</v>
      </c>
      <c r="P17" s="32"/>
      <c r="Q17" s="32"/>
      <c r="R17" s="33"/>
      <c r="S17" s="33"/>
      <c r="T17" s="33"/>
      <c r="U17" s="33"/>
    </row>
    <row r="18" spans="1:21" s="31" customFormat="1" x14ac:dyDescent="0.25">
      <c r="A18" s="27" t="s">
        <v>7</v>
      </c>
      <c r="B18" s="28" t="s">
        <v>14</v>
      </c>
      <c r="C18" s="28">
        <v>47181</v>
      </c>
      <c r="D18" s="29">
        <v>0.6610499989402514</v>
      </c>
      <c r="E18" s="29">
        <v>0.33895000105974865</v>
      </c>
      <c r="F18" s="30">
        <v>0.54008974434669654</v>
      </c>
      <c r="G18" s="30">
        <v>6.789868335596623E-2</v>
      </c>
      <c r="H18" s="30">
        <v>0.30439274960146423</v>
      </c>
      <c r="I18" s="30">
        <v>8.7618822695872942E-2</v>
      </c>
      <c r="J18" s="30">
        <v>0.57186127938642795</v>
      </c>
      <c r="K18" s="30">
        <v>3.5513810926471399E-2</v>
      </c>
      <c r="L18" s="30">
        <v>0.35777802478741733</v>
      </c>
      <c r="M18" s="30">
        <v>3.4846884899683205E-2</v>
      </c>
      <c r="N18" s="31">
        <f>G18+I18</f>
        <v>0.15551750605183917</v>
      </c>
      <c r="O18" s="31">
        <f>K18+M18</f>
        <v>7.0360695826154604E-2</v>
      </c>
      <c r="P18" s="32"/>
      <c r="Q18" s="32"/>
      <c r="R18" s="33"/>
      <c r="S18" s="33"/>
      <c r="T18" s="33"/>
      <c r="U18" s="33"/>
    </row>
    <row r="19" spans="1:21" s="40" customFormat="1" x14ac:dyDescent="0.25">
      <c r="A19" s="35" t="s">
        <v>15</v>
      </c>
      <c r="B19" s="36" t="s">
        <v>16</v>
      </c>
      <c r="C19" s="37">
        <v>219673</v>
      </c>
      <c r="D19" s="38">
        <v>0.52659635002936178</v>
      </c>
      <c r="E19" s="38">
        <v>0.47340364997063816</v>
      </c>
      <c r="F19" s="39">
        <v>0.55467291140780395</v>
      </c>
      <c r="G19" s="39">
        <v>4.7230923633709433E-2</v>
      </c>
      <c r="H19" s="39">
        <v>0.32665673185122107</v>
      </c>
      <c r="I19" s="39">
        <v>7.1439433107265596E-2</v>
      </c>
      <c r="J19" s="39">
        <v>0.57327196943383119</v>
      </c>
      <c r="K19" s="39">
        <v>2.8296862336459422E-2</v>
      </c>
      <c r="L19" s="39">
        <v>0.36553201343058933</v>
      </c>
      <c r="M19" s="39">
        <v>3.2899154799120069E-2</v>
      </c>
      <c r="N19" s="40">
        <f>G19+I19</f>
        <v>0.11867035674097504</v>
      </c>
      <c r="O19" s="40">
        <f>K19+M19</f>
        <v>6.119601713557949E-2</v>
      </c>
      <c r="P19" s="41"/>
      <c r="Q19" s="41"/>
      <c r="R19" s="42"/>
      <c r="S19" s="42"/>
      <c r="T19" s="42"/>
      <c r="U19" s="42"/>
    </row>
    <row r="20" spans="1:21" s="40" customFormat="1" x14ac:dyDescent="0.25">
      <c r="A20" s="35" t="s">
        <v>15</v>
      </c>
      <c r="B20" s="37" t="s">
        <v>17</v>
      </c>
      <c r="C20" s="37">
        <v>121181</v>
      </c>
      <c r="D20" s="38">
        <v>0.58311946592287567</v>
      </c>
      <c r="E20" s="38">
        <v>0.41688053407712428</v>
      </c>
      <c r="F20" s="39">
        <v>0.52445122468005767</v>
      </c>
      <c r="G20" s="39">
        <v>7.022840918721926E-2</v>
      </c>
      <c r="H20" s="39">
        <v>0.30919993219764391</v>
      </c>
      <c r="I20" s="39">
        <v>9.6120433935079255E-2</v>
      </c>
      <c r="J20" s="39">
        <v>0.55433937558819912</v>
      </c>
      <c r="K20" s="39">
        <v>4.0120299521257001E-2</v>
      </c>
      <c r="L20" s="39">
        <v>0.3623511600310978</v>
      </c>
      <c r="M20" s="39">
        <v>4.3189164859445968E-2</v>
      </c>
      <c r="N20" s="40">
        <f>G20+I20</f>
        <v>0.16634884312229853</v>
      </c>
      <c r="O20" s="40">
        <f>K20+M20</f>
        <v>8.3309464380702969E-2</v>
      </c>
      <c r="P20" s="41"/>
      <c r="Q20" s="41"/>
      <c r="R20" s="42"/>
      <c r="S20" s="42"/>
      <c r="T20" s="42"/>
      <c r="U20" s="42"/>
    </row>
    <row r="21" spans="1:21" s="40" customFormat="1" x14ac:dyDescent="0.25">
      <c r="A21" s="35" t="s">
        <v>15</v>
      </c>
      <c r="B21" s="36" t="s">
        <v>18</v>
      </c>
      <c r="C21" s="37">
        <v>295870</v>
      </c>
      <c r="D21" s="38">
        <v>0.67252847534390103</v>
      </c>
      <c r="E21" s="38">
        <v>0.32747152465609897</v>
      </c>
      <c r="F21" s="39">
        <v>0.46590358200915705</v>
      </c>
      <c r="G21" s="39">
        <v>9.5197055390968677E-2</v>
      </c>
      <c r="H21" s="39">
        <v>0.30843432983212138</v>
      </c>
      <c r="I21" s="39">
        <v>0.13046503276775295</v>
      </c>
      <c r="J21" s="39">
        <v>0.51016822896707326</v>
      </c>
      <c r="K21" s="39">
        <v>5.058925349741434E-2</v>
      </c>
      <c r="L21" s="39">
        <v>0.37989950181490939</v>
      </c>
      <c r="M21" s="39">
        <v>5.9343015720602986E-2</v>
      </c>
      <c r="N21" s="40">
        <f>G21+I21</f>
        <v>0.22566208815872163</v>
      </c>
      <c r="O21" s="40">
        <f>K21+M21</f>
        <v>0.10993226921801733</v>
      </c>
      <c r="P21" s="41"/>
      <c r="Q21" s="41"/>
      <c r="R21" s="42"/>
      <c r="S21" s="42"/>
      <c r="T21" s="42"/>
      <c r="U21" s="42"/>
    </row>
    <row r="22" spans="1:21" s="40" customFormat="1" x14ac:dyDescent="0.25">
      <c r="A22" s="35" t="s">
        <v>15</v>
      </c>
      <c r="B22" s="43" t="s">
        <v>19</v>
      </c>
      <c r="C22" s="37">
        <v>119179</v>
      </c>
      <c r="D22" s="38">
        <v>0.78241133085526815</v>
      </c>
      <c r="E22" s="38">
        <v>0.21758866914473188</v>
      </c>
      <c r="F22" s="39">
        <v>0.48093171200424112</v>
      </c>
      <c r="G22" s="39">
        <v>9.3259556232950111E-2</v>
      </c>
      <c r="H22" s="39">
        <v>0.28668146626464774</v>
      </c>
      <c r="I22" s="39">
        <v>0.13912726549816112</v>
      </c>
      <c r="J22" s="39">
        <v>0.5241000803688507</v>
      </c>
      <c r="K22" s="39">
        <v>5.0093058669261024E-2</v>
      </c>
      <c r="L22" s="39">
        <v>0.35944968486950629</v>
      </c>
      <c r="M22" s="39">
        <v>6.635717609238187E-2</v>
      </c>
      <c r="N22" s="40">
        <f>G22+I22</f>
        <v>0.23238682173111125</v>
      </c>
      <c r="O22" s="40">
        <f>K22+M22</f>
        <v>0.1164502347616429</v>
      </c>
      <c r="P22" s="41"/>
      <c r="Q22" s="41"/>
      <c r="R22" s="42"/>
      <c r="S22" s="42"/>
      <c r="T22" s="42"/>
      <c r="U22" s="42"/>
    </row>
    <row r="23" spans="1:21" s="40" customFormat="1" x14ac:dyDescent="0.25">
      <c r="A23" s="35" t="s">
        <v>15</v>
      </c>
      <c r="B23" s="36" t="s">
        <v>20</v>
      </c>
      <c r="C23" s="37">
        <v>147780</v>
      </c>
      <c r="D23" s="38">
        <v>0.77211395317363651</v>
      </c>
      <c r="E23" s="38">
        <v>0.22788604682636351</v>
      </c>
      <c r="F23" s="39">
        <v>0.49766708977108592</v>
      </c>
      <c r="G23" s="39">
        <v>7.8679914211931531E-2</v>
      </c>
      <c r="H23" s="39">
        <v>0.30233291022891406</v>
      </c>
      <c r="I23" s="39">
        <v>0.12132008578806844</v>
      </c>
      <c r="J23" s="39">
        <v>0.53334286507262341</v>
      </c>
      <c r="K23" s="39">
        <v>4.3069444327633918E-2</v>
      </c>
      <c r="L23" s="39">
        <v>0.36612812339677547</v>
      </c>
      <c r="M23" s="39">
        <v>5.7459567202967174E-2</v>
      </c>
      <c r="N23" s="40">
        <f>G23+I23</f>
        <v>0.19999999999999996</v>
      </c>
      <c r="O23" s="40">
        <f>K23+M23</f>
        <v>0.10052901153060109</v>
      </c>
      <c r="P23" s="41"/>
      <c r="Q23" s="41"/>
      <c r="R23" s="42"/>
      <c r="S23" s="42"/>
      <c r="T23" s="42"/>
      <c r="U23" s="42"/>
    </row>
    <row r="24" spans="1:21" s="40" customFormat="1" x14ac:dyDescent="0.25">
      <c r="A24" s="35" t="s">
        <v>15</v>
      </c>
      <c r="B24" s="36" t="s">
        <v>21</v>
      </c>
      <c r="C24" s="37">
        <v>271727</v>
      </c>
      <c r="D24" s="38">
        <v>0.81059298487084464</v>
      </c>
      <c r="E24" s="38">
        <v>0.18940701512915536</v>
      </c>
      <c r="F24" s="39">
        <v>0.49258027376231295</v>
      </c>
      <c r="G24" s="39">
        <v>9.5585558103147977E-2</v>
      </c>
      <c r="H24" s="39">
        <v>0.28509363222168649</v>
      </c>
      <c r="I24" s="39">
        <v>0.12674053591285267</v>
      </c>
      <c r="J24" s="39">
        <v>0.53866307323188456</v>
      </c>
      <c r="K24" s="39">
        <v>4.9652316403810667E-2</v>
      </c>
      <c r="L24" s="39">
        <v>0.35622426413623748</v>
      </c>
      <c r="M24" s="39">
        <v>5.5460346228067288E-2</v>
      </c>
      <c r="N24" s="40">
        <f>G24+I24</f>
        <v>0.22232609401600065</v>
      </c>
      <c r="O24" s="40">
        <f>K24+M24</f>
        <v>0.10511266263187796</v>
      </c>
      <c r="P24" s="41"/>
      <c r="Q24" s="41"/>
      <c r="R24" s="42"/>
      <c r="S24" s="42"/>
      <c r="T24" s="42"/>
      <c r="U24" s="42"/>
    </row>
    <row r="25" spans="1:21" s="40" customFormat="1" x14ac:dyDescent="0.25">
      <c r="A25" s="35" t="s">
        <v>15</v>
      </c>
      <c r="B25" s="36" t="s">
        <v>22</v>
      </c>
      <c r="C25" s="37">
        <v>91707</v>
      </c>
      <c r="D25" s="38">
        <v>0.73540732986576818</v>
      </c>
      <c r="E25" s="38">
        <v>0.26459267013423182</v>
      </c>
      <c r="F25" s="39">
        <v>0.52641438197026025</v>
      </c>
      <c r="G25" s="39">
        <v>7.4146143122676575E-2</v>
      </c>
      <c r="H25" s="39">
        <v>0.30040369423791824</v>
      </c>
      <c r="I25" s="39">
        <v>9.9035780669144979E-2</v>
      </c>
      <c r="J25" s="39">
        <v>0.56560866369926632</v>
      </c>
      <c r="K25" s="39">
        <v>3.5359207953741832E-2</v>
      </c>
      <c r="L25" s="39">
        <v>0.35798771440853056</v>
      </c>
      <c r="M25" s="39">
        <v>4.1044413938461109E-2</v>
      </c>
      <c r="N25" s="40">
        <f>G25+I25</f>
        <v>0.17318192379182157</v>
      </c>
      <c r="O25" s="40">
        <f>K25+M25</f>
        <v>7.6403621892202941E-2</v>
      </c>
      <c r="P25" s="41"/>
      <c r="Q25" s="41"/>
      <c r="R25" s="42"/>
      <c r="S25" s="42"/>
      <c r="T25" s="42"/>
      <c r="U25" s="42"/>
    </row>
    <row r="26" spans="1:21" s="40" customFormat="1" x14ac:dyDescent="0.25">
      <c r="A26" s="35" t="s">
        <v>15</v>
      </c>
      <c r="B26" s="37" t="s">
        <v>23</v>
      </c>
      <c r="C26" s="37">
        <v>75895</v>
      </c>
      <c r="D26" s="38">
        <v>0.69713419856380521</v>
      </c>
      <c r="E26" s="38">
        <v>0.30286580143619474</v>
      </c>
      <c r="F26" s="39">
        <v>0.51725327217230854</v>
      </c>
      <c r="G26" s="39">
        <v>8.2619117418820817E-2</v>
      </c>
      <c r="H26" s="39">
        <v>0.28722688785804201</v>
      </c>
      <c r="I26" s="39">
        <v>0.1129007225508286</v>
      </c>
      <c r="J26" s="39">
        <v>0.54966887417218546</v>
      </c>
      <c r="K26" s="39">
        <v>5.0579470198675501E-2</v>
      </c>
      <c r="L26" s="39">
        <v>0.34215231788079464</v>
      </c>
      <c r="M26" s="39">
        <v>5.7599337748344373E-2</v>
      </c>
      <c r="N26" s="40">
        <f>G26+I26</f>
        <v>0.19551983996964942</v>
      </c>
      <c r="O26" s="40">
        <f>K26+M26</f>
        <v>0.10817880794701987</v>
      </c>
      <c r="P26" s="41"/>
      <c r="Q26" s="41"/>
      <c r="R26" s="42"/>
      <c r="S26" s="42"/>
      <c r="T26" s="42"/>
      <c r="U26" s="42"/>
    </row>
    <row r="27" spans="1:21" s="40" customFormat="1" x14ac:dyDescent="0.25">
      <c r="A27" s="35" t="s">
        <v>15</v>
      </c>
      <c r="B27" s="37" t="s">
        <v>24</v>
      </c>
      <c r="C27" s="37">
        <v>398095</v>
      </c>
      <c r="D27" s="38">
        <v>0.76369961943757148</v>
      </c>
      <c r="E27" s="38">
        <v>0.23630038056242855</v>
      </c>
      <c r="F27" s="39">
        <v>0.55180797682478921</v>
      </c>
      <c r="G27" s="39">
        <v>7.7392099046436638E-2</v>
      </c>
      <c r="H27" s="39">
        <v>0.27433655786043143</v>
      </c>
      <c r="I27" s="39">
        <v>9.6463366268342732E-2</v>
      </c>
      <c r="J27" s="39">
        <v>0.58330629700634129</v>
      </c>
      <c r="K27" s="39">
        <v>4.5935538842189781E-2</v>
      </c>
      <c r="L27" s="39">
        <v>0.32381982336266368</v>
      </c>
      <c r="M27" s="39">
        <v>4.6938340788805329E-2</v>
      </c>
      <c r="N27" s="40">
        <f>G27+I27</f>
        <v>0.17385546531477936</v>
      </c>
      <c r="O27" s="40">
        <f>K27+M27</f>
        <v>9.287387963099511E-2</v>
      </c>
      <c r="P27" s="41"/>
      <c r="Q27" s="41"/>
      <c r="R27" s="42"/>
      <c r="S27" s="42"/>
      <c r="T27" s="42"/>
      <c r="U27" s="42"/>
    </row>
    <row r="28" spans="1:21" s="67" customFormat="1" x14ac:dyDescent="0.25">
      <c r="A28" s="63" t="s">
        <v>25</v>
      </c>
      <c r="B28" s="64" t="s">
        <v>26</v>
      </c>
      <c r="C28" s="64">
        <v>538896</v>
      </c>
      <c r="D28" s="65">
        <v>0.84327773819067131</v>
      </c>
      <c r="E28" s="65">
        <v>0.15672226180932869</v>
      </c>
      <c r="F28" s="66">
        <v>0.44901135394239755</v>
      </c>
      <c r="G28" s="66">
        <v>0.1575892675793151</v>
      </c>
      <c r="H28" s="66">
        <v>0.22799538936507291</v>
      </c>
      <c r="I28" s="66">
        <v>0.16540398911321444</v>
      </c>
      <c r="J28" s="66">
        <v>0.51890690389191629</v>
      </c>
      <c r="K28" s="66">
        <v>8.8836383119421922E-2</v>
      </c>
      <c r="L28" s="66">
        <v>0.30827376154228592</v>
      </c>
      <c r="M28" s="66">
        <v>8.3982951446375728E-2</v>
      </c>
      <c r="N28" s="67">
        <f>G28+I28</f>
        <v>0.32299325669252954</v>
      </c>
      <c r="O28" s="67">
        <f>K28+M28</f>
        <v>0.17281933456579765</v>
      </c>
      <c r="P28" s="68"/>
      <c r="Q28" s="68"/>
      <c r="R28" s="69"/>
      <c r="S28" s="69"/>
      <c r="T28" s="69"/>
      <c r="U28" s="69"/>
    </row>
    <row r="29" spans="1:21" s="67" customFormat="1" x14ac:dyDescent="0.25">
      <c r="A29" s="63" t="s">
        <v>25</v>
      </c>
      <c r="B29" s="70" t="s">
        <v>27</v>
      </c>
      <c r="C29" s="64">
        <v>102435</v>
      </c>
      <c r="D29" s="65">
        <v>0.86125835895934011</v>
      </c>
      <c r="E29" s="65">
        <v>0.13874164104065992</v>
      </c>
      <c r="F29" s="66">
        <v>0.44598246291292126</v>
      </c>
      <c r="G29" s="66">
        <v>0.13986929906799758</v>
      </c>
      <c r="H29" s="66">
        <v>0.24885567749407159</v>
      </c>
      <c r="I29" s="66">
        <v>0.16529256052500965</v>
      </c>
      <c r="J29" s="66">
        <v>0.51573953730179356</v>
      </c>
      <c r="K29" s="66">
        <v>7.2978944632180923E-2</v>
      </c>
      <c r="L29" s="66">
        <v>0.33247985443202493</v>
      </c>
      <c r="M29" s="66">
        <v>7.8801663634000513E-2</v>
      </c>
      <c r="N29" s="67">
        <f>G29+I29</f>
        <v>0.30516185959300723</v>
      </c>
      <c r="O29" s="67">
        <f>K29+M29</f>
        <v>0.15178060826618145</v>
      </c>
      <c r="P29" s="68"/>
      <c r="Q29" s="68"/>
      <c r="R29" s="69"/>
      <c r="S29" s="69"/>
      <c r="T29" s="69"/>
      <c r="U29" s="69"/>
    </row>
    <row r="30" spans="1:21" s="67" customFormat="1" x14ac:dyDescent="0.25">
      <c r="A30" s="63" t="s">
        <v>25</v>
      </c>
      <c r="B30" s="70" t="s">
        <v>28</v>
      </c>
      <c r="C30" s="64">
        <v>338710</v>
      </c>
      <c r="D30" s="65">
        <v>0.86924802928759115</v>
      </c>
      <c r="E30" s="65">
        <v>0.13075197071240885</v>
      </c>
      <c r="F30" s="66">
        <v>0.45835851121164123</v>
      </c>
      <c r="G30" s="66">
        <v>0.13827146380101582</v>
      </c>
      <c r="H30" s="66">
        <v>0.2417892897388578</v>
      </c>
      <c r="I30" s="66">
        <v>0.16158073524848526</v>
      </c>
      <c r="J30" s="66">
        <v>0.51341990674138671</v>
      </c>
      <c r="K30" s="66">
        <v>8.509752043165858E-2</v>
      </c>
      <c r="L30" s="66">
        <v>0.31257834224908304</v>
      </c>
      <c r="M30" s="66">
        <v>8.8904230577871723E-2</v>
      </c>
      <c r="N30" s="67">
        <f>G30+I30</f>
        <v>0.29985219904950111</v>
      </c>
      <c r="O30" s="67">
        <f>K30+M30</f>
        <v>0.1740017510095303</v>
      </c>
      <c r="P30" s="68"/>
      <c r="Q30" s="68"/>
      <c r="R30" s="69"/>
      <c r="S30" s="69"/>
      <c r="T30" s="69"/>
      <c r="U30" s="69"/>
    </row>
    <row r="31" spans="1:21" s="67" customFormat="1" x14ac:dyDescent="0.25">
      <c r="A31" s="63" t="s">
        <v>25</v>
      </c>
      <c r="B31" s="71" t="s">
        <v>29</v>
      </c>
      <c r="C31" s="64">
        <v>813772</v>
      </c>
      <c r="D31" s="65">
        <v>0.8968630033965288</v>
      </c>
      <c r="E31" s="65">
        <v>0.10313699660347124</v>
      </c>
      <c r="F31" s="66">
        <v>0.42588031341989857</v>
      </c>
      <c r="G31" s="66">
        <v>0.15888809742449861</v>
      </c>
      <c r="H31" s="66">
        <v>0.23335364440744585</v>
      </c>
      <c r="I31" s="66">
        <v>0.18187794474815699</v>
      </c>
      <c r="J31" s="66">
        <v>0.4987247138057988</v>
      </c>
      <c r="K31" s="66">
        <v>8.9187861015556397E-2</v>
      </c>
      <c r="L31" s="66">
        <v>0.32315574926084961</v>
      </c>
      <c r="M31" s="66">
        <v>8.8931675917795203E-2</v>
      </c>
      <c r="N31" s="67">
        <f>G31+I31</f>
        <v>0.3407660421726556</v>
      </c>
      <c r="O31" s="67">
        <f>K31+M31</f>
        <v>0.17811953693335159</v>
      </c>
      <c r="P31" s="68"/>
      <c r="Q31" s="68"/>
      <c r="R31" s="69"/>
      <c r="S31" s="69"/>
      <c r="T31" s="69"/>
      <c r="U31" s="69"/>
    </row>
    <row r="32" spans="1:21" s="49" customFormat="1" x14ac:dyDescent="0.25">
      <c r="A32" s="46" t="s">
        <v>30</v>
      </c>
      <c r="B32" s="47" t="s">
        <v>31</v>
      </c>
      <c r="C32" s="47">
        <v>210080</v>
      </c>
      <c r="D32" s="17">
        <v>0.89430693069306932</v>
      </c>
      <c r="E32" s="17">
        <v>0.10569306930693069</v>
      </c>
      <c r="F32" s="48">
        <v>0.44697754061803119</v>
      </c>
      <c r="G32" s="48">
        <v>0.13782919188701284</v>
      </c>
      <c r="H32" s="48">
        <v>0.2532520972708931</v>
      </c>
      <c r="I32" s="48">
        <v>0.16194117022406287</v>
      </c>
      <c r="J32" s="48">
        <v>0.50523594374390179</v>
      </c>
      <c r="K32" s="48">
        <v>8.1860950735518037E-2</v>
      </c>
      <c r="L32" s="48">
        <v>0.33365235819448502</v>
      </c>
      <c r="M32" s="48">
        <v>7.9250747326095203E-2</v>
      </c>
      <c r="N32" s="49">
        <f>G32+I32</f>
        <v>0.29977036211107572</v>
      </c>
      <c r="O32" s="49">
        <f>K32+M32</f>
        <v>0.16111169806161324</v>
      </c>
      <c r="P32" s="19"/>
      <c r="Q32" s="19"/>
      <c r="R32" s="50"/>
      <c r="S32" s="50"/>
      <c r="T32" s="50"/>
      <c r="U32" s="50"/>
    </row>
    <row r="33" spans="1:21" s="49" customFormat="1" x14ac:dyDescent="0.25">
      <c r="A33" s="46" t="s">
        <v>30</v>
      </c>
      <c r="B33" s="51" t="s">
        <v>32</v>
      </c>
      <c r="C33" s="47">
        <v>109515</v>
      </c>
      <c r="D33" s="17">
        <v>0.92439391864128206</v>
      </c>
      <c r="E33" s="17">
        <v>7.5606081358717978E-2</v>
      </c>
      <c r="F33" s="48">
        <v>0.44364686884997734</v>
      </c>
      <c r="G33" s="48">
        <v>0.15400918403391028</v>
      </c>
      <c r="H33" s="48">
        <v>0.23112731493162436</v>
      </c>
      <c r="I33" s="48">
        <v>0.17121663218448807</v>
      </c>
      <c r="J33" s="48">
        <v>0.51628785642599917</v>
      </c>
      <c r="K33" s="48">
        <v>8.4597674006730031E-2</v>
      </c>
      <c r="L33" s="48">
        <v>0.32122321270440995</v>
      </c>
      <c r="M33" s="48">
        <v>7.7891256862860858E-2</v>
      </c>
      <c r="N33" s="49">
        <f>G33+I33</f>
        <v>0.32522581621839836</v>
      </c>
      <c r="O33" s="49">
        <f>K33+M33</f>
        <v>0.16248893086959088</v>
      </c>
      <c r="P33" s="19"/>
      <c r="Q33" s="19"/>
      <c r="R33" s="50"/>
      <c r="S33" s="50"/>
      <c r="T33" s="50"/>
      <c r="U33" s="50"/>
    </row>
    <row r="34" spans="1:21" s="49" customFormat="1" x14ac:dyDescent="0.25">
      <c r="A34" s="46" t="s">
        <v>30</v>
      </c>
      <c r="B34" s="51" t="s">
        <v>33</v>
      </c>
      <c r="C34" s="47">
        <v>218763</v>
      </c>
      <c r="D34" s="17">
        <v>0.86656792967732199</v>
      </c>
      <c r="E34" s="17">
        <v>0.13343207032267795</v>
      </c>
      <c r="F34" s="48">
        <v>0.46421258734099452</v>
      </c>
      <c r="G34" s="48">
        <v>0.13757006475390954</v>
      </c>
      <c r="H34" s="48">
        <v>0.23833533823040104</v>
      </c>
      <c r="I34" s="48">
        <v>0.15988200967469479</v>
      </c>
      <c r="J34" s="48">
        <v>0.52451012733390523</v>
      </c>
      <c r="K34" s="48">
        <v>7.8757489788696497E-2</v>
      </c>
      <c r="L34" s="48">
        <v>0.32083585741961412</v>
      </c>
      <c r="M34" s="48">
        <v>7.5896525457784289E-2</v>
      </c>
      <c r="N34" s="49">
        <f>G34+I34</f>
        <v>0.29745207442860433</v>
      </c>
      <c r="O34" s="49">
        <f>K34+M34</f>
        <v>0.15465401524648079</v>
      </c>
      <c r="P34" s="19"/>
      <c r="Q34" s="19"/>
      <c r="R34" s="50"/>
      <c r="S34" s="50"/>
      <c r="T34" s="50"/>
      <c r="U34" s="50"/>
    </row>
    <row r="35" spans="1:21" s="56" customFormat="1" x14ac:dyDescent="0.25">
      <c r="A35" s="52" t="s">
        <v>34</v>
      </c>
      <c r="B35" s="53" t="s">
        <v>35</v>
      </c>
      <c r="C35" s="53">
        <v>70157</v>
      </c>
      <c r="D35" s="54">
        <v>0.78519606026483457</v>
      </c>
      <c r="E35" s="54">
        <v>0.21480393973516543</v>
      </c>
      <c r="F35" s="55">
        <v>0.49138425016371967</v>
      </c>
      <c r="G35" s="55">
        <v>9.2972331368696773E-2</v>
      </c>
      <c r="H35" s="55">
        <v>0.2967010478061558</v>
      </c>
      <c r="I35" s="55">
        <v>0.11894237066142763</v>
      </c>
      <c r="J35" s="55">
        <v>0.53730718755349305</v>
      </c>
      <c r="K35" s="55">
        <v>4.8234018677368429E-2</v>
      </c>
      <c r="L35" s="55">
        <v>0.36027160165091199</v>
      </c>
      <c r="M35" s="55">
        <v>5.4187192118226597E-2</v>
      </c>
      <c r="N35" s="56">
        <f>G35+I35</f>
        <v>0.21191470203012441</v>
      </c>
      <c r="O35" s="56">
        <f>K35+M35</f>
        <v>0.10242121079559502</v>
      </c>
      <c r="P35" s="57"/>
      <c r="Q35" s="57"/>
      <c r="R35" s="58"/>
      <c r="S35" s="58"/>
      <c r="T35" s="58"/>
      <c r="U35" s="58"/>
    </row>
    <row r="36" spans="1:21" s="56" customFormat="1" x14ac:dyDescent="0.25">
      <c r="A36" s="52" t="s">
        <v>34</v>
      </c>
      <c r="B36" s="59" t="s">
        <v>36</v>
      </c>
      <c r="C36" s="53">
        <v>88349</v>
      </c>
      <c r="D36" s="54">
        <v>0.76689040057046487</v>
      </c>
      <c r="E36" s="54">
        <v>0.23310959942953513</v>
      </c>
      <c r="F36" s="55">
        <v>0.51118837331927236</v>
      </c>
      <c r="G36" s="55">
        <v>8.3163063538096493E-2</v>
      </c>
      <c r="H36" s="55">
        <v>0.30147640390192459</v>
      </c>
      <c r="I36" s="55">
        <v>0.10417215924070657</v>
      </c>
      <c r="J36" s="55">
        <v>0.55148531502744347</v>
      </c>
      <c r="K36" s="55">
        <v>4.3451006772975372E-2</v>
      </c>
      <c r="L36" s="55">
        <v>0.35870778357056582</v>
      </c>
      <c r="M36" s="55">
        <v>4.635589462901523E-2</v>
      </c>
      <c r="N36" s="56">
        <f>G36+I36</f>
        <v>0.18733522277880305</v>
      </c>
      <c r="O36" s="56">
        <f>K36+M36</f>
        <v>8.9806901401990602E-2</v>
      </c>
      <c r="P36" s="57"/>
      <c r="Q36" s="57"/>
      <c r="R36" s="58"/>
      <c r="S36" s="58"/>
      <c r="T36" s="58"/>
      <c r="U36" s="58"/>
    </row>
    <row r="37" spans="1:21" s="56" customFormat="1" x14ac:dyDescent="0.25">
      <c r="A37" s="52" t="s">
        <v>34</v>
      </c>
      <c r="B37" s="53" t="s">
        <v>37</v>
      </c>
      <c r="C37" s="53">
        <v>170147</v>
      </c>
      <c r="D37" s="54">
        <v>0.82388757956355385</v>
      </c>
      <c r="E37" s="54">
        <v>0.17611242043644612</v>
      </c>
      <c r="F37" s="55">
        <v>0.48679327481605783</v>
      </c>
      <c r="G37" s="55">
        <v>0.11141409577901125</v>
      </c>
      <c r="H37" s="55">
        <v>0.27107267329288759</v>
      </c>
      <c r="I37" s="55">
        <v>0.13071995611204337</v>
      </c>
      <c r="J37" s="55">
        <v>0.53887705416920273</v>
      </c>
      <c r="K37" s="55">
        <v>6.0415398660986004E-2</v>
      </c>
      <c r="L37" s="55">
        <v>0.33947048082775416</v>
      </c>
      <c r="M37" s="55">
        <v>6.1237066342057216E-2</v>
      </c>
      <c r="N37" s="56">
        <f>G37+I37</f>
        <v>0.24213405189105464</v>
      </c>
      <c r="O37" s="56">
        <f>K37+M37</f>
        <v>0.12165246500304322</v>
      </c>
      <c r="P37" s="57"/>
      <c r="Q37" s="57"/>
      <c r="R37" s="58"/>
      <c r="S37" s="58"/>
      <c r="T37" s="58"/>
      <c r="U37" s="58"/>
    </row>
    <row r="38" spans="1:21" s="56" customFormat="1" x14ac:dyDescent="0.25">
      <c r="A38" s="52" t="s">
        <v>34</v>
      </c>
      <c r="B38" s="53" t="s">
        <v>38</v>
      </c>
      <c r="C38" s="53">
        <v>94352</v>
      </c>
      <c r="D38" s="54">
        <v>0.85411014074953362</v>
      </c>
      <c r="E38" s="54">
        <v>0.14588985925046632</v>
      </c>
      <c r="F38" s="55">
        <v>0.45786374099429017</v>
      </c>
      <c r="G38" s="55">
        <v>0.13501838510059491</v>
      </c>
      <c r="H38" s="55">
        <v>0.25020178768945622</v>
      </c>
      <c r="I38" s="55">
        <v>0.15691608621565872</v>
      </c>
      <c r="J38" s="55">
        <v>0.50171652080929741</v>
      </c>
      <c r="K38" s="55">
        <v>9.2593634803162919E-2</v>
      </c>
      <c r="L38" s="55">
        <v>0.31098573317950307</v>
      </c>
      <c r="M38" s="55">
        <v>9.470411120803672E-2</v>
      </c>
      <c r="N38" s="56">
        <f>G38+I38</f>
        <v>0.29193447131625361</v>
      </c>
      <c r="O38" s="56">
        <f>K38+M38</f>
        <v>0.18729774601119964</v>
      </c>
      <c r="P38" s="57"/>
      <c r="Q38" s="57"/>
      <c r="R38" s="58"/>
      <c r="S38" s="58"/>
      <c r="T38" s="58"/>
      <c r="U38" s="58"/>
    </row>
    <row r="39" spans="1:21" x14ac:dyDescent="0.25">
      <c r="C39" s="3" t="s">
        <v>39</v>
      </c>
      <c r="E39" s="3"/>
      <c r="F39" s="3" t="s">
        <v>44</v>
      </c>
      <c r="H39" s="3" t="s">
        <v>39</v>
      </c>
      <c r="J39" s="3" t="s">
        <v>44</v>
      </c>
    </row>
    <row r="40" spans="1:21" x14ac:dyDescent="0.25">
      <c r="A40" s="22">
        <v>50</v>
      </c>
      <c r="B40" s="3">
        <f ca="1">1+RAND()</f>
        <v>1.3277572249232263</v>
      </c>
      <c r="C40" s="23">
        <v>0.11078087112743984</v>
      </c>
      <c r="E40" s="3">
        <f ca="1">B40</f>
        <v>1.3277572249232263</v>
      </c>
      <c r="F40" s="23">
        <v>6.3041513887455075E-2</v>
      </c>
      <c r="G40" s="57">
        <f ca="1">1+RAND()</f>
        <v>1.9820104595415455</v>
      </c>
      <c r="H40" s="30">
        <v>6.0559498548815885E-2</v>
      </c>
      <c r="I40" s="57">
        <f ca="1">G40</f>
        <v>1.9820104595415455</v>
      </c>
      <c r="J40" s="30">
        <v>2.9489946609110536E-2</v>
      </c>
      <c r="K40" s="57">
        <f ca="1">1+RAND()</f>
        <v>1.3953024889841821</v>
      </c>
      <c r="L40" s="30">
        <v>6.0559498548815885E-2</v>
      </c>
      <c r="M40" s="19">
        <f ca="1">K40</f>
        <v>1.3953024889841821</v>
      </c>
      <c r="N40" s="30">
        <v>8.5705226701787762E-2</v>
      </c>
      <c r="O40" s="3"/>
    </row>
    <row r="41" spans="1:21" x14ac:dyDescent="0.25">
      <c r="A41" s="16">
        <v>5</v>
      </c>
      <c r="B41" s="3">
        <f t="shared" ref="B41:B51" ca="1" si="1">1+RAND()</f>
        <v>1.3698131115855061</v>
      </c>
      <c r="C41" s="44">
        <v>4.8855250262719772E-2</v>
      </c>
      <c r="E41" s="3">
        <f ca="1">B41</f>
        <v>1.3698131115855061</v>
      </c>
      <c r="F41" s="44">
        <v>2.9843386893851114E-2</v>
      </c>
      <c r="G41" s="57">
        <f t="shared" ref="G41:G67" ca="1" si="2">1+RAND()</f>
        <v>1.7268145510591366</v>
      </c>
      <c r="H41" s="30">
        <v>3.9724868503328799E-2</v>
      </c>
      <c r="I41" s="57">
        <f t="shared" ref="I41:I93" ca="1" si="3">G41</f>
        <v>1.7268145510591366</v>
      </c>
      <c r="J41" s="30">
        <v>2.2866476112699062E-2</v>
      </c>
      <c r="K41" s="57">
        <f t="shared" ref="K41:K67" ca="1" si="4">1+RAND()</f>
        <v>1.7360929034742525</v>
      </c>
      <c r="L41" s="30">
        <v>3.9724868503328799E-2</v>
      </c>
      <c r="M41" s="19">
        <f t="shared" ref="M41:M93" ca="1" si="5">K41</f>
        <v>1.7360929034742525</v>
      </c>
      <c r="N41" s="30">
        <v>6.9923125022988933E-2</v>
      </c>
      <c r="O41" s="3"/>
    </row>
    <row r="42" spans="1:21" x14ac:dyDescent="0.25">
      <c r="A42" s="16">
        <v>17</v>
      </c>
      <c r="B42" s="3">
        <f t="shared" ca="1" si="1"/>
        <v>1.4511607998161802</v>
      </c>
      <c r="C42" s="44">
        <v>8.0218766624694307E-2</v>
      </c>
      <c r="E42" s="3">
        <f ca="1">B42</f>
        <v>1.4511607998161802</v>
      </c>
      <c r="F42" s="44">
        <v>4.4345855827316448E-2</v>
      </c>
      <c r="G42" s="57">
        <f t="shared" ca="1" si="2"/>
        <v>1.5370467135992578</v>
      </c>
      <c r="H42" s="30">
        <v>4.2333912578532279E-2</v>
      </c>
      <c r="I42" s="57">
        <f t="shared" ca="1" si="3"/>
        <v>1.5370467135992578</v>
      </c>
      <c r="J42" s="30">
        <v>2.5711435924589642E-2</v>
      </c>
      <c r="K42" s="57">
        <f t="shared" ca="1" si="4"/>
        <v>1.9684223250701454</v>
      </c>
      <c r="L42" s="30">
        <v>4.2333912578532279E-2</v>
      </c>
      <c r="M42" s="19">
        <f t="shared" ca="1" si="5"/>
        <v>1.9684223250701454</v>
      </c>
      <c r="N42" s="30">
        <v>6.7624649111081403E-2</v>
      </c>
      <c r="O42" s="3"/>
    </row>
    <row r="43" spans="1:21" x14ac:dyDescent="0.25">
      <c r="A43" s="16">
        <v>17</v>
      </c>
      <c r="B43" s="3">
        <f t="shared" ca="1" si="1"/>
        <v>1.3124830424240361</v>
      </c>
      <c r="C43" s="44">
        <v>0.15352417783610126</v>
      </c>
      <c r="E43" s="3">
        <f ca="1">B43</f>
        <v>1.3124830424240361</v>
      </c>
      <c r="F43" s="44">
        <v>8.739872083780019E-2</v>
      </c>
      <c r="G43" s="57">
        <f t="shared" ca="1" si="2"/>
        <v>1.2908268903024438</v>
      </c>
      <c r="H43" s="30">
        <v>7.0749377405478847E-2</v>
      </c>
      <c r="I43" s="57">
        <f t="shared" ca="1" si="3"/>
        <v>1.2908268903024438</v>
      </c>
      <c r="J43" s="30">
        <v>4.5908806995627729E-2</v>
      </c>
      <c r="K43" s="57">
        <f t="shared" ca="1" si="4"/>
        <v>1.3528724450692642</v>
      </c>
      <c r="L43" s="30">
        <v>7.0749377405478847E-2</v>
      </c>
      <c r="M43" s="19">
        <f t="shared" ca="1" si="5"/>
        <v>1.3528724450692642</v>
      </c>
      <c r="N43" s="30">
        <v>9.5313561240661093E-2</v>
      </c>
      <c r="O43" s="3"/>
    </row>
    <row r="44" spans="1:21" x14ac:dyDescent="0.25">
      <c r="A44" s="16">
        <v>5</v>
      </c>
      <c r="B44" s="3">
        <f t="shared" ca="1" si="1"/>
        <v>1.2528234613664462</v>
      </c>
      <c r="C44" s="44">
        <v>0.14104509300302415</v>
      </c>
      <c r="E44" s="3">
        <f ca="1">B44</f>
        <v>1.2528234613664462</v>
      </c>
      <c r="F44" s="44">
        <v>8.1168193360156571E-2</v>
      </c>
      <c r="G44" s="57">
        <f t="shared" ca="1" si="2"/>
        <v>1.8453794675996966</v>
      </c>
      <c r="H44" s="30">
        <v>4.8385701931392334E-2</v>
      </c>
      <c r="I44" s="57">
        <f t="shared" ca="1" si="3"/>
        <v>1.8453794675996966</v>
      </c>
      <c r="J44" s="30">
        <v>3.1620804835374584E-2</v>
      </c>
      <c r="K44" s="57">
        <f t="shared" ca="1" si="4"/>
        <v>1.9779933474876845</v>
      </c>
      <c r="L44" s="30">
        <v>4.8385701931392334E-2</v>
      </c>
      <c r="M44" s="19">
        <f t="shared" ca="1" si="5"/>
        <v>1.9779933474876845</v>
      </c>
      <c r="N44" s="30">
        <v>7.3138272316709912E-2</v>
      </c>
      <c r="O44" s="3"/>
    </row>
    <row r="45" spans="1:21" x14ac:dyDescent="0.25">
      <c r="A45" s="16">
        <v>4</v>
      </c>
      <c r="B45" s="3">
        <f t="shared" ca="1" si="1"/>
        <v>1.5808860297524445</v>
      </c>
      <c r="C45" s="44">
        <v>0.1079638888703954</v>
      </c>
      <c r="E45" s="3">
        <f ca="1">B45</f>
        <v>1.5808860297524445</v>
      </c>
      <c r="F45" s="44">
        <v>6.2090871081878836E-2</v>
      </c>
      <c r="G45" s="57">
        <f t="shared" ca="1" si="2"/>
        <v>1.8322560975739601</v>
      </c>
      <c r="H45" s="30">
        <v>3.2490121246918163E-2</v>
      </c>
      <c r="I45" s="57">
        <f t="shared" ca="1" si="3"/>
        <v>1.8322560975739601</v>
      </c>
      <c r="J45" s="30">
        <v>2.3803573659877543E-2</v>
      </c>
      <c r="K45" s="57">
        <f t="shared" ca="1" si="4"/>
        <v>1.2402070364059097</v>
      </c>
      <c r="L45" s="30">
        <v>3.2490121246918163E-2</v>
      </c>
      <c r="M45" s="19">
        <f t="shared" ca="1" si="5"/>
        <v>1.2402070364059097</v>
      </c>
      <c r="N45" s="30">
        <v>5.8022898443040961E-2</v>
      </c>
      <c r="O45" s="3"/>
    </row>
    <row r="46" spans="1:21" x14ac:dyDescent="0.25">
      <c r="A46" s="22">
        <v>50</v>
      </c>
      <c r="B46" s="3">
        <f ca="1">5+RAND()</f>
        <v>5.150671947765149</v>
      </c>
      <c r="C46" s="23">
        <v>0.1345206880167355</v>
      </c>
      <c r="E46" s="3">
        <f ca="1">B46</f>
        <v>5.150671947765149</v>
      </c>
      <c r="F46" s="23">
        <v>6.5435001765165438E-2</v>
      </c>
      <c r="G46" s="57">
        <f t="shared" ca="1" si="2"/>
        <v>1.2263103940143516</v>
      </c>
      <c r="H46" s="30">
        <v>6.789868335596623E-2</v>
      </c>
      <c r="I46" s="57">
        <f t="shared" ca="1" si="3"/>
        <v>1.2263103940143516</v>
      </c>
      <c r="J46" s="30">
        <v>3.5513810926471399E-2</v>
      </c>
      <c r="K46" s="57">
        <f t="shared" ca="1" si="4"/>
        <v>1.6360506498696863</v>
      </c>
      <c r="L46" s="30">
        <v>6.789868335596623E-2</v>
      </c>
      <c r="M46" s="19">
        <f t="shared" ca="1" si="5"/>
        <v>1.6360506498696863</v>
      </c>
      <c r="N46" s="30">
        <v>8.7618822695872942E-2</v>
      </c>
      <c r="O46" s="3"/>
    </row>
    <row r="47" spans="1:21" x14ac:dyDescent="0.25">
      <c r="A47" s="16">
        <v>5</v>
      </c>
      <c r="B47" s="3">
        <f t="shared" ref="B47:B51" ca="1" si="6">5+RAND()</f>
        <v>5.1995359142297772</v>
      </c>
      <c r="C47" s="44">
        <v>7.3738649915575452E-2</v>
      </c>
      <c r="E47" s="3">
        <f ca="1">B47</f>
        <v>5.1995359142297772</v>
      </c>
      <c r="F47" s="44">
        <v>3.4431445559090876E-2</v>
      </c>
      <c r="G47" s="57">
        <f t="shared" ca="1" si="2"/>
        <v>1.4060936535829025</v>
      </c>
      <c r="H47" s="39">
        <v>4.7230923633709433E-2</v>
      </c>
      <c r="I47" s="57">
        <f t="shared" ca="1" si="3"/>
        <v>1.4060936535829025</v>
      </c>
      <c r="J47" s="39">
        <v>2.8296862336459422E-2</v>
      </c>
      <c r="K47" s="57">
        <f t="shared" ca="1" si="4"/>
        <v>1.4060288680776822</v>
      </c>
      <c r="L47" s="39">
        <v>4.7230923633709433E-2</v>
      </c>
      <c r="M47" s="19">
        <f t="shared" ca="1" si="5"/>
        <v>1.4060288680776822</v>
      </c>
      <c r="N47" s="39">
        <v>7.1439433107265596E-2</v>
      </c>
      <c r="O47" s="3"/>
    </row>
    <row r="48" spans="1:21" x14ac:dyDescent="0.25">
      <c r="A48" s="16">
        <v>17</v>
      </c>
      <c r="B48" s="3">
        <f t="shared" ca="1" si="6"/>
        <v>5.0370583485708194</v>
      </c>
      <c r="C48" s="44">
        <v>0.1097935954501441</v>
      </c>
      <c r="E48" s="3">
        <f ca="1">B48</f>
        <v>5.0370583485708194</v>
      </c>
      <c r="F48" s="44">
        <v>5.0750376596649077E-2</v>
      </c>
      <c r="G48" s="57">
        <f t="shared" ca="1" si="2"/>
        <v>1.0373252772208152</v>
      </c>
      <c r="H48" s="39">
        <v>7.022840918721926E-2</v>
      </c>
      <c r="I48" s="57">
        <f t="shared" ca="1" si="3"/>
        <v>1.0373252772208152</v>
      </c>
      <c r="J48" s="39">
        <v>4.0120299521257001E-2</v>
      </c>
      <c r="K48" s="57">
        <f t="shared" ca="1" si="4"/>
        <v>1.1214562446997758</v>
      </c>
      <c r="L48" s="39">
        <v>7.022840918721926E-2</v>
      </c>
      <c r="M48" s="19">
        <f t="shared" ca="1" si="5"/>
        <v>1.1214562446997758</v>
      </c>
      <c r="N48" s="39">
        <v>9.6120433935079255E-2</v>
      </c>
      <c r="O48" s="3"/>
    </row>
    <row r="49" spans="1:15" x14ac:dyDescent="0.25">
      <c r="A49" s="16">
        <v>17</v>
      </c>
      <c r="B49" s="3">
        <f t="shared" ca="1" si="6"/>
        <v>5.8875580290907736</v>
      </c>
      <c r="C49" s="44">
        <v>0.17209159979689831</v>
      </c>
      <c r="E49" s="3">
        <f ca="1">B49</f>
        <v>5.8875580290907736</v>
      </c>
      <c r="F49" s="44">
        <v>8.6862697909145942E-2</v>
      </c>
      <c r="G49" s="57">
        <f t="shared" ca="1" si="2"/>
        <v>1.5092280118667523</v>
      </c>
      <c r="H49" s="39">
        <v>9.5197055390968677E-2</v>
      </c>
      <c r="I49" s="57">
        <f t="shared" ca="1" si="3"/>
        <v>1.5092280118667523</v>
      </c>
      <c r="J49" s="39">
        <v>5.058925349741434E-2</v>
      </c>
      <c r="K49" s="57">
        <f t="shared" ca="1" si="4"/>
        <v>1.1750322731819471</v>
      </c>
      <c r="L49" s="39">
        <v>9.5197055390968677E-2</v>
      </c>
      <c r="M49" s="19">
        <f t="shared" ca="1" si="5"/>
        <v>1.1750322731819471</v>
      </c>
      <c r="N49" s="39">
        <v>0.13046503276775295</v>
      </c>
      <c r="O49" s="3"/>
    </row>
    <row r="50" spans="1:15" x14ac:dyDescent="0.25">
      <c r="A50" s="16">
        <v>5</v>
      </c>
      <c r="B50" s="3">
        <f t="shared" ca="1" si="6"/>
        <v>5.2791260733095449</v>
      </c>
      <c r="C50" s="44">
        <v>0.16301162019967685</v>
      </c>
      <c r="E50" s="3">
        <f ca="1">B50</f>
        <v>5.2791260733095449</v>
      </c>
      <c r="F50" s="44">
        <v>7.761520533360497E-2</v>
      </c>
      <c r="G50" s="57">
        <f t="shared" ca="1" si="2"/>
        <v>1.1278660621921828</v>
      </c>
      <c r="H50" s="39">
        <v>9.3259556232950111E-2</v>
      </c>
      <c r="I50" s="57">
        <f t="shared" ca="1" si="3"/>
        <v>1.1278660621921828</v>
      </c>
      <c r="J50" s="39">
        <v>5.0093058669261024E-2</v>
      </c>
      <c r="K50" s="57">
        <f t="shared" ca="1" si="4"/>
        <v>1.3876419952961521</v>
      </c>
      <c r="L50" s="39">
        <v>9.3259556232950111E-2</v>
      </c>
      <c r="M50" s="19">
        <f t="shared" ca="1" si="5"/>
        <v>1.3876419952961521</v>
      </c>
      <c r="N50" s="39">
        <v>0.13912726549816112</v>
      </c>
      <c r="O50" s="3"/>
    </row>
    <row r="51" spans="1:15" x14ac:dyDescent="0.25">
      <c r="A51" s="16">
        <v>4</v>
      </c>
      <c r="B51" s="3">
        <f t="shared" ca="1" si="6"/>
        <v>5.4171837099588549</v>
      </c>
      <c r="C51" s="44">
        <v>0.1292750477686864</v>
      </c>
      <c r="E51" s="3">
        <f ca="1">B51</f>
        <v>5.4171837099588549</v>
      </c>
      <c r="F51" s="44">
        <v>6.4465300875512485E-2</v>
      </c>
      <c r="G51" s="57">
        <f t="shared" ca="1" si="2"/>
        <v>1.9979557647894528</v>
      </c>
      <c r="H51" s="39">
        <v>7.8679914211931531E-2</v>
      </c>
      <c r="I51" s="57">
        <f t="shared" ca="1" si="3"/>
        <v>1.9979557647894528</v>
      </c>
      <c r="J51" s="39">
        <v>4.3069444327633918E-2</v>
      </c>
      <c r="K51" s="57">
        <f t="shared" ca="1" si="4"/>
        <v>1.228400902397722</v>
      </c>
      <c r="L51" s="39">
        <v>7.8679914211931531E-2</v>
      </c>
      <c r="M51" s="19">
        <f t="shared" ca="1" si="5"/>
        <v>1.228400902397722</v>
      </c>
      <c r="N51" s="39">
        <v>0.12132008578806844</v>
      </c>
      <c r="O51" s="3"/>
    </row>
    <row r="52" spans="1:15" x14ac:dyDescent="0.25">
      <c r="C52" s="3"/>
      <c r="D52" s="3"/>
      <c r="E52" s="3"/>
      <c r="F52" s="3"/>
      <c r="G52" s="57">
        <f t="shared" ca="1" si="2"/>
        <v>1.2171646535049572</v>
      </c>
      <c r="H52" s="39">
        <v>9.5585558103147977E-2</v>
      </c>
      <c r="I52" s="57">
        <f t="shared" ca="1" si="3"/>
        <v>1.2171646535049572</v>
      </c>
      <c r="J52" s="39">
        <v>4.9652316403810667E-2</v>
      </c>
      <c r="K52" s="57">
        <f t="shared" ca="1" si="4"/>
        <v>1.9146101029825626</v>
      </c>
      <c r="L52" s="39">
        <v>9.5585558103147977E-2</v>
      </c>
      <c r="M52" s="19">
        <f t="shared" ca="1" si="5"/>
        <v>1.9146101029825626</v>
      </c>
      <c r="N52" s="39">
        <v>0.12674053591285267</v>
      </c>
      <c r="O52" s="3"/>
    </row>
    <row r="53" spans="1:15" x14ac:dyDescent="0.25">
      <c r="C53" s="3"/>
      <c r="D53" s="3"/>
      <c r="E53" s="3"/>
      <c r="F53" s="3"/>
      <c r="G53" s="57">
        <f t="shared" ca="1" si="2"/>
        <v>1.5822775133365399</v>
      </c>
      <c r="H53" s="39">
        <v>7.4146143122676575E-2</v>
      </c>
      <c r="I53" s="57">
        <f t="shared" ca="1" si="3"/>
        <v>1.5822775133365399</v>
      </c>
      <c r="J53" s="39">
        <v>3.5359207953741832E-2</v>
      </c>
      <c r="K53" s="57">
        <f t="shared" ca="1" si="4"/>
        <v>1.7654471983241935</v>
      </c>
      <c r="L53" s="39">
        <v>7.4146143122676575E-2</v>
      </c>
      <c r="M53" s="19">
        <f t="shared" ca="1" si="5"/>
        <v>1.7654471983241935</v>
      </c>
      <c r="N53" s="39">
        <v>9.9035780669144979E-2</v>
      </c>
      <c r="O53" s="3"/>
    </row>
    <row r="54" spans="1:15" x14ac:dyDescent="0.25">
      <c r="C54" s="3"/>
      <c r="D54" s="3"/>
      <c r="E54" s="3"/>
      <c r="F54" s="3"/>
      <c r="G54" s="57">
        <f t="shared" ca="1" si="2"/>
        <v>1.6061476288691643</v>
      </c>
      <c r="H54" s="39">
        <v>8.2619117418820817E-2</v>
      </c>
      <c r="I54" s="57">
        <f t="shared" ca="1" si="3"/>
        <v>1.6061476288691643</v>
      </c>
      <c r="J54" s="39">
        <v>5.0579470198675501E-2</v>
      </c>
      <c r="K54" s="57">
        <f t="shared" ca="1" si="4"/>
        <v>1.2665957906761913</v>
      </c>
      <c r="L54" s="39">
        <v>8.2619117418820817E-2</v>
      </c>
      <c r="M54" s="19">
        <f t="shared" ca="1" si="5"/>
        <v>1.2665957906761913</v>
      </c>
      <c r="N54" s="39">
        <v>0.1129007225508286</v>
      </c>
      <c r="O54" s="3"/>
    </row>
    <row r="55" spans="1:15" x14ac:dyDescent="0.25">
      <c r="A55" s="3" t="s">
        <v>46</v>
      </c>
      <c r="B55" s="3">
        <v>5</v>
      </c>
      <c r="C55" s="3">
        <v>1</v>
      </c>
      <c r="D55" s="23">
        <v>0.11078087112743984</v>
      </c>
      <c r="E55" s="44">
        <v>4.8855250262719772E-2</v>
      </c>
      <c r="F55" s="3">
        <f>(10*D55+B55*E55)/(10+B55)</f>
        <v>9.0138997505866486E-2</v>
      </c>
      <c r="G55" s="57">
        <f t="shared" ca="1" si="2"/>
        <v>1.3018115734389473</v>
      </c>
      <c r="H55" s="39">
        <v>7.7392099046436638E-2</v>
      </c>
      <c r="I55" s="57">
        <f t="shared" ca="1" si="3"/>
        <v>1.3018115734389473</v>
      </c>
      <c r="J55" s="39">
        <v>4.5935538842189781E-2</v>
      </c>
      <c r="K55" s="57">
        <f t="shared" ca="1" si="4"/>
        <v>1.1916366123219675</v>
      </c>
      <c r="L55" s="39">
        <v>7.7392099046436638E-2</v>
      </c>
      <c r="M55" s="19">
        <f t="shared" ca="1" si="5"/>
        <v>1.1916366123219675</v>
      </c>
      <c r="N55" s="39">
        <v>9.6463366268342732E-2</v>
      </c>
      <c r="O55" s="3"/>
    </row>
    <row r="56" spans="1:15" x14ac:dyDescent="0.25">
      <c r="B56" s="3">
        <v>5</v>
      </c>
      <c r="C56" s="3">
        <v>2</v>
      </c>
      <c r="D56" s="23">
        <v>0.1345206880167355</v>
      </c>
      <c r="E56" s="44">
        <v>7.3738649915575452E-2</v>
      </c>
      <c r="F56" s="3">
        <f t="shared" ref="F56:F64" si="7">(10*D56+B56*E56)/(10+B56)</f>
        <v>0.11426000864968215</v>
      </c>
      <c r="G56" s="57">
        <f t="shared" ca="1" si="2"/>
        <v>1.1127288677771214</v>
      </c>
      <c r="H56" s="66">
        <v>0.1575892675793151</v>
      </c>
      <c r="I56" s="57">
        <f t="shared" ca="1" si="3"/>
        <v>1.1127288677771214</v>
      </c>
      <c r="J56" s="66">
        <v>8.8836383119421922E-2</v>
      </c>
      <c r="K56" s="57">
        <f t="shared" ca="1" si="4"/>
        <v>1.2717547752273402</v>
      </c>
      <c r="L56" s="66">
        <v>0.1575892675793151</v>
      </c>
      <c r="M56" s="19">
        <f t="shared" ca="1" si="5"/>
        <v>1.2717547752273402</v>
      </c>
      <c r="N56" s="66">
        <v>0.16540398911321444</v>
      </c>
      <c r="O56" s="3"/>
    </row>
    <row r="57" spans="1:15" x14ac:dyDescent="0.25">
      <c r="A57" s="3" t="s">
        <v>47</v>
      </c>
      <c r="B57" s="3">
        <v>17</v>
      </c>
      <c r="C57" s="3">
        <v>1</v>
      </c>
      <c r="D57" s="23">
        <v>0.11078087112743984</v>
      </c>
      <c r="E57" s="44">
        <v>8.0218766624694307E-2</v>
      </c>
      <c r="F57" s="3">
        <f t="shared" si="7"/>
        <v>9.1538064588674126E-2</v>
      </c>
      <c r="G57" s="57">
        <f t="shared" ca="1" si="2"/>
        <v>1.9936911438687577</v>
      </c>
      <c r="H57" s="66">
        <v>0.13986929906799758</v>
      </c>
      <c r="I57" s="57">
        <f t="shared" ca="1" si="3"/>
        <v>1.9936911438687577</v>
      </c>
      <c r="J57" s="66">
        <v>7.2978944632180923E-2</v>
      </c>
      <c r="K57" s="57">
        <f t="shared" ca="1" si="4"/>
        <v>1.1436531631112326</v>
      </c>
      <c r="L57" s="66">
        <v>0.13986929906799758</v>
      </c>
      <c r="M57" s="19">
        <f t="shared" ca="1" si="5"/>
        <v>1.1436531631112326</v>
      </c>
      <c r="N57" s="66">
        <v>0.16529256052500965</v>
      </c>
      <c r="O57" s="3"/>
    </row>
    <row r="58" spans="1:15" x14ac:dyDescent="0.25">
      <c r="B58" s="3">
        <v>17</v>
      </c>
      <c r="C58" s="3">
        <v>2</v>
      </c>
      <c r="D58" s="23">
        <v>0.1345206880167355</v>
      </c>
      <c r="E58" s="44">
        <v>0.1097935954501441</v>
      </c>
      <c r="F58" s="3">
        <f t="shared" si="7"/>
        <v>0.118951777882215</v>
      </c>
      <c r="G58" s="57">
        <f t="shared" ca="1" si="2"/>
        <v>1.5031820501969646</v>
      </c>
      <c r="H58" s="66">
        <v>0.13827146380101582</v>
      </c>
      <c r="I58" s="57">
        <f t="shared" ca="1" si="3"/>
        <v>1.5031820501969646</v>
      </c>
      <c r="J58" s="66">
        <v>8.509752043165858E-2</v>
      </c>
      <c r="K58" s="57">
        <f t="shared" ca="1" si="4"/>
        <v>1.7735451841972374</v>
      </c>
      <c r="L58" s="66">
        <v>0.13827146380101582</v>
      </c>
      <c r="M58" s="19">
        <f t="shared" ca="1" si="5"/>
        <v>1.7735451841972374</v>
      </c>
      <c r="N58" s="66">
        <v>0.16158073524848526</v>
      </c>
      <c r="O58" s="3"/>
    </row>
    <row r="59" spans="1:15" x14ac:dyDescent="0.25">
      <c r="A59" s="3" t="s">
        <v>48</v>
      </c>
      <c r="B59" s="3">
        <v>17</v>
      </c>
      <c r="C59" s="3">
        <v>1</v>
      </c>
      <c r="D59" s="23">
        <v>0.11078087112743984</v>
      </c>
      <c r="E59" s="44">
        <v>0.15352417783610126</v>
      </c>
      <c r="F59" s="3">
        <f t="shared" si="7"/>
        <v>0.13769332349955998</v>
      </c>
      <c r="G59" s="57">
        <f t="shared" ca="1" si="2"/>
        <v>1.0930506271695517</v>
      </c>
      <c r="H59" s="66">
        <v>0.15888809742449861</v>
      </c>
      <c r="I59" s="57">
        <f t="shared" ca="1" si="3"/>
        <v>1.0930506271695517</v>
      </c>
      <c r="J59" s="66">
        <v>8.9187861015556397E-2</v>
      </c>
      <c r="K59" s="57">
        <f t="shared" ca="1" si="4"/>
        <v>1.4918383223181042</v>
      </c>
      <c r="L59" s="66">
        <v>0.15888809742449861</v>
      </c>
      <c r="M59" s="19">
        <f t="shared" ca="1" si="5"/>
        <v>1.4918383223181042</v>
      </c>
      <c r="N59" s="66">
        <v>0.18187794474815699</v>
      </c>
      <c r="O59" s="3"/>
    </row>
    <row r="60" spans="1:15" x14ac:dyDescent="0.25">
      <c r="B60" s="3">
        <v>17</v>
      </c>
      <c r="C60" s="3">
        <v>2</v>
      </c>
      <c r="D60" s="23">
        <v>0.1345206880167355</v>
      </c>
      <c r="E60" s="44">
        <v>0.17209159979689831</v>
      </c>
      <c r="F60" s="3">
        <f t="shared" si="7"/>
        <v>0.15817644728572691</v>
      </c>
      <c r="G60" s="57">
        <f t="shared" ca="1" si="2"/>
        <v>1.6091517989934034</v>
      </c>
      <c r="H60" s="48">
        <v>0.13782919188701284</v>
      </c>
      <c r="I60" s="57">
        <f t="shared" ca="1" si="3"/>
        <v>1.6091517989934034</v>
      </c>
      <c r="J60" s="48">
        <v>8.1860950735518037E-2</v>
      </c>
      <c r="K60" s="57">
        <f t="shared" ca="1" si="4"/>
        <v>1.2372000005522232</v>
      </c>
      <c r="L60" s="48">
        <v>0.13782919188701284</v>
      </c>
      <c r="M60" s="19">
        <f t="shared" ca="1" si="5"/>
        <v>1.2372000005522232</v>
      </c>
      <c r="N60" s="48">
        <v>0.16194117022406287</v>
      </c>
      <c r="O60" s="3"/>
    </row>
    <row r="61" spans="1:15" x14ac:dyDescent="0.25">
      <c r="A61" s="3" t="s">
        <v>49</v>
      </c>
      <c r="B61" s="3">
        <v>5</v>
      </c>
      <c r="C61" s="3">
        <v>1</v>
      </c>
      <c r="D61" s="23">
        <v>0.11078087112743984</v>
      </c>
      <c r="E61" s="44">
        <v>0.14104509300302415</v>
      </c>
      <c r="F61" s="3">
        <f t="shared" si="7"/>
        <v>0.12086894508596793</v>
      </c>
      <c r="G61" s="57">
        <f t="shared" ca="1" si="2"/>
        <v>1.059506902958784</v>
      </c>
      <c r="H61" s="48">
        <v>0.15400918403391028</v>
      </c>
      <c r="I61" s="57">
        <f t="shared" ca="1" si="3"/>
        <v>1.059506902958784</v>
      </c>
      <c r="J61" s="48">
        <v>8.4597674006730031E-2</v>
      </c>
      <c r="K61" s="57">
        <f t="shared" ca="1" si="4"/>
        <v>1.5947301278647372</v>
      </c>
      <c r="L61" s="48">
        <v>0.15400918403391028</v>
      </c>
      <c r="M61" s="19">
        <f t="shared" ca="1" si="5"/>
        <v>1.5947301278647372</v>
      </c>
      <c r="N61" s="48">
        <v>0.17121663218448807</v>
      </c>
      <c r="O61" s="3"/>
    </row>
    <row r="62" spans="1:15" x14ac:dyDescent="0.25">
      <c r="B62" s="3">
        <v>5</v>
      </c>
      <c r="C62" s="3">
        <v>2</v>
      </c>
      <c r="D62" s="23">
        <v>0.1345206880167355</v>
      </c>
      <c r="E62" s="44">
        <v>0.16301162019967685</v>
      </c>
      <c r="F62" s="3">
        <f t="shared" si="7"/>
        <v>0.14401766541104929</v>
      </c>
      <c r="G62" s="57">
        <f t="shared" ca="1" si="2"/>
        <v>1.9229353591852831</v>
      </c>
      <c r="H62" s="48">
        <v>0.13757006475390954</v>
      </c>
      <c r="I62" s="57">
        <f t="shared" ca="1" si="3"/>
        <v>1.9229353591852831</v>
      </c>
      <c r="J62" s="48">
        <v>7.8757489788696497E-2</v>
      </c>
      <c r="K62" s="57">
        <f t="shared" ca="1" si="4"/>
        <v>1.3861546669901257</v>
      </c>
      <c r="L62" s="48">
        <v>0.13757006475390954</v>
      </c>
      <c r="M62" s="19">
        <f t="shared" ca="1" si="5"/>
        <v>1.3861546669901257</v>
      </c>
      <c r="N62" s="48">
        <v>0.15988200967469479</v>
      </c>
      <c r="O62" s="3"/>
    </row>
    <row r="63" spans="1:15" x14ac:dyDescent="0.25">
      <c r="A63" s="3" t="s">
        <v>50</v>
      </c>
      <c r="B63" s="3">
        <v>4</v>
      </c>
      <c r="C63" s="3">
        <v>1</v>
      </c>
      <c r="D63" s="23">
        <v>0.11078087112743984</v>
      </c>
      <c r="E63" s="44">
        <v>0.1079638888703954</v>
      </c>
      <c r="F63" s="3">
        <f t="shared" si="7"/>
        <v>0.10997601905399858</v>
      </c>
      <c r="G63" s="57">
        <f t="shared" ca="1" si="2"/>
        <v>1.7389914994584283</v>
      </c>
      <c r="H63" s="55">
        <v>9.2972331368696773E-2</v>
      </c>
      <c r="I63" s="57">
        <f t="shared" ca="1" si="3"/>
        <v>1.7389914994584283</v>
      </c>
      <c r="J63" s="55">
        <v>4.8234018677368429E-2</v>
      </c>
      <c r="K63" s="57">
        <f t="shared" ca="1" si="4"/>
        <v>1.3836614849847604</v>
      </c>
      <c r="L63" s="55">
        <v>9.2972331368696773E-2</v>
      </c>
      <c r="M63" s="19">
        <f t="shared" ca="1" si="5"/>
        <v>1.3836614849847604</v>
      </c>
      <c r="N63" s="55">
        <v>0.11894237066142763</v>
      </c>
      <c r="O63" s="3"/>
    </row>
    <row r="64" spans="1:15" x14ac:dyDescent="0.25">
      <c r="B64" s="3">
        <v>4</v>
      </c>
      <c r="C64" s="3">
        <v>2</v>
      </c>
      <c r="D64" s="23">
        <v>0.1345206880167355</v>
      </c>
      <c r="E64" s="44">
        <v>0.1292750477686864</v>
      </c>
      <c r="F64" s="3">
        <f t="shared" si="7"/>
        <v>0.13302193366015005</v>
      </c>
      <c r="G64" s="57">
        <f t="shared" ca="1" si="2"/>
        <v>1.1928761760173945</v>
      </c>
      <c r="H64" s="55">
        <v>8.3163063538096493E-2</v>
      </c>
      <c r="I64" s="57">
        <f t="shared" ca="1" si="3"/>
        <v>1.1928761760173945</v>
      </c>
      <c r="J64" s="55">
        <v>4.3451006772975372E-2</v>
      </c>
      <c r="K64" s="57">
        <f t="shared" ca="1" si="4"/>
        <v>1.1891997892823274</v>
      </c>
      <c r="L64" s="55">
        <v>8.3163063538096493E-2</v>
      </c>
      <c r="M64" s="19">
        <f t="shared" ca="1" si="5"/>
        <v>1.1891997892823274</v>
      </c>
      <c r="N64" s="55">
        <v>0.10417215924070657</v>
      </c>
      <c r="O64" s="3"/>
    </row>
    <row r="65" spans="3:15" x14ac:dyDescent="0.25">
      <c r="C65" s="3"/>
      <c r="D65" s="3"/>
      <c r="E65" s="3"/>
      <c r="F65" s="3"/>
      <c r="G65" s="57">
        <f t="shared" ca="1" si="2"/>
        <v>1.8778724828315634</v>
      </c>
      <c r="H65" s="55">
        <v>0.11141409577901125</v>
      </c>
      <c r="I65" s="57">
        <f t="shared" ca="1" si="3"/>
        <v>1.8778724828315634</v>
      </c>
      <c r="J65" s="55">
        <v>6.0415398660986004E-2</v>
      </c>
      <c r="K65" s="57">
        <f t="shared" ca="1" si="4"/>
        <v>1.678419483074626</v>
      </c>
      <c r="L65" s="55">
        <v>0.11141409577901125</v>
      </c>
      <c r="M65" s="19">
        <f t="shared" ca="1" si="5"/>
        <v>1.678419483074626</v>
      </c>
      <c r="N65" s="55">
        <v>0.13071995611204337</v>
      </c>
      <c r="O65" s="3"/>
    </row>
    <row r="66" spans="3:15" x14ac:dyDescent="0.25">
      <c r="C66" s="3"/>
      <c r="D66" s="3"/>
      <c r="E66" s="3"/>
      <c r="F66" s="3"/>
      <c r="G66" s="57">
        <f t="shared" ca="1" si="2"/>
        <v>1.3250815187168719</v>
      </c>
      <c r="H66" s="55">
        <v>0.13501838510059491</v>
      </c>
      <c r="I66" s="57">
        <f t="shared" ca="1" si="3"/>
        <v>1.3250815187168719</v>
      </c>
      <c r="J66" s="55">
        <v>9.2593634803162919E-2</v>
      </c>
      <c r="K66" s="57">
        <f t="shared" ca="1" si="4"/>
        <v>1.7140434951238359</v>
      </c>
      <c r="L66" s="55">
        <v>0.13501838510059491</v>
      </c>
      <c r="M66" s="19">
        <f t="shared" ca="1" si="5"/>
        <v>1.7140434951238359</v>
      </c>
      <c r="N66" s="55">
        <v>0.15691608621565872</v>
      </c>
      <c r="O66" s="3"/>
    </row>
    <row r="67" spans="3:15" x14ac:dyDescent="0.25">
      <c r="C67" s="3"/>
      <c r="D67" s="3"/>
      <c r="E67" s="3"/>
      <c r="F67" s="3"/>
      <c r="G67" s="19">
        <f ca="1">5+RAND()</f>
        <v>5.696553004941487</v>
      </c>
      <c r="H67" s="30">
        <v>8.5705226701787762E-2</v>
      </c>
      <c r="I67" s="19">
        <f t="shared" ca="1" si="3"/>
        <v>5.696553004941487</v>
      </c>
      <c r="J67" s="30">
        <v>3.3170510053390896E-2</v>
      </c>
      <c r="K67" s="57">
        <f ca="1">5+RAND()</f>
        <v>5.5521989170491528</v>
      </c>
      <c r="L67" s="30">
        <v>2.9489946609110536E-2</v>
      </c>
      <c r="M67" s="19">
        <f t="shared" ca="1" si="5"/>
        <v>5.5521989170491528</v>
      </c>
      <c r="N67" s="30">
        <v>3.3170510053390896E-2</v>
      </c>
      <c r="O67" s="3"/>
    </row>
    <row r="68" spans="3:15" x14ac:dyDescent="0.25">
      <c r="C68" s="3"/>
      <c r="D68" s="3"/>
      <c r="E68" s="3"/>
      <c r="F68" s="3"/>
      <c r="G68" s="19">
        <f t="shared" ref="G68:G93" ca="1" si="8">5+RAND()</f>
        <v>5.5210338041549081</v>
      </c>
      <c r="H68" s="30">
        <v>6.9923125022988933E-2</v>
      </c>
      <c r="I68" s="19">
        <f t="shared" ca="1" si="3"/>
        <v>5.5210338041549081</v>
      </c>
      <c r="J68" s="30">
        <v>3.2087927045052402E-2</v>
      </c>
      <c r="K68" s="57">
        <f t="shared" ref="K68:K93" ca="1" si="9">5+RAND()</f>
        <v>5.4106835531177415</v>
      </c>
      <c r="L68" s="30">
        <v>2.2866476112699062E-2</v>
      </c>
      <c r="M68" s="19">
        <f t="shared" ca="1" si="5"/>
        <v>5.4106835531177415</v>
      </c>
      <c r="N68" s="30">
        <v>3.2087927045052402E-2</v>
      </c>
      <c r="O68" s="3"/>
    </row>
    <row r="69" spans="3:15" x14ac:dyDescent="0.25">
      <c r="C69" s="3"/>
      <c r="D69" s="3"/>
      <c r="E69" s="3"/>
      <c r="F69" s="3"/>
      <c r="G69" s="19">
        <f t="shared" ca="1" si="8"/>
        <v>5.3221665826791176</v>
      </c>
      <c r="H69" s="30">
        <v>6.7624649111081403E-2</v>
      </c>
      <c r="I69" s="19">
        <f t="shared" ca="1" si="3"/>
        <v>5.3221665826791176</v>
      </c>
      <c r="J69" s="30">
        <v>3.1154182418204879E-2</v>
      </c>
      <c r="K69" s="57">
        <f t="shared" ca="1" si="9"/>
        <v>5.3326490739482502</v>
      </c>
      <c r="L69" s="30">
        <v>2.5711435924589642E-2</v>
      </c>
      <c r="M69" s="19">
        <f t="shared" ca="1" si="5"/>
        <v>5.3326490739482502</v>
      </c>
      <c r="N69" s="30">
        <v>3.1154182418204879E-2</v>
      </c>
      <c r="O69" s="3"/>
    </row>
    <row r="70" spans="3:15" x14ac:dyDescent="0.25">
      <c r="C70" s="3"/>
      <c r="D70" s="3"/>
      <c r="E70" s="3"/>
      <c r="F70" s="3"/>
      <c r="G70" s="19">
        <f t="shared" ca="1" si="8"/>
        <v>5.7564483237884012</v>
      </c>
      <c r="H70" s="30">
        <v>9.5313561240661093E-2</v>
      </c>
      <c r="I70" s="19">
        <f t="shared" ca="1" si="3"/>
        <v>5.7564483237884012</v>
      </c>
      <c r="J70" s="30">
        <v>5.111388715386217E-2</v>
      </c>
      <c r="K70" s="57">
        <f t="shared" ca="1" si="9"/>
        <v>5.2685333184236551</v>
      </c>
      <c r="L70" s="30">
        <v>4.5908806995627729E-2</v>
      </c>
      <c r="M70" s="19">
        <f t="shared" ca="1" si="5"/>
        <v>5.2685333184236551</v>
      </c>
      <c r="N70" s="30">
        <v>5.111388715386217E-2</v>
      </c>
      <c r="O70" s="3"/>
    </row>
    <row r="71" spans="3:15" x14ac:dyDescent="0.25">
      <c r="C71" s="3"/>
      <c r="D71" s="3"/>
      <c r="E71" s="3"/>
      <c r="F71" s="3"/>
      <c r="G71" s="19">
        <f t="shared" ca="1" si="8"/>
        <v>5.2864622806763837</v>
      </c>
      <c r="H71" s="30">
        <v>7.3138272316709912E-2</v>
      </c>
      <c r="I71" s="19">
        <f t="shared" ca="1" si="3"/>
        <v>5.2864622806763837</v>
      </c>
      <c r="J71" s="30">
        <v>3.5801767820218593E-2</v>
      </c>
      <c r="K71" s="57">
        <f t="shared" ca="1" si="9"/>
        <v>5.3757805287663274</v>
      </c>
      <c r="L71" s="30">
        <v>3.1620804835374584E-2</v>
      </c>
      <c r="M71" s="19">
        <f t="shared" ca="1" si="5"/>
        <v>5.3757805287663274</v>
      </c>
      <c r="N71" s="30">
        <v>3.5801767820218593E-2</v>
      </c>
      <c r="O71" s="3"/>
    </row>
    <row r="72" spans="3:15" x14ac:dyDescent="0.25">
      <c r="C72" s="3"/>
      <c r="D72" s="3"/>
      <c r="E72" s="3"/>
      <c r="F72" s="3"/>
      <c r="G72" s="19">
        <f t="shared" ca="1" si="8"/>
        <v>5.5381094303565064</v>
      </c>
      <c r="H72" s="30">
        <v>5.8022898443040961E-2</v>
      </c>
      <c r="I72" s="19">
        <f t="shared" ca="1" si="3"/>
        <v>5.5381094303565064</v>
      </c>
      <c r="J72" s="30">
        <v>3.1738098213170057E-2</v>
      </c>
      <c r="K72" s="57">
        <f t="shared" ca="1" si="9"/>
        <v>5.9653964024973121</v>
      </c>
      <c r="L72" s="30">
        <v>2.3803573659877543E-2</v>
      </c>
      <c r="M72" s="19">
        <f t="shared" ca="1" si="5"/>
        <v>5.9653964024973121</v>
      </c>
      <c r="N72" s="30">
        <v>3.1738098213170057E-2</v>
      </c>
      <c r="O72" s="3"/>
    </row>
    <row r="73" spans="3:15" x14ac:dyDescent="0.25">
      <c r="C73" s="3"/>
      <c r="D73" s="3"/>
      <c r="E73" s="3"/>
      <c r="F73" s="3"/>
      <c r="G73" s="19">
        <f t="shared" ca="1" si="8"/>
        <v>5.0280791463386691</v>
      </c>
      <c r="H73" s="30">
        <v>8.7618822695872942E-2</v>
      </c>
      <c r="I73" s="19">
        <f t="shared" ca="1" si="3"/>
        <v>5.0280791463386691</v>
      </c>
      <c r="J73" s="30">
        <v>3.4846884899683205E-2</v>
      </c>
      <c r="K73" s="57">
        <f t="shared" ca="1" si="9"/>
        <v>5.34024334791299</v>
      </c>
      <c r="L73" s="30">
        <v>3.5513810926471399E-2</v>
      </c>
      <c r="M73" s="19">
        <f t="shared" ca="1" si="5"/>
        <v>5.34024334791299</v>
      </c>
      <c r="N73" s="30">
        <v>3.4846884899683205E-2</v>
      </c>
      <c r="O73" s="3"/>
    </row>
    <row r="74" spans="3:15" x14ac:dyDescent="0.25">
      <c r="C74" s="3"/>
      <c r="D74" s="3"/>
      <c r="E74" s="3"/>
      <c r="F74" s="3"/>
      <c r="G74" s="19">
        <f t="shared" ca="1" si="8"/>
        <v>5.5418756809166556</v>
      </c>
      <c r="H74" s="39">
        <v>7.1439433107265596E-2</v>
      </c>
      <c r="I74" s="19">
        <f t="shared" ca="1" si="3"/>
        <v>5.5418756809166556</v>
      </c>
      <c r="J74" s="39">
        <v>3.2899154799120069E-2</v>
      </c>
      <c r="K74" s="57">
        <f t="shared" ca="1" si="9"/>
        <v>5.6542925331784435</v>
      </c>
      <c r="L74" s="39">
        <v>2.8296862336459422E-2</v>
      </c>
      <c r="M74" s="19">
        <f t="shared" ca="1" si="5"/>
        <v>5.6542925331784435</v>
      </c>
      <c r="N74" s="39">
        <v>3.2899154799120069E-2</v>
      </c>
      <c r="O74" s="3"/>
    </row>
    <row r="75" spans="3:15" x14ac:dyDescent="0.25">
      <c r="C75" s="3"/>
      <c r="D75" s="3"/>
      <c r="E75" s="3"/>
      <c r="F75" s="3"/>
      <c r="G75" s="19">
        <f t="shared" ca="1" si="8"/>
        <v>5.7084641164532943</v>
      </c>
      <c r="H75" s="39">
        <v>9.6120433935079255E-2</v>
      </c>
      <c r="I75" s="19">
        <f t="shared" ca="1" si="3"/>
        <v>5.7084641164532943</v>
      </c>
      <c r="J75" s="39">
        <v>4.3189164859445968E-2</v>
      </c>
      <c r="K75" s="57">
        <f t="shared" ca="1" si="9"/>
        <v>5.1634017537065837</v>
      </c>
      <c r="L75" s="39">
        <v>4.0120299521257001E-2</v>
      </c>
      <c r="M75" s="19">
        <f t="shared" ca="1" si="5"/>
        <v>5.1634017537065837</v>
      </c>
      <c r="N75" s="39">
        <v>4.3189164859445968E-2</v>
      </c>
      <c r="O75" s="3"/>
    </row>
    <row r="76" spans="3:15" x14ac:dyDescent="0.25">
      <c r="C76" s="3"/>
      <c r="D76" s="3"/>
      <c r="E76" s="3"/>
      <c r="F76" s="3"/>
      <c r="G76" s="19">
        <f t="shared" ca="1" si="8"/>
        <v>5.0835875671515689</v>
      </c>
      <c r="H76" s="39">
        <v>0.13046503276775295</v>
      </c>
      <c r="I76" s="19">
        <f t="shared" ca="1" si="3"/>
        <v>5.0835875671515689</v>
      </c>
      <c r="J76" s="39">
        <v>5.9343015720602986E-2</v>
      </c>
      <c r="K76" s="57">
        <f t="shared" ca="1" si="9"/>
        <v>5.0303088779571858</v>
      </c>
      <c r="L76" s="39">
        <v>5.058925349741434E-2</v>
      </c>
      <c r="M76" s="19">
        <f t="shared" ca="1" si="5"/>
        <v>5.0303088779571858</v>
      </c>
      <c r="N76" s="39">
        <v>5.9343015720602986E-2</v>
      </c>
      <c r="O76" s="3"/>
    </row>
    <row r="77" spans="3:15" x14ac:dyDescent="0.25">
      <c r="C77" s="3"/>
      <c r="D77" s="3"/>
      <c r="E77" s="3"/>
      <c r="F77" s="3"/>
      <c r="G77" s="19">
        <f t="shared" ca="1" si="8"/>
        <v>5.3706317432813604</v>
      </c>
      <c r="H77" s="39">
        <v>0.13912726549816112</v>
      </c>
      <c r="I77" s="19">
        <f t="shared" ca="1" si="3"/>
        <v>5.3706317432813604</v>
      </c>
      <c r="J77" s="39">
        <v>6.635717609238187E-2</v>
      </c>
      <c r="K77" s="57">
        <f t="shared" ca="1" si="9"/>
        <v>5.074575684559953</v>
      </c>
      <c r="L77" s="39">
        <v>5.0093058669261024E-2</v>
      </c>
      <c r="M77" s="19">
        <f t="shared" ca="1" si="5"/>
        <v>5.074575684559953</v>
      </c>
      <c r="N77" s="39">
        <v>6.635717609238187E-2</v>
      </c>
      <c r="O77" s="3"/>
    </row>
    <row r="78" spans="3:15" x14ac:dyDescent="0.25">
      <c r="C78" s="3"/>
      <c r="D78" s="3"/>
      <c r="E78" s="3"/>
      <c r="F78" s="3"/>
      <c r="G78" s="19">
        <f t="shared" ca="1" si="8"/>
        <v>5.6616879751227929</v>
      </c>
      <c r="H78" s="39">
        <v>0.12132008578806844</v>
      </c>
      <c r="I78" s="19">
        <f t="shared" ca="1" si="3"/>
        <v>5.6616879751227929</v>
      </c>
      <c r="J78" s="39">
        <v>5.7459567202967174E-2</v>
      </c>
      <c r="K78" s="57">
        <f t="shared" ca="1" si="9"/>
        <v>5.1330477252908704</v>
      </c>
      <c r="L78" s="39">
        <v>4.3069444327633918E-2</v>
      </c>
      <c r="M78" s="19">
        <f t="shared" ca="1" si="5"/>
        <v>5.1330477252908704</v>
      </c>
      <c r="N78" s="39">
        <v>5.7459567202967174E-2</v>
      </c>
      <c r="O78" s="3"/>
    </row>
    <row r="79" spans="3:15" x14ac:dyDescent="0.25">
      <c r="C79" s="3"/>
      <c r="D79" s="3"/>
      <c r="E79" s="3"/>
      <c r="F79" s="3"/>
      <c r="G79" s="19">
        <f t="shared" ca="1" si="8"/>
        <v>5.6445695692408693</v>
      </c>
      <c r="H79" s="39">
        <v>0.12674053591285267</v>
      </c>
      <c r="I79" s="19">
        <f t="shared" ca="1" si="3"/>
        <v>5.6445695692408693</v>
      </c>
      <c r="J79" s="39">
        <v>5.5460346228067288E-2</v>
      </c>
      <c r="K79" s="57">
        <f t="shared" ca="1" si="9"/>
        <v>5.9392947126463849</v>
      </c>
      <c r="L79" s="39">
        <v>4.9652316403810667E-2</v>
      </c>
      <c r="M79" s="19">
        <f t="shared" ca="1" si="5"/>
        <v>5.9392947126463849</v>
      </c>
      <c r="N79" s="39">
        <v>5.5460346228067288E-2</v>
      </c>
      <c r="O79" s="3"/>
    </row>
    <row r="80" spans="3:15" x14ac:dyDescent="0.25">
      <c r="C80" s="3"/>
      <c r="D80" s="3"/>
      <c r="E80" s="3"/>
      <c r="F80" s="3"/>
      <c r="G80" s="19">
        <f t="shared" ca="1" si="8"/>
        <v>5.7040077273757284</v>
      </c>
      <c r="H80" s="39">
        <v>9.9035780669144979E-2</v>
      </c>
      <c r="I80" s="19">
        <f t="shared" ca="1" si="3"/>
        <v>5.7040077273757284</v>
      </c>
      <c r="J80" s="39">
        <v>4.1044413938461109E-2</v>
      </c>
      <c r="K80" s="57">
        <f t="shared" ca="1" si="9"/>
        <v>5.444227433288968</v>
      </c>
      <c r="L80" s="39">
        <v>3.5359207953741832E-2</v>
      </c>
      <c r="M80" s="19">
        <f t="shared" ca="1" si="5"/>
        <v>5.444227433288968</v>
      </c>
      <c r="N80" s="39">
        <v>4.1044413938461109E-2</v>
      </c>
      <c r="O80" s="3"/>
    </row>
    <row r="81" spans="3:15" x14ac:dyDescent="0.25">
      <c r="C81" s="3"/>
      <c r="D81" s="3"/>
      <c r="E81" s="3"/>
      <c r="F81" s="3"/>
      <c r="G81" s="19">
        <f t="shared" ca="1" si="8"/>
        <v>5.6698278918709137</v>
      </c>
      <c r="H81" s="39">
        <v>0.1129007225508286</v>
      </c>
      <c r="I81" s="19">
        <f t="shared" ca="1" si="3"/>
        <v>5.6698278918709137</v>
      </c>
      <c r="J81" s="39">
        <v>5.7599337748344373E-2</v>
      </c>
      <c r="K81" s="57">
        <f t="shared" ca="1" si="9"/>
        <v>5.2368745190667259</v>
      </c>
      <c r="L81" s="39">
        <v>5.0579470198675501E-2</v>
      </c>
      <c r="M81" s="19">
        <f t="shared" ca="1" si="5"/>
        <v>5.2368745190667259</v>
      </c>
      <c r="N81" s="39">
        <v>5.7599337748344373E-2</v>
      </c>
      <c r="O81" s="3"/>
    </row>
    <row r="82" spans="3:15" x14ac:dyDescent="0.25">
      <c r="C82" s="3"/>
      <c r="D82" s="3"/>
      <c r="E82" s="3"/>
      <c r="F82" s="3"/>
      <c r="G82" s="19">
        <f t="shared" ca="1" si="8"/>
        <v>5.3135382046863517</v>
      </c>
      <c r="H82" s="39">
        <v>9.6463366268342732E-2</v>
      </c>
      <c r="I82" s="19">
        <f t="shared" ca="1" si="3"/>
        <v>5.3135382046863517</v>
      </c>
      <c r="J82" s="39">
        <v>4.6938340788805329E-2</v>
      </c>
      <c r="K82" s="57">
        <f t="shared" ca="1" si="9"/>
        <v>5.2898324774275807</v>
      </c>
      <c r="L82" s="39">
        <v>4.5935538842189781E-2</v>
      </c>
      <c r="M82" s="19">
        <f t="shared" ca="1" si="5"/>
        <v>5.2898324774275807</v>
      </c>
      <c r="N82" s="39">
        <v>4.6938340788805329E-2</v>
      </c>
      <c r="O82" s="3"/>
    </row>
    <row r="83" spans="3:15" x14ac:dyDescent="0.25">
      <c r="C83" s="3"/>
      <c r="D83" s="3"/>
      <c r="E83" s="3"/>
      <c r="F83" s="3"/>
      <c r="G83" s="19">
        <f t="shared" ca="1" si="8"/>
        <v>5.4540090988752903</v>
      </c>
      <c r="H83" s="66">
        <v>0.16540398911321444</v>
      </c>
      <c r="I83" s="19">
        <f t="shared" ca="1" si="3"/>
        <v>5.4540090988752903</v>
      </c>
      <c r="J83" s="66">
        <v>8.3982951446375728E-2</v>
      </c>
      <c r="K83" s="57">
        <f t="shared" ca="1" si="9"/>
        <v>5.3530414840348186</v>
      </c>
      <c r="L83" s="66">
        <v>8.8836383119421922E-2</v>
      </c>
      <c r="M83" s="19">
        <f t="shared" ca="1" si="5"/>
        <v>5.3530414840348186</v>
      </c>
      <c r="N83" s="66">
        <v>8.3982951446375728E-2</v>
      </c>
      <c r="O83" s="3"/>
    </row>
    <row r="84" spans="3:15" x14ac:dyDescent="0.25">
      <c r="C84" s="3"/>
      <c r="D84" s="3"/>
      <c r="E84" s="3"/>
      <c r="F84" s="3"/>
      <c r="G84" s="19">
        <f t="shared" ca="1" si="8"/>
        <v>5.7485569863366504</v>
      </c>
      <c r="H84" s="66">
        <v>0.16529256052500965</v>
      </c>
      <c r="I84" s="19">
        <f t="shared" ca="1" si="3"/>
        <v>5.7485569863366504</v>
      </c>
      <c r="J84" s="66">
        <v>7.8801663634000513E-2</v>
      </c>
      <c r="K84" s="57">
        <f t="shared" ca="1" si="9"/>
        <v>5.8746104757647721</v>
      </c>
      <c r="L84" s="66">
        <v>7.2978944632180923E-2</v>
      </c>
      <c r="M84" s="19">
        <f t="shared" ca="1" si="5"/>
        <v>5.8746104757647721</v>
      </c>
      <c r="N84" s="66">
        <v>7.8801663634000513E-2</v>
      </c>
      <c r="O84" s="3"/>
    </row>
    <row r="85" spans="3:15" x14ac:dyDescent="0.25">
      <c r="C85" s="3"/>
      <c r="D85" s="3"/>
      <c r="E85" s="3"/>
      <c r="F85" s="3"/>
      <c r="G85" s="19">
        <f t="shared" ca="1" si="8"/>
        <v>5.4192945601863158</v>
      </c>
      <c r="H85" s="66">
        <v>0.16158073524848526</v>
      </c>
      <c r="I85" s="19">
        <f t="shared" ca="1" si="3"/>
        <v>5.4192945601863158</v>
      </c>
      <c r="J85" s="66">
        <v>8.8904230577871723E-2</v>
      </c>
      <c r="K85" s="57">
        <f t="shared" ca="1" si="9"/>
        <v>5.1075737847347167</v>
      </c>
      <c r="L85" s="66">
        <v>8.509752043165858E-2</v>
      </c>
      <c r="M85" s="19">
        <f t="shared" ca="1" si="5"/>
        <v>5.1075737847347167</v>
      </c>
      <c r="N85" s="66">
        <v>8.8904230577871723E-2</v>
      </c>
      <c r="O85" s="3"/>
    </row>
    <row r="86" spans="3:15" x14ac:dyDescent="0.25">
      <c r="C86" s="3"/>
      <c r="D86" s="3"/>
      <c r="E86" s="3"/>
      <c r="F86" s="3"/>
      <c r="G86" s="19">
        <f t="shared" ca="1" si="8"/>
        <v>5.4367603929224373</v>
      </c>
      <c r="H86" s="66">
        <v>0.18187794474815699</v>
      </c>
      <c r="I86" s="19">
        <f t="shared" ca="1" si="3"/>
        <v>5.4367603929224373</v>
      </c>
      <c r="J86" s="66">
        <v>8.8931675917795203E-2</v>
      </c>
      <c r="K86" s="57">
        <f t="shared" ca="1" si="9"/>
        <v>5.8282194070514484</v>
      </c>
      <c r="L86" s="66">
        <v>8.9187861015556397E-2</v>
      </c>
      <c r="M86" s="19">
        <f t="shared" ca="1" si="5"/>
        <v>5.8282194070514484</v>
      </c>
      <c r="N86" s="66">
        <v>8.8931675917795203E-2</v>
      </c>
      <c r="O86" s="3"/>
    </row>
    <row r="87" spans="3:15" x14ac:dyDescent="0.25">
      <c r="C87" s="3"/>
      <c r="D87" s="3"/>
      <c r="E87" s="3"/>
      <c r="F87" s="3"/>
      <c r="G87" s="19">
        <f t="shared" ca="1" si="8"/>
        <v>5.4613847658866623</v>
      </c>
      <c r="H87" s="48">
        <v>0.16194117022406287</v>
      </c>
      <c r="I87" s="19">
        <f t="shared" ca="1" si="3"/>
        <v>5.4613847658866623</v>
      </c>
      <c r="J87" s="48">
        <v>7.9250747326095203E-2</v>
      </c>
      <c r="K87" s="57">
        <f t="shared" ca="1" si="9"/>
        <v>5.1734651546069959</v>
      </c>
      <c r="L87" s="48">
        <v>8.1860950735518037E-2</v>
      </c>
      <c r="M87" s="19">
        <f t="shared" ca="1" si="5"/>
        <v>5.1734651546069959</v>
      </c>
      <c r="N87" s="48">
        <v>7.9250747326095203E-2</v>
      </c>
      <c r="O87" s="3"/>
    </row>
    <row r="88" spans="3:15" x14ac:dyDescent="0.25">
      <c r="C88" s="3"/>
      <c r="D88" s="3"/>
      <c r="E88" s="3"/>
      <c r="F88" s="3"/>
      <c r="G88" s="19">
        <f t="shared" ca="1" si="8"/>
        <v>5.7459375641316486</v>
      </c>
      <c r="H88" s="48">
        <v>0.17121663218448807</v>
      </c>
      <c r="I88" s="19">
        <f t="shared" ca="1" si="3"/>
        <v>5.7459375641316486</v>
      </c>
      <c r="J88" s="48">
        <v>7.7891256862860858E-2</v>
      </c>
      <c r="K88" s="57">
        <f t="shared" ca="1" si="9"/>
        <v>5.5913905810078104</v>
      </c>
      <c r="L88" s="48">
        <v>8.4597674006730031E-2</v>
      </c>
      <c r="M88" s="19">
        <f t="shared" ca="1" si="5"/>
        <v>5.5913905810078104</v>
      </c>
      <c r="N88" s="48">
        <v>7.7891256862860858E-2</v>
      </c>
      <c r="O88" s="3"/>
    </row>
    <row r="89" spans="3:15" x14ac:dyDescent="0.25">
      <c r="C89" s="3"/>
      <c r="D89" s="3"/>
      <c r="E89" s="3"/>
      <c r="F89" s="3"/>
      <c r="G89" s="19">
        <f t="shared" ca="1" si="8"/>
        <v>5.433355522577898</v>
      </c>
      <c r="H89" s="48">
        <v>0.15988200967469479</v>
      </c>
      <c r="I89" s="19">
        <f t="shared" ca="1" si="3"/>
        <v>5.433355522577898</v>
      </c>
      <c r="J89" s="48">
        <v>7.5896525457784289E-2</v>
      </c>
      <c r="K89" s="57">
        <f t="shared" ca="1" si="9"/>
        <v>5.0747910474653555</v>
      </c>
      <c r="L89" s="48">
        <v>7.8757489788696497E-2</v>
      </c>
      <c r="M89" s="19">
        <f t="shared" ca="1" si="5"/>
        <v>5.0747910474653555</v>
      </c>
      <c r="N89" s="48">
        <v>7.5896525457784289E-2</v>
      </c>
      <c r="O89" s="3"/>
    </row>
    <row r="90" spans="3:15" x14ac:dyDescent="0.25">
      <c r="C90" s="3"/>
      <c r="D90" s="3"/>
      <c r="E90" s="3"/>
      <c r="F90" s="3"/>
      <c r="G90" s="19">
        <f t="shared" ca="1" si="8"/>
        <v>5.8351878400646982</v>
      </c>
      <c r="H90" s="55">
        <v>0.11894237066142763</v>
      </c>
      <c r="I90" s="19">
        <f t="shared" ca="1" si="3"/>
        <v>5.8351878400646982</v>
      </c>
      <c r="J90" s="55">
        <v>5.4187192118226597E-2</v>
      </c>
      <c r="K90" s="57">
        <f t="shared" ca="1" si="9"/>
        <v>5.5078214967285906</v>
      </c>
      <c r="L90" s="55">
        <v>4.8234018677368429E-2</v>
      </c>
      <c r="M90" s="19">
        <f t="shared" ca="1" si="5"/>
        <v>5.5078214967285906</v>
      </c>
      <c r="N90" s="55">
        <v>5.4187192118226597E-2</v>
      </c>
      <c r="O90" s="3"/>
    </row>
    <row r="91" spans="3:15" x14ac:dyDescent="0.25">
      <c r="C91" s="3"/>
      <c r="D91" s="3"/>
      <c r="E91" s="3"/>
      <c r="F91" s="3"/>
      <c r="G91" s="19">
        <f t="shared" ca="1" si="8"/>
        <v>5.8269797973358823</v>
      </c>
      <c r="H91" s="55">
        <v>0.10417215924070657</v>
      </c>
      <c r="I91" s="19">
        <f t="shared" ca="1" si="3"/>
        <v>5.8269797973358823</v>
      </c>
      <c r="J91" s="55">
        <v>4.635589462901523E-2</v>
      </c>
      <c r="K91" s="57">
        <f t="shared" ca="1" si="9"/>
        <v>5.0077880109296453</v>
      </c>
      <c r="L91" s="55">
        <v>4.3451006772975372E-2</v>
      </c>
      <c r="M91" s="19">
        <f t="shared" ca="1" si="5"/>
        <v>5.0077880109296453</v>
      </c>
      <c r="N91" s="55">
        <v>4.635589462901523E-2</v>
      </c>
      <c r="O91" s="3"/>
    </row>
    <row r="92" spans="3:15" x14ac:dyDescent="0.25">
      <c r="C92" s="3"/>
      <c r="D92" s="3"/>
      <c r="E92" s="3"/>
      <c r="F92" s="3"/>
      <c r="G92" s="19">
        <f t="shared" ca="1" si="8"/>
        <v>5.8131771921573678</v>
      </c>
      <c r="H92" s="55">
        <v>0.13071995611204337</v>
      </c>
      <c r="I92" s="19">
        <f t="shared" ca="1" si="3"/>
        <v>5.8131771921573678</v>
      </c>
      <c r="J92" s="55">
        <v>6.1237066342057216E-2</v>
      </c>
      <c r="K92" s="57">
        <f t="shared" ca="1" si="9"/>
        <v>5.1865327179811</v>
      </c>
      <c r="L92" s="55">
        <v>6.0415398660986004E-2</v>
      </c>
      <c r="M92" s="19">
        <f t="shared" ca="1" si="5"/>
        <v>5.1865327179811</v>
      </c>
      <c r="N92" s="55">
        <v>6.1237066342057216E-2</v>
      </c>
      <c r="O92" s="3"/>
    </row>
    <row r="93" spans="3:15" x14ac:dyDescent="0.25">
      <c r="C93" s="3"/>
      <c r="D93" s="3"/>
      <c r="E93" s="3"/>
      <c r="F93" s="3"/>
      <c r="G93" s="19">
        <f t="shared" ca="1" si="8"/>
        <v>5.7101788271785949</v>
      </c>
      <c r="H93" s="55">
        <v>0.15691608621565872</v>
      </c>
      <c r="I93" s="19">
        <f t="shared" ca="1" si="3"/>
        <v>5.7101788271785949</v>
      </c>
      <c r="J93" s="55">
        <v>9.470411120803672E-2</v>
      </c>
      <c r="K93" s="57">
        <f t="shared" ca="1" si="9"/>
        <v>5.1336277636116669</v>
      </c>
      <c r="L93" s="55">
        <v>9.2593634803162919E-2</v>
      </c>
      <c r="M93" s="19">
        <f t="shared" ca="1" si="5"/>
        <v>5.1336277636116669</v>
      </c>
      <c r="N93" s="55">
        <v>9.470411120803672E-2</v>
      </c>
      <c r="O93" s="3"/>
    </row>
    <row r="94" spans="3:15" x14ac:dyDescent="0.25">
      <c r="C94" s="3"/>
      <c r="D94" s="3"/>
      <c r="E94" s="3"/>
      <c r="F94" s="3"/>
      <c r="N94" s="3"/>
      <c r="O94" s="3"/>
    </row>
    <row r="95" spans="3:15" x14ac:dyDescent="0.25">
      <c r="C95" s="3"/>
      <c r="D95" s="3"/>
      <c r="E95" s="3"/>
      <c r="F95" s="3"/>
      <c r="N95" s="3"/>
      <c r="O95" s="3"/>
    </row>
    <row r="96" spans="3:15" x14ac:dyDescent="0.25">
      <c r="C96" s="3"/>
      <c r="D96" s="3"/>
      <c r="E96" s="3"/>
      <c r="F96" s="3"/>
      <c r="N96" s="3"/>
      <c r="O96" s="3"/>
    </row>
    <row r="97" spans="3:15" x14ac:dyDescent="0.25">
      <c r="C97" s="3"/>
      <c r="D97" s="3"/>
      <c r="E97" s="3"/>
      <c r="F97" s="3"/>
      <c r="N97" s="3"/>
      <c r="O97" s="3"/>
    </row>
    <row r="98" spans="3:15" x14ac:dyDescent="0.25">
      <c r="C98" s="3"/>
      <c r="D98" s="3"/>
      <c r="E98" s="3"/>
      <c r="F98" s="3"/>
      <c r="N98" s="3"/>
      <c r="O98" s="3"/>
    </row>
    <row r="99" spans="3:15" x14ac:dyDescent="0.25">
      <c r="C99" s="3"/>
      <c r="D99" s="3"/>
      <c r="E99" s="3"/>
      <c r="F99" s="3"/>
      <c r="N99" s="3"/>
      <c r="O99" s="3"/>
    </row>
    <row r="100" spans="3:15" x14ac:dyDescent="0.25">
      <c r="C100" s="3"/>
      <c r="D100" s="3"/>
      <c r="E100" s="3"/>
      <c r="F100" s="3"/>
      <c r="N100" s="3"/>
      <c r="O100" s="3"/>
    </row>
    <row r="101" spans="3:15" x14ac:dyDescent="0.25">
      <c r="C101" s="3"/>
      <c r="D101" s="3"/>
      <c r="E101" s="3"/>
      <c r="F101" s="3"/>
      <c r="N101" s="3"/>
      <c r="O101" s="3"/>
    </row>
    <row r="102" spans="3:15" x14ac:dyDescent="0.25">
      <c r="C102" s="3"/>
      <c r="D102" s="3"/>
      <c r="E102" s="3"/>
      <c r="F102" s="3"/>
      <c r="N102" s="3"/>
      <c r="O102" s="3"/>
    </row>
    <row r="103" spans="3:15" x14ac:dyDescent="0.25">
      <c r="C103" s="3"/>
      <c r="D103" s="3"/>
      <c r="E103" s="3"/>
      <c r="F103" s="3"/>
      <c r="N103" s="3"/>
      <c r="O103" s="3"/>
    </row>
    <row r="104" spans="3:15" x14ac:dyDescent="0.25">
      <c r="C104" s="3"/>
      <c r="D104" s="3"/>
      <c r="E104" s="3"/>
      <c r="F104" s="3"/>
      <c r="N104" s="3"/>
      <c r="O104" s="3"/>
    </row>
    <row r="105" spans="3:15" x14ac:dyDescent="0.25">
      <c r="C105" s="3"/>
      <c r="D105" s="3"/>
      <c r="E105" s="3"/>
      <c r="F105" s="3"/>
      <c r="N105" s="3"/>
      <c r="O105" s="3"/>
    </row>
    <row r="106" spans="3:15" x14ac:dyDescent="0.25">
      <c r="C106" s="3"/>
      <c r="D106" s="3"/>
      <c r="E106" s="3"/>
      <c r="F106" s="3"/>
      <c r="N106" s="3"/>
      <c r="O106" s="3"/>
    </row>
    <row r="107" spans="3:15" x14ac:dyDescent="0.25">
      <c r="C107" s="3"/>
      <c r="D107" s="3"/>
      <c r="E107" s="3"/>
      <c r="F107" s="3"/>
      <c r="N107" s="3"/>
      <c r="O107" s="3"/>
    </row>
    <row r="108" spans="3:15" x14ac:dyDescent="0.25">
      <c r="C108" s="3"/>
      <c r="D108" s="3"/>
      <c r="E108" s="3"/>
      <c r="F108" s="3"/>
      <c r="N108" s="3"/>
      <c r="O108" s="3"/>
    </row>
    <row r="109" spans="3:15" x14ac:dyDescent="0.25">
      <c r="C109" s="3"/>
      <c r="D109" s="3"/>
      <c r="E109" s="3"/>
      <c r="F109" s="3"/>
      <c r="N109" s="3"/>
      <c r="O109" s="3"/>
    </row>
    <row r="110" spans="3:15" x14ac:dyDescent="0.25">
      <c r="C110" s="3"/>
      <c r="D110" s="3"/>
      <c r="E110" s="3"/>
      <c r="F110" s="3"/>
      <c r="N110" s="3"/>
      <c r="O110" s="3"/>
    </row>
    <row r="111" spans="3:15" x14ac:dyDescent="0.25">
      <c r="C111" s="3"/>
      <c r="D111" s="3"/>
      <c r="E111" s="3"/>
      <c r="F111" s="3"/>
      <c r="N111" s="3"/>
      <c r="O111" s="3"/>
    </row>
    <row r="112" spans="3:15" x14ac:dyDescent="0.25">
      <c r="C112" s="3"/>
      <c r="D112" s="3"/>
      <c r="E112" s="3"/>
      <c r="F112" s="3"/>
      <c r="N112" s="3"/>
      <c r="O112" s="3"/>
    </row>
    <row r="113" spans="3:15" x14ac:dyDescent="0.25">
      <c r="C113" s="3"/>
      <c r="D113" s="3"/>
      <c r="E113" s="3"/>
      <c r="F113" s="3"/>
      <c r="N113" s="3"/>
      <c r="O113" s="3"/>
    </row>
    <row r="114" spans="3:15" x14ac:dyDescent="0.25">
      <c r="C114" s="3"/>
      <c r="D114" s="3"/>
      <c r="E114" s="3"/>
      <c r="F114" s="3"/>
      <c r="N114" s="3"/>
      <c r="O114" s="3"/>
    </row>
    <row r="115" spans="3:15" x14ac:dyDescent="0.25">
      <c r="C115" s="3"/>
      <c r="D115" s="3"/>
      <c r="E115" s="3"/>
      <c r="F115" s="3"/>
      <c r="N115" s="3"/>
      <c r="O115" s="3"/>
    </row>
    <row r="116" spans="3:15" x14ac:dyDescent="0.25">
      <c r="C116" s="3"/>
      <c r="D116" s="3"/>
      <c r="E116" s="3"/>
      <c r="F116" s="3"/>
      <c r="N116" s="3"/>
      <c r="O116" s="3"/>
    </row>
    <row r="117" spans="3:15" x14ac:dyDescent="0.25">
      <c r="C117" s="3"/>
      <c r="D117" s="3"/>
      <c r="E117" s="3"/>
      <c r="F117" s="3"/>
      <c r="N117" s="3"/>
      <c r="O117" s="3"/>
    </row>
    <row r="118" spans="3:15" x14ac:dyDescent="0.25">
      <c r="C118" s="3"/>
      <c r="D118" s="3"/>
      <c r="E118" s="3"/>
      <c r="F118" s="3"/>
      <c r="N118" s="3"/>
      <c r="O118" s="3"/>
    </row>
    <row r="119" spans="3:15" x14ac:dyDescent="0.25">
      <c r="C119" s="3"/>
      <c r="D119" s="3"/>
      <c r="E119" s="3"/>
      <c r="F119" s="3"/>
      <c r="N119" s="3"/>
      <c r="O119" s="3"/>
    </row>
    <row r="120" spans="3:15" x14ac:dyDescent="0.25">
      <c r="C120" s="3"/>
      <c r="D120" s="3"/>
      <c r="E120" s="3"/>
      <c r="F120" s="3"/>
      <c r="N120" s="3"/>
      <c r="O120" s="3"/>
    </row>
    <row r="121" spans="3:15" x14ac:dyDescent="0.25">
      <c r="C121" s="3"/>
      <c r="D121" s="3"/>
      <c r="E121" s="3"/>
      <c r="F121" s="3"/>
      <c r="N121" s="3"/>
      <c r="O121" s="3"/>
    </row>
    <row r="122" spans="3:15" x14ac:dyDescent="0.25">
      <c r="C122" s="3"/>
      <c r="D122" s="3"/>
      <c r="E122" s="3"/>
      <c r="F122" s="3"/>
      <c r="N122" s="3"/>
      <c r="O122" s="3"/>
    </row>
    <row r="123" spans="3:15" x14ac:dyDescent="0.25">
      <c r="C123" s="3"/>
      <c r="D123" s="3"/>
      <c r="E123" s="3"/>
      <c r="F123" s="3"/>
      <c r="N123" s="3"/>
      <c r="O123" s="3"/>
    </row>
    <row r="124" spans="3:15" x14ac:dyDescent="0.25">
      <c r="C124" s="3"/>
      <c r="D124" s="3"/>
      <c r="E124" s="3"/>
      <c r="F124" s="3"/>
      <c r="N124" s="3"/>
      <c r="O124" s="3"/>
    </row>
    <row r="125" spans="3:15" x14ac:dyDescent="0.25">
      <c r="C125" s="3"/>
      <c r="D125" s="3"/>
      <c r="E125" s="3"/>
      <c r="F125" s="3"/>
      <c r="N125" s="3"/>
      <c r="O125" s="3"/>
    </row>
    <row r="126" spans="3:15" x14ac:dyDescent="0.25">
      <c r="C126" s="3"/>
      <c r="D126" s="3"/>
      <c r="E126" s="3"/>
      <c r="F126" s="3"/>
      <c r="N126" s="3"/>
      <c r="O126" s="3"/>
    </row>
    <row r="127" spans="3:15" x14ac:dyDescent="0.25">
      <c r="C127" s="3"/>
      <c r="D127" s="3"/>
      <c r="E127" s="3"/>
      <c r="F127" s="3"/>
      <c r="N127" s="3"/>
      <c r="O127" s="3"/>
    </row>
    <row r="128" spans="3:15" x14ac:dyDescent="0.25">
      <c r="C128" s="3"/>
      <c r="D128" s="3"/>
      <c r="E128" s="3"/>
      <c r="F128" s="3"/>
      <c r="N128" s="3"/>
      <c r="O128" s="3"/>
    </row>
    <row r="129" spans="3:15" x14ac:dyDescent="0.25">
      <c r="C129" s="3"/>
      <c r="D129" s="3"/>
      <c r="E129" s="3"/>
      <c r="F129" s="3"/>
      <c r="N129" s="3"/>
      <c r="O129" s="3"/>
    </row>
    <row r="130" spans="3:15" x14ac:dyDescent="0.25">
      <c r="C130" s="3"/>
      <c r="D130" s="3"/>
      <c r="E130" s="3"/>
      <c r="F130" s="3"/>
      <c r="N130" s="3"/>
      <c r="O130" s="3"/>
    </row>
    <row r="131" spans="3:15" x14ac:dyDescent="0.25">
      <c r="C131" s="3"/>
      <c r="D131" s="3"/>
      <c r="E131" s="3"/>
      <c r="F131" s="3"/>
      <c r="N131" s="3"/>
      <c r="O131" s="3"/>
    </row>
    <row r="132" spans="3:15" x14ac:dyDescent="0.25">
      <c r="C132" s="3"/>
      <c r="D132" s="3"/>
      <c r="E132" s="3"/>
      <c r="F132" s="3"/>
      <c r="N132" s="3"/>
      <c r="O132" s="3"/>
    </row>
    <row r="133" spans="3:15" x14ac:dyDescent="0.25">
      <c r="C133" s="3"/>
      <c r="D133" s="3"/>
      <c r="E133" s="3"/>
      <c r="F133" s="3"/>
      <c r="N133" s="3"/>
      <c r="O133" s="3"/>
    </row>
    <row r="134" spans="3:15" x14ac:dyDescent="0.25">
      <c r="C134" s="3"/>
      <c r="D134" s="3"/>
      <c r="E134" s="3"/>
      <c r="F134" s="3"/>
      <c r="N134" s="3"/>
      <c r="O134" s="3"/>
    </row>
    <row r="135" spans="3:15" x14ac:dyDescent="0.25">
      <c r="C135" s="3"/>
      <c r="D135" s="3"/>
      <c r="E135" s="3"/>
      <c r="F135" s="3"/>
      <c r="N135" s="3"/>
      <c r="O135" s="3"/>
    </row>
    <row r="136" spans="3:15" x14ac:dyDescent="0.25">
      <c r="C136" s="3"/>
      <c r="D136" s="3"/>
      <c r="E136" s="3"/>
      <c r="F136" s="3"/>
      <c r="N136" s="3"/>
      <c r="O136" s="3"/>
    </row>
    <row r="137" spans="3:15" x14ac:dyDescent="0.25">
      <c r="C137" s="3"/>
      <c r="D137" s="3"/>
      <c r="E137" s="3"/>
      <c r="F137" s="3"/>
      <c r="N137" s="3"/>
      <c r="O137" s="3"/>
    </row>
    <row r="138" spans="3:15" x14ac:dyDescent="0.25">
      <c r="C138" s="3"/>
      <c r="D138" s="3"/>
      <c r="E138" s="3"/>
      <c r="F138" s="3"/>
      <c r="N138" s="3"/>
      <c r="O138" s="3"/>
    </row>
    <row r="139" spans="3:15" x14ac:dyDescent="0.25">
      <c r="C139" s="3"/>
      <c r="D139" s="3"/>
      <c r="E139" s="3"/>
      <c r="F139" s="3"/>
      <c r="N139" s="3"/>
      <c r="O139" s="3"/>
    </row>
    <row r="140" spans="3:15" x14ac:dyDescent="0.25">
      <c r="C140" s="3"/>
      <c r="D140" s="3"/>
      <c r="E140" s="3"/>
      <c r="F140" s="3"/>
      <c r="N140" s="3"/>
      <c r="O140" s="3"/>
    </row>
    <row r="141" spans="3:15" x14ac:dyDescent="0.25">
      <c r="C141" s="3"/>
      <c r="D141" s="3"/>
      <c r="E141" s="3"/>
      <c r="F141" s="3"/>
      <c r="N141" s="3"/>
      <c r="O141" s="3"/>
    </row>
    <row r="142" spans="3:15" x14ac:dyDescent="0.25">
      <c r="C142" s="3"/>
      <c r="D142" s="3"/>
      <c r="E142" s="3"/>
      <c r="F142" s="3"/>
      <c r="N142" s="3"/>
      <c r="O142" s="3"/>
    </row>
    <row r="143" spans="3:15" x14ac:dyDescent="0.25">
      <c r="C143" s="3"/>
      <c r="D143" s="3"/>
      <c r="E143" s="3"/>
      <c r="F143" s="3"/>
      <c r="N143" s="3"/>
      <c r="O143" s="3"/>
    </row>
    <row r="144" spans="3:15" x14ac:dyDescent="0.25">
      <c r="C144" s="3"/>
      <c r="D144" s="3"/>
      <c r="E144" s="3"/>
      <c r="F144" s="3"/>
      <c r="N144" s="3"/>
      <c r="O144" s="3"/>
    </row>
    <row r="145" spans="3:15" x14ac:dyDescent="0.25">
      <c r="C145" s="3"/>
      <c r="D145" s="3"/>
      <c r="E145" s="3"/>
      <c r="F145" s="3"/>
      <c r="N145" s="3"/>
      <c r="O145" s="3"/>
    </row>
    <row r="146" spans="3:15" x14ac:dyDescent="0.25">
      <c r="C146" s="3"/>
      <c r="D146" s="3"/>
      <c r="E146" s="3"/>
      <c r="F146" s="3"/>
      <c r="N146" s="3"/>
      <c r="O146" s="3"/>
    </row>
    <row r="147" spans="3:15" x14ac:dyDescent="0.25">
      <c r="C147" s="3"/>
      <c r="D147" s="3"/>
      <c r="E147" s="3"/>
      <c r="F147" s="3"/>
      <c r="N147" s="3"/>
      <c r="O147" s="3"/>
    </row>
    <row r="148" spans="3:15" x14ac:dyDescent="0.25">
      <c r="C148" s="3"/>
      <c r="D148" s="3"/>
      <c r="E148" s="3"/>
      <c r="F148" s="3"/>
      <c r="N148" s="3"/>
      <c r="O148" s="3"/>
    </row>
    <row r="149" spans="3:15" x14ac:dyDescent="0.25">
      <c r="C149" s="3"/>
      <c r="D149" s="3"/>
      <c r="E149" s="3"/>
      <c r="F149" s="3"/>
      <c r="N149" s="3"/>
      <c r="O149" s="3"/>
    </row>
    <row r="150" spans="3:15" x14ac:dyDescent="0.25">
      <c r="C150" s="3"/>
      <c r="D150" s="3"/>
      <c r="E150" s="3"/>
      <c r="F150" s="3"/>
      <c r="N150" s="3"/>
      <c r="O150" s="3"/>
    </row>
    <row r="151" spans="3:15" x14ac:dyDescent="0.25">
      <c r="C151" s="3"/>
      <c r="D151" s="3"/>
      <c r="E151" s="3"/>
      <c r="F151" s="3"/>
      <c r="N151" s="3"/>
      <c r="O151" s="3"/>
    </row>
    <row r="152" spans="3:15" x14ac:dyDescent="0.25">
      <c r="C152" s="3"/>
      <c r="D152" s="3"/>
      <c r="E152" s="3"/>
      <c r="F152" s="3"/>
      <c r="N152" s="3"/>
      <c r="O152" s="3"/>
    </row>
    <row r="153" spans="3:15" x14ac:dyDescent="0.25">
      <c r="C153" s="3"/>
      <c r="D153" s="3"/>
      <c r="E153" s="3"/>
      <c r="F153" s="3"/>
      <c r="N153" s="3"/>
      <c r="O153" s="3"/>
    </row>
    <row r="154" spans="3:15" x14ac:dyDescent="0.25">
      <c r="C154" s="3"/>
      <c r="D154" s="3"/>
      <c r="E154" s="3"/>
      <c r="F154" s="3"/>
      <c r="N154" s="3"/>
      <c r="O154" s="3"/>
    </row>
    <row r="155" spans="3:15" x14ac:dyDescent="0.25">
      <c r="C155" s="3"/>
      <c r="D155" s="3"/>
      <c r="E155" s="3"/>
      <c r="F155" s="3"/>
      <c r="N155" s="3"/>
      <c r="O155" s="3"/>
    </row>
    <row r="156" spans="3:15" x14ac:dyDescent="0.25">
      <c r="C156" s="3"/>
      <c r="D156" s="3"/>
      <c r="E156" s="3"/>
      <c r="F156" s="3"/>
      <c r="N156" s="3"/>
      <c r="O156" s="3"/>
    </row>
    <row r="157" spans="3:15" x14ac:dyDescent="0.25">
      <c r="C157" s="3"/>
      <c r="D157" s="3"/>
      <c r="E157" s="3"/>
      <c r="F157" s="3"/>
      <c r="N157" s="3"/>
      <c r="O157" s="3"/>
    </row>
    <row r="158" spans="3:15" x14ac:dyDescent="0.25">
      <c r="C158" s="3"/>
      <c r="D158" s="3"/>
      <c r="E158" s="3"/>
      <c r="F158" s="3"/>
      <c r="N158" s="3"/>
      <c r="O158" s="3"/>
    </row>
    <row r="159" spans="3:15" x14ac:dyDescent="0.25">
      <c r="C159" s="3"/>
      <c r="D159" s="3"/>
      <c r="E159" s="3"/>
      <c r="F159" s="3"/>
      <c r="N159" s="3"/>
      <c r="O159" s="3"/>
    </row>
    <row r="160" spans="3:15" x14ac:dyDescent="0.25">
      <c r="C160" s="3"/>
      <c r="D160" s="3"/>
      <c r="E160" s="3"/>
      <c r="F160" s="3"/>
      <c r="N160" s="3"/>
      <c r="O160" s="3"/>
    </row>
    <row r="161" spans="3:15" x14ac:dyDescent="0.25">
      <c r="C161" s="3"/>
      <c r="D161" s="3"/>
      <c r="E161" s="3"/>
      <c r="F161" s="3"/>
      <c r="N161" s="3"/>
      <c r="O161" s="3"/>
    </row>
    <row r="162" spans="3:15" x14ac:dyDescent="0.25">
      <c r="C162" s="3"/>
      <c r="D162" s="3"/>
      <c r="E162" s="3"/>
      <c r="F162" s="3"/>
      <c r="N162" s="3"/>
      <c r="O162" s="3"/>
    </row>
    <row r="163" spans="3:15" x14ac:dyDescent="0.25">
      <c r="C163" s="3"/>
      <c r="D163" s="3"/>
      <c r="E163" s="3"/>
      <c r="F163" s="3"/>
      <c r="N163" s="3"/>
      <c r="O163" s="3"/>
    </row>
    <row r="164" spans="3:15" x14ac:dyDescent="0.25">
      <c r="C164" s="3"/>
      <c r="D164" s="3"/>
      <c r="E164" s="3"/>
      <c r="F164" s="3"/>
      <c r="N164" s="3"/>
      <c r="O164" s="3"/>
    </row>
    <row r="165" spans="3:15" x14ac:dyDescent="0.25">
      <c r="C165" s="3"/>
      <c r="D165" s="3"/>
      <c r="E165" s="3"/>
      <c r="F165" s="3"/>
      <c r="N165" s="3"/>
      <c r="O165" s="3"/>
    </row>
    <row r="166" spans="3:15" x14ac:dyDescent="0.25">
      <c r="C166" s="3"/>
      <c r="D166" s="3"/>
      <c r="E166" s="3"/>
      <c r="F166" s="3"/>
      <c r="N166" s="3"/>
      <c r="O166" s="3"/>
    </row>
    <row r="167" spans="3:15" x14ac:dyDescent="0.25">
      <c r="C167" s="3"/>
      <c r="D167" s="3"/>
      <c r="E167" s="3"/>
      <c r="F167" s="3"/>
      <c r="N167" s="3"/>
      <c r="O167" s="3"/>
    </row>
    <row r="168" spans="3:15" x14ac:dyDescent="0.25">
      <c r="C168" s="3"/>
      <c r="D168" s="3"/>
      <c r="E168" s="3"/>
      <c r="F168" s="3"/>
      <c r="N168" s="3"/>
      <c r="O168" s="3"/>
    </row>
    <row r="169" spans="3:15" x14ac:dyDescent="0.25">
      <c r="C169" s="3"/>
      <c r="D169" s="3"/>
      <c r="E169" s="3"/>
      <c r="F169" s="3"/>
      <c r="N169" s="3"/>
      <c r="O169" s="3"/>
    </row>
    <row r="170" spans="3:15" x14ac:dyDescent="0.25">
      <c r="C170" s="3"/>
      <c r="D170" s="3"/>
      <c r="E170" s="3"/>
      <c r="F170" s="3"/>
      <c r="N170" s="3"/>
      <c r="O170" s="3"/>
    </row>
    <row r="171" spans="3:15" x14ac:dyDescent="0.25">
      <c r="C171" s="3"/>
      <c r="D171" s="3"/>
      <c r="E171" s="3"/>
      <c r="F171" s="3"/>
      <c r="N171" s="3"/>
      <c r="O171" s="3"/>
    </row>
    <row r="172" spans="3:15" x14ac:dyDescent="0.25">
      <c r="C172" s="3"/>
      <c r="D172" s="3"/>
      <c r="E172" s="3"/>
      <c r="F172" s="3"/>
      <c r="N172" s="3"/>
      <c r="O172" s="3"/>
    </row>
    <row r="173" spans="3:15" x14ac:dyDescent="0.25">
      <c r="C173" s="3"/>
      <c r="D173" s="3"/>
      <c r="E173" s="3"/>
      <c r="F173" s="3"/>
      <c r="N173" s="3"/>
      <c r="O173" s="3"/>
    </row>
    <row r="174" spans="3:15" x14ac:dyDescent="0.25">
      <c r="C174" s="3"/>
      <c r="D174" s="3"/>
      <c r="E174" s="3"/>
      <c r="F174" s="3"/>
      <c r="N174" s="3"/>
      <c r="O174" s="3"/>
    </row>
    <row r="175" spans="3:15" x14ac:dyDescent="0.25">
      <c r="C175" s="3"/>
      <c r="D175" s="3"/>
      <c r="E175" s="3"/>
      <c r="F175" s="3"/>
      <c r="N175" s="3"/>
      <c r="O175" s="3"/>
    </row>
    <row r="176" spans="3:15" x14ac:dyDescent="0.25">
      <c r="C176" s="3"/>
      <c r="D176" s="3"/>
      <c r="E176" s="3"/>
      <c r="F176" s="3"/>
      <c r="N176" s="3"/>
      <c r="O176" s="3"/>
    </row>
    <row r="177" spans="3:15" x14ac:dyDescent="0.25">
      <c r="C177" s="3"/>
      <c r="D177" s="3"/>
      <c r="E177" s="3"/>
      <c r="F177" s="3"/>
      <c r="N177" s="3"/>
      <c r="O177" s="3"/>
    </row>
    <row r="178" spans="3:15" x14ac:dyDescent="0.25">
      <c r="C178" s="3"/>
      <c r="D178" s="3"/>
      <c r="E178" s="3"/>
      <c r="F178" s="3"/>
      <c r="N178" s="3"/>
      <c r="O178" s="3"/>
    </row>
    <row r="179" spans="3:15" x14ac:dyDescent="0.25">
      <c r="C179" s="3"/>
      <c r="D179" s="3"/>
      <c r="E179" s="3"/>
      <c r="F179" s="3"/>
      <c r="N179" s="3"/>
      <c r="O179" s="3"/>
    </row>
    <row r="180" spans="3:15" x14ac:dyDescent="0.25">
      <c r="C180" s="3"/>
      <c r="D180" s="3"/>
      <c r="E180" s="3"/>
      <c r="F180" s="3"/>
      <c r="N180" s="3"/>
      <c r="O180" s="3"/>
    </row>
    <row r="181" spans="3:15" x14ac:dyDescent="0.25">
      <c r="C181" s="3"/>
      <c r="D181" s="3"/>
      <c r="E181" s="3"/>
      <c r="F181" s="3"/>
      <c r="N181" s="3"/>
      <c r="O181" s="3"/>
    </row>
    <row r="182" spans="3:15" x14ac:dyDescent="0.25">
      <c r="C182" s="3"/>
      <c r="D182" s="3"/>
      <c r="E182" s="3"/>
      <c r="F182" s="3"/>
      <c r="N182" s="3"/>
      <c r="O182" s="3"/>
    </row>
    <row r="183" spans="3:15" x14ac:dyDescent="0.25">
      <c r="C183" s="3"/>
      <c r="D183" s="3"/>
      <c r="E183" s="3"/>
      <c r="F183" s="3"/>
      <c r="N183" s="3"/>
      <c r="O183" s="3"/>
    </row>
    <row r="184" spans="3:15" x14ac:dyDescent="0.25">
      <c r="C184" s="3"/>
      <c r="D184" s="3"/>
      <c r="E184" s="3"/>
      <c r="F184" s="3"/>
      <c r="N184" s="3"/>
      <c r="O184" s="3"/>
    </row>
    <row r="185" spans="3:15" x14ac:dyDescent="0.25">
      <c r="C185" s="3"/>
      <c r="D185" s="3"/>
      <c r="E185" s="3"/>
      <c r="F185" s="3"/>
      <c r="N185" s="3"/>
      <c r="O185" s="3"/>
    </row>
    <row r="186" spans="3:15" x14ac:dyDescent="0.25">
      <c r="C186" s="3"/>
      <c r="D186" s="3"/>
      <c r="E186" s="3"/>
      <c r="F186" s="3"/>
      <c r="N186" s="3"/>
      <c r="O186" s="3"/>
    </row>
    <row r="187" spans="3:15" x14ac:dyDescent="0.25">
      <c r="C187" s="3"/>
      <c r="D187" s="3"/>
      <c r="E187" s="3"/>
      <c r="F187" s="3"/>
      <c r="N187" s="3"/>
      <c r="O187" s="3"/>
    </row>
    <row r="188" spans="3:15" x14ac:dyDescent="0.25">
      <c r="C188" s="3"/>
      <c r="D188" s="3"/>
      <c r="E188" s="3"/>
      <c r="F188" s="3"/>
      <c r="N188" s="3"/>
      <c r="O188" s="3"/>
    </row>
    <row r="189" spans="3:15" x14ac:dyDescent="0.25">
      <c r="C189" s="3"/>
      <c r="D189" s="3"/>
      <c r="E189" s="3"/>
      <c r="F189" s="3"/>
      <c r="N189" s="3"/>
      <c r="O189" s="3"/>
    </row>
    <row r="190" spans="3:15" x14ac:dyDescent="0.25">
      <c r="C190" s="3"/>
      <c r="D190" s="3"/>
      <c r="E190" s="3"/>
      <c r="F190" s="3"/>
      <c r="N190" s="3"/>
      <c r="O190" s="3"/>
    </row>
    <row r="191" spans="3:15" x14ac:dyDescent="0.25">
      <c r="C191" s="3"/>
      <c r="D191" s="3"/>
      <c r="E191" s="3"/>
      <c r="F191" s="3"/>
      <c r="N191" s="3"/>
      <c r="O191" s="3"/>
    </row>
    <row r="192" spans="3:15" x14ac:dyDescent="0.25">
      <c r="C192" s="3"/>
      <c r="D192" s="3"/>
      <c r="E192" s="3"/>
      <c r="F192" s="3"/>
      <c r="N192" s="3"/>
      <c r="O192" s="3"/>
    </row>
    <row r="193" spans="3:15" x14ac:dyDescent="0.25">
      <c r="C193" s="3"/>
      <c r="D193" s="3"/>
      <c r="E193" s="3"/>
      <c r="F193" s="3"/>
      <c r="N193" s="3"/>
      <c r="O193" s="3"/>
    </row>
    <row r="194" spans="3:15" x14ac:dyDescent="0.25">
      <c r="C194" s="3"/>
      <c r="D194" s="3"/>
      <c r="E194" s="3"/>
      <c r="F194" s="3"/>
      <c r="N194" s="3"/>
      <c r="O194" s="3"/>
    </row>
    <row r="195" spans="3:15" x14ac:dyDescent="0.25">
      <c r="C195" s="3"/>
      <c r="D195" s="3"/>
      <c r="E195" s="3"/>
      <c r="F195" s="3"/>
      <c r="N195" s="3"/>
      <c r="O195" s="3"/>
    </row>
    <row r="196" spans="3:15" x14ac:dyDescent="0.25">
      <c r="C196" s="3"/>
      <c r="D196" s="3"/>
      <c r="E196" s="3"/>
      <c r="F196" s="3"/>
      <c r="N196" s="3"/>
      <c r="O196" s="3"/>
    </row>
    <row r="197" spans="3:15" x14ac:dyDescent="0.25">
      <c r="C197" s="3"/>
      <c r="D197" s="3"/>
      <c r="E197" s="3"/>
      <c r="F197" s="3"/>
      <c r="N197" s="3"/>
      <c r="O197" s="3"/>
    </row>
    <row r="198" spans="3:15" x14ac:dyDescent="0.25">
      <c r="C198" s="3"/>
      <c r="D198" s="3"/>
      <c r="E198" s="3"/>
      <c r="F198" s="3"/>
      <c r="N198" s="3"/>
      <c r="O198" s="3"/>
    </row>
    <row r="199" spans="3:15" x14ac:dyDescent="0.25">
      <c r="C199" s="3"/>
      <c r="D199" s="3"/>
      <c r="E199" s="3"/>
      <c r="F199" s="3"/>
      <c r="N199" s="3"/>
      <c r="O199" s="3"/>
    </row>
    <row r="200" spans="3:15" x14ac:dyDescent="0.25">
      <c r="C200" s="3"/>
      <c r="D200" s="3"/>
      <c r="E200" s="3"/>
      <c r="F200" s="3"/>
      <c r="N200" s="3"/>
      <c r="O200" s="3"/>
    </row>
    <row r="201" spans="3:15" x14ac:dyDescent="0.25">
      <c r="C201" s="3"/>
      <c r="D201" s="3"/>
      <c r="E201" s="3"/>
      <c r="F201" s="3"/>
      <c r="N201" s="3"/>
      <c r="O201" s="3"/>
    </row>
    <row r="202" spans="3:15" x14ac:dyDescent="0.25">
      <c r="C202" s="3"/>
      <c r="D202" s="3"/>
      <c r="E202" s="3"/>
      <c r="F202" s="3"/>
      <c r="N202" s="3"/>
      <c r="O202" s="3"/>
    </row>
    <row r="203" spans="3:15" x14ac:dyDescent="0.25">
      <c r="C203" s="3"/>
      <c r="D203" s="3"/>
      <c r="E203" s="3"/>
      <c r="F203" s="3"/>
      <c r="N203" s="3"/>
      <c r="O203" s="3"/>
    </row>
    <row r="204" spans="3:15" x14ac:dyDescent="0.25">
      <c r="C204" s="3"/>
      <c r="D204" s="3"/>
      <c r="E204" s="3"/>
      <c r="F204" s="3"/>
      <c r="N204" s="3"/>
      <c r="O204" s="3"/>
    </row>
    <row r="205" spans="3:15" x14ac:dyDescent="0.25">
      <c r="C205" s="3"/>
      <c r="D205" s="3"/>
      <c r="E205" s="3"/>
      <c r="F205" s="3"/>
      <c r="N205" s="3"/>
      <c r="O205" s="3"/>
    </row>
    <row r="206" spans="3:15" x14ac:dyDescent="0.25">
      <c r="C206" s="3"/>
      <c r="D206" s="3"/>
      <c r="E206" s="3"/>
      <c r="F206" s="3"/>
      <c r="N206" s="3"/>
      <c r="O206" s="3"/>
    </row>
    <row r="207" spans="3:15" x14ac:dyDescent="0.25">
      <c r="C207" s="3"/>
      <c r="D207" s="3"/>
      <c r="E207" s="3"/>
      <c r="F207" s="3"/>
      <c r="N207" s="3"/>
      <c r="O207" s="3"/>
    </row>
    <row r="208" spans="3:15" x14ac:dyDescent="0.25">
      <c r="C208" s="3"/>
      <c r="D208" s="3"/>
      <c r="E208" s="3"/>
      <c r="F208" s="3"/>
      <c r="N208" s="3"/>
      <c r="O208" s="3"/>
    </row>
    <row r="209" spans="3:15" x14ac:dyDescent="0.25">
      <c r="C209" s="3"/>
      <c r="D209" s="3"/>
      <c r="E209" s="3"/>
      <c r="F209" s="3"/>
      <c r="N209" s="3"/>
      <c r="O209" s="3"/>
    </row>
    <row r="210" spans="3:15" x14ac:dyDescent="0.25">
      <c r="C210" s="3"/>
      <c r="D210" s="3"/>
      <c r="E210" s="3"/>
      <c r="F210" s="3"/>
      <c r="N210" s="3"/>
      <c r="O210" s="3"/>
    </row>
    <row r="211" spans="3:15" x14ac:dyDescent="0.25">
      <c r="C211" s="3"/>
      <c r="D211" s="3"/>
      <c r="E211" s="3"/>
      <c r="F211" s="3"/>
      <c r="N211" s="3"/>
      <c r="O211" s="3"/>
    </row>
    <row r="212" spans="3:15" x14ac:dyDescent="0.25">
      <c r="C212" s="3"/>
      <c r="D212" s="3"/>
      <c r="E212" s="3"/>
      <c r="F212" s="3"/>
      <c r="N212" s="3"/>
      <c r="O212" s="3"/>
    </row>
    <row r="213" spans="3:15" x14ac:dyDescent="0.25">
      <c r="C213" s="3"/>
      <c r="D213" s="3"/>
      <c r="E213" s="3"/>
      <c r="F213" s="3"/>
      <c r="N213" s="3"/>
      <c r="O213" s="3"/>
    </row>
    <row r="214" spans="3:15" x14ac:dyDescent="0.25">
      <c r="C214" s="3"/>
      <c r="D214" s="3"/>
      <c r="E214" s="3"/>
      <c r="F214" s="3"/>
      <c r="N214" s="3"/>
      <c r="O214" s="3"/>
    </row>
    <row r="215" spans="3:15" x14ac:dyDescent="0.25">
      <c r="C215" s="3"/>
      <c r="D215" s="3"/>
      <c r="E215" s="3"/>
      <c r="F215" s="3"/>
    </row>
    <row r="216" spans="3:15" x14ac:dyDescent="0.25">
      <c r="C216" s="3"/>
      <c r="D216" s="3"/>
      <c r="E216" s="3"/>
      <c r="F216" s="3"/>
    </row>
    <row r="217" spans="3:15" x14ac:dyDescent="0.25">
      <c r="C217" s="3"/>
      <c r="D217" s="3"/>
      <c r="E217" s="3"/>
      <c r="F217" s="3"/>
    </row>
    <row r="218" spans="3:15" x14ac:dyDescent="0.25">
      <c r="C218" s="3"/>
      <c r="D218" s="3"/>
      <c r="E218" s="3"/>
      <c r="F218" s="3"/>
    </row>
    <row r="219" spans="3:15" x14ac:dyDescent="0.25">
      <c r="C219" s="3"/>
      <c r="D219" s="3"/>
      <c r="E219" s="3"/>
      <c r="F219" s="3"/>
    </row>
    <row r="220" spans="3:15" x14ac:dyDescent="0.25">
      <c r="C220" s="3"/>
      <c r="D220" s="3"/>
      <c r="E220" s="3"/>
      <c r="F220" s="3"/>
    </row>
    <row r="221" spans="3:15" x14ac:dyDescent="0.25">
      <c r="C221" s="3"/>
      <c r="D221" s="3"/>
      <c r="E221" s="3"/>
      <c r="F221" s="3"/>
    </row>
    <row r="222" spans="3:15" x14ac:dyDescent="0.25">
      <c r="C222" s="3"/>
      <c r="D222" s="3"/>
      <c r="E222" s="3"/>
      <c r="F222" s="3"/>
    </row>
    <row r="223" spans="3:15" x14ac:dyDescent="0.25">
      <c r="C223" s="3"/>
      <c r="D223" s="3"/>
      <c r="E223" s="3"/>
      <c r="F223" s="3"/>
    </row>
    <row r="224" spans="3:15" x14ac:dyDescent="0.25">
      <c r="C224" s="3"/>
      <c r="D224" s="3"/>
      <c r="E224" s="3"/>
      <c r="F224" s="3"/>
    </row>
    <row r="225" spans="3:6" x14ac:dyDescent="0.25">
      <c r="C225" s="3"/>
      <c r="D225" s="3"/>
      <c r="E225" s="3"/>
      <c r="F225" s="3"/>
    </row>
    <row r="226" spans="3:6" x14ac:dyDescent="0.25">
      <c r="C226" s="3"/>
      <c r="D226" s="3"/>
      <c r="E226" s="3"/>
      <c r="F226" s="3"/>
    </row>
    <row r="227" spans="3:6" x14ac:dyDescent="0.25">
      <c r="C227" s="3"/>
      <c r="D227" s="3"/>
      <c r="E227" s="3"/>
      <c r="F227" s="3"/>
    </row>
    <row r="228" spans="3:6" x14ac:dyDescent="0.25">
      <c r="C228" s="3"/>
      <c r="D228" s="3"/>
      <c r="E228" s="3"/>
      <c r="F228" s="3"/>
    </row>
    <row r="229" spans="3:6" x14ac:dyDescent="0.25">
      <c r="C229" s="3"/>
      <c r="D229" s="3"/>
      <c r="E229" s="3"/>
      <c r="F229" s="3"/>
    </row>
    <row r="230" spans="3:6" x14ac:dyDescent="0.25">
      <c r="C230" s="3"/>
      <c r="D230" s="3"/>
      <c r="E230" s="3"/>
      <c r="F230" s="3"/>
    </row>
    <row r="231" spans="3:6" x14ac:dyDescent="0.25">
      <c r="C231" s="3"/>
      <c r="D231" s="3"/>
      <c r="E231" s="3"/>
      <c r="F231" s="3"/>
    </row>
    <row r="232" spans="3:6" x14ac:dyDescent="0.25">
      <c r="C232" s="3"/>
      <c r="D232" s="3"/>
      <c r="E232" s="3"/>
      <c r="F232" s="3"/>
    </row>
    <row r="233" spans="3:6" x14ac:dyDescent="0.25">
      <c r="C233" s="3"/>
      <c r="D233" s="3"/>
      <c r="E233" s="3"/>
      <c r="F233" s="3"/>
    </row>
    <row r="234" spans="3:6" x14ac:dyDescent="0.25">
      <c r="C234" s="3"/>
      <c r="D234" s="3"/>
      <c r="E234" s="3"/>
      <c r="F234" s="3"/>
    </row>
    <row r="235" spans="3:6" x14ac:dyDescent="0.25">
      <c r="C235" s="3"/>
      <c r="D235" s="3"/>
      <c r="E235" s="3"/>
      <c r="F235" s="3"/>
    </row>
    <row r="236" spans="3:6" x14ac:dyDescent="0.25">
      <c r="C236" s="3"/>
      <c r="D236" s="3"/>
      <c r="E236" s="3"/>
      <c r="F236" s="3"/>
    </row>
    <row r="237" spans="3:6" x14ac:dyDescent="0.25">
      <c r="C237" s="3"/>
      <c r="D237" s="3"/>
      <c r="E237" s="3"/>
      <c r="F237" s="3"/>
    </row>
    <row r="238" spans="3:6" x14ac:dyDescent="0.25">
      <c r="C238" s="3"/>
      <c r="D238" s="3"/>
      <c r="E238" s="3"/>
      <c r="F238" s="3"/>
    </row>
    <row r="239" spans="3:6" x14ac:dyDescent="0.25">
      <c r="C239" s="3"/>
      <c r="D239" s="3"/>
      <c r="E239" s="3"/>
      <c r="F239" s="3"/>
    </row>
    <row r="240" spans="3:6" x14ac:dyDescent="0.25">
      <c r="C240" s="3"/>
      <c r="D240" s="3"/>
      <c r="E240" s="3"/>
      <c r="F240" s="3"/>
    </row>
    <row r="241" spans="3:6" x14ac:dyDescent="0.25">
      <c r="C241" s="3"/>
      <c r="D241" s="3"/>
      <c r="E241" s="3"/>
      <c r="F241" s="3"/>
    </row>
    <row r="242" spans="3:6" x14ac:dyDescent="0.25">
      <c r="C242" s="3"/>
      <c r="D242" s="3"/>
      <c r="E242" s="3"/>
      <c r="F242" s="3"/>
    </row>
    <row r="243" spans="3:6" x14ac:dyDescent="0.25">
      <c r="C243" s="3"/>
      <c r="D243" s="3"/>
      <c r="E243" s="3"/>
      <c r="F243" s="3"/>
    </row>
    <row r="244" spans="3:6" x14ac:dyDescent="0.25">
      <c r="C244" s="3"/>
      <c r="D244" s="3"/>
      <c r="E244" s="3"/>
      <c r="F244" s="3"/>
    </row>
    <row r="245" spans="3:6" x14ac:dyDescent="0.25">
      <c r="C245" s="3"/>
      <c r="D245" s="3"/>
      <c r="E245" s="3"/>
      <c r="F245" s="3"/>
    </row>
    <row r="246" spans="3:6" x14ac:dyDescent="0.25">
      <c r="C246" s="3"/>
      <c r="D246" s="3"/>
      <c r="E246" s="3"/>
      <c r="F246" s="3"/>
    </row>
    <row r="247" spans="3:6" x14ac:dyDescent="0.25">
      <c r="C247" s="3"/>
      <c r="D247" s="3"/>
      <c r="E247" s="3"/>
      <c r="F247" s="3"/>
    </row>
    <row r="248" spans="3:6" x14ac:dyDescent="0.25">
      <c r="C248" s="3"/>
      <c r="D248" s="3"/>
      <c r="E248" s="3"/>
      <c r="F248" s="3"/>
    </row>
    <row r="249" spans="3:6" x14ac:dyDescent="0.25">
      <c r="C249" s="3"/>
      <c r="D249" s="3"/>
      <c r="E249" s="3"/>
      <c r="F249" s="3"/>
    </row>
    <row r="250" spans="3:6" x14ac:dyDescent="0.25">
      <c r="C250" s="3"/>
      <c r="D250" s="3"/>
      <c r="E250" s="3"/>
      <c r="F250" s="3"/>
    </row>
    <row r="251" spans="3:6" x14ac:dyDescent="0.25">
      <c r="C251" s="3"/>
      <c r="D251" s="3"/>
      <c r="E251" s="3"/>
      <c r="F251" s="3"/>
    </row>
    <row r="252" spans="3:6" x14ac:dyDescent="0.25">
      <c r="C252" s="3"/>
      <c r="D252" s="3"/>
      <c r="E252" s="3"/>
      <c r="F252" s="3"/>
    </row>
    <row r="253" spans="3:6" x14ac:dyDescent="0.25">
      <c r="C253" s="3"/>
      <c r="D253" s="3"/>
      <c r="E253" s="3"/>
      <c r="F253" s="3"/>
    </row>
    <row r="254" spans="3:6" x14ac:dyDescent="0.25">
      <c r="C254" s="3"/>
      <c r="D254" s="3"/>
      <c r="E254" s="3"/>
      <c r="F254" s="3"/>
    </row>
    <row r="255" spans="3:6" x14ac:dyDescent="0.25">
      <c r="C255" s="3"/>
      <c r="D255" s="3"/>
      <c r="E255" s="3"/>
      <c r="F255" s="3"/>
    </row>
    <row r="256" spans="3:6" x14ac:dyDescent="0.25">
      <c r="C256" s="3"/>
      <c r="D256" s="3"/>
      <c r="E256" s="3"/>
      <c r="F256" s="3"/>
    </row>
    <row r="257" spans="3:6" x14ac:dyDescent="0.25">
      <c r="C257" s="3"/>
      <c r="D257" s="3"/>
      <c r="E257" s="3"/>
      <c r="F257" s="3"/>
    </row>
    <row r="258" spans="3:6" x14ac:dyDescent="0.25">
      <c r="C258" s="3"/>
      <c r="D258" s="3"/>
      <c r="E258" s="3"/>
      <c r="F258" s="3"/>
    </row>
    <row r="259" spans="3:6" x14ac:dyDescent="0.25">
      <c r="C259" s="3"/>
      <c r="D259" s="3"/>
      <c r="E259" s="3"/>
      <c r="F259" s="3"/>
    </row>
    <row r="260" spans="3:6" x14ac:dyDescent="0.25">
      <c r="C260" s="3"/>
      <c r="D260" s="3"/>
      <c r="E260" s="3"/>
      <c r="F260" s="3"/>
    </row>
    <row r="261" spans="3:6" x14ac:dyDescent="0.25">
      <c r="C261" s="3"/>
      <c r="D261" s="3"/>
      <c r="E261" s="3"/>
      <c r="F261" s="3"/>
    </row>
    <row r="262" spans="3:6" x14ac:dyDescent="0.25">
      <c r="C262" s="3"/>
      <c r="D262" s="3"/>
      <c r="E262" s="3"/>
      <c r="F262" s="3"/>
    </row>
    <row r="263" spans="3:6" x14ac:dyDescent="0.25">
      <c r="C263" s="3"/>
      <c r="D263" s="3"/>
      <c r="E263" s="3"/>
      <c r="F263" s="3"/>
    </row>
    <row r="264" spans="3:6" x14ac:dyDescent="0.25">
      <c r="C264" s="3"/>
      <c r="D264" s="3"/>
      <c r="E264" s="3"/>
      <c r="F264" s="3"/>
    </row>
    <row r="265" spans="3:6" x14ac:dyDescent="0.25">
      <c r="C265" s="3"/>
      <c r="D265" s="3"/>
      <c r="E265" s="3"/>
      <c r="F265" s="3"/>
    </row>
    <row r="266" spans="3:6" x14ac:dyDescent="0.25">
      <c r="C266" s="3"/>
      <c r="D266" s="3"/>
      <c r="E266" s="3"/>
      <c r="F266" s="3"/>
    </row>
    <row r="267" spans="3:6" x14ac:dyDescent="0.25">
      <c r="C267" s="3"/>
      <c r="D267" s="3"/>
      <c r="E267" s="3"/>
      <c r="F267" s="3"/>
    </row>
    <row r="268" spans="3:6" x14ac:dyDescent="0.25">
      <c r="C268" s="3"/>
      <c r="D268" s="3"/>
      <c r="E268" s="3"/>
      <c r="F268" s="3"/>
    </row>
    <row r="269" spans="3:6" x14ac:dyDescent="0.25">
      <c r="C269" s="3"/>
      <c r="D269" s="3"/>
      <c r="E269" s="3"/>
      <c r="F269" s="3"/>
    </row>
    <row r="270" spans="3:6" x14ac:dyDescent="0.25">
      <c r="C270" s="3"/>
      <c r="D270" s="3"/>
      <c r="E270" s="3"/>
      <c r="F270" s="3"/>
    </row>
    <row r="271" spans="3:6" x14ac:dyDescent="0.25">
      <c r="C271" s="3"/>
      <c r="D271" s="3"/>
      <c r="E271" s="3"/>
      <c r="F271" s="3"/>
    </row>
    <row r="272" spans="3:6" x14ac:dyDescent="0.25">
      <c r="C272" s="3"/>
      <c r="D272" s="3"/>
      <c r="E272" s="3"/>
      <c r="F272" s="3"/>
    </row>
    <row r="273" spans="3:6" x14ac:dyDescent="0.25">
      <c r="C273" s="3"/>
      <c r="D273" s="3"/>
      <c r="E273" s="3"/>
      <c r="F273" s="3"/>
    </row>
    <row r="274" spans="3:6" x14ac:dyDescent="0.25">
      <c r="C274" s="3"/>
      <c r="D274" s="3"/>
      <c r="E274" s="3"/>
      <c r="F274" s="3"/>
    </row>
    <row r="275" spans="3:6" x14ac:dyDescent="0.25">
      <c r="C275" s="3"/>
      <c r="D275" s="3"/>
      <c r="E275" s="3"/>
      <c r="F275" s="3"/>
    </row>
    <row r="276" spans="3:6" x14ac:dyDescent="0.25">
      <c r="C276" s="3"/>
      <c r="D276" s="3"/>
      <c r="E276" s="3"/>
      <c r="F276" s="3"/>
    </row>
    <row r="277" spans="3:6" x14ac:dyDescent="0.25">
      <c r="C277" s="3"/>
      <c r="D277" s="3"/>
      <c r="E277" s="3"/>
      <c r="F277" s="3"/>
    </row>
    <row r="278" spans="3:6" x14ac:dyDescent="0.25">
      <c r="C278" s="3"/>
      <c r="D278" s="3"/>
      <c r="E278" s="3"/>
      <c r="F278" s="3"/>
    </row>
    <row r="279" spans="3:6" x14ac:dyDescent="0.25">
      <c r="C279" s="3"/>
      <c r="D279" s="3"/>
      <c r="E279" s="3"/>
      <c r="F279" s="3"/>
    </row>
    <row r="280" spans="3:6" x14ac:dyDescent="0.25">
      <c r="C280" s="3"/>
      <c r="D280" s="3"/>
      <c r="E280" s="3"/>
      <c r="F280" s="3"/>
    </row>
    <row r="281" spans="3:6" x14ac:dyDescent="0.25">
      <c r="C281" s="3"/>
      <c r="D281" s="3"/>
      <c r="E281" s="3"/>
      <c r="F281" s="3"/>
    </row>
    <row r="282" spans="3:6" x14ac:dyDescent="0.25">
      <c r="C282" s="3"/>
      <c r="D282" s="3"/>
      <c r="E282" s="3"/>
      <c r="F282" s="3"/>
    </row>
    <row r="283" spans="3:6" x14ac:dyDescent="0.25">
      <c r="C283" s="3"/>
      <c r="D283" s="3"/>
      <c r="E283" s="3"/>
      <c r="F283" s="3"/>
    </row>
    <row r="284" spans="3:6" x14ac:dyDescent="0.25">
      <c r="C284" s="3"/>
      <c r="D284" s="3"/>
      <c r="E284" s="3"/>
      <c r="F284" s="3"/>
    </row>
    <row r="285" spans="3:6" x14ac:dyDescent="0.25">
      <c r="C285" s="3"/>
      <c r="D285" s="3"/>
      <c r="E285" s="3"/>
      <c r="F285" s="3"/>
    </row>
    <row r="286" spans="3:6" x14ac:dyDescent="0.25">
      <c r="C286" s="3"/>
      <c r="D286" s="3"/>
      <c r="E286" s="3"/>
      <c r="F286" s="3"/>
    </row>
    <row r="287" spans="3:6" x14ac:dyDescent="0.25">
      <c r="C287" s="3"/>
      <c r="D287" s="3"/>
      <c r="E287" s="3"/>
      <c r="F287" s="3"/>
    </row>
    <row r="288" spans="3:6" x14ac:dyDescent="0.25">
      <c r="C288" s="3"/>
      <c r="D288" s="3"/>
      <c r="E288" s="3"/>
      <c r="F288" s="3"/>
    </row>
    <row r="289" spans="3:6" x14ac:dyDescent="0.25">
      <c r="C289" s="3"/>
      <c r="D289" s="3"/>
      <c r="E289" s="3"/>
      <c r="F289" s="3"/>
    </row>
    <row r="290" spans="3:6" x14ac:dyDescent="0.25">
      <c r="C290" s="3"/>
      <c r="D290" s="3"/>
      <c r="E290" s="3"/>
      <c r="F290" s="3"/>
    </row>
    <row r="291" spans="3:6" x14ac:dyDescent="0.25">
      <c r="C291" s="3"/>
      <c r="D291" s="3"/>
      <c r="E291" s="3"/>
      <c r="F291" s="3"/>
    </row>
    <row r="292" spans="3:6" x14ac:dyDescent="0.25">
      <c r="C292" s="3"/>
      <c r="D292" s="3"/>
      <c r="E292" s="3"/>
      <c r="F292" s="3"/>
    </row>
    <row r="293" spans="3:6" x14ac:dyDescent="0.25">
      <c r="C293" s="3"/>
      <c r="D293" s="3"/>
      <c r="E293" s="3"/>
      <c r="F293" s="3"/>
    </row>
    <row r="294" spans="3:6" x14ac:dyDescent="0.25">
      <c r="C294" s="3"/>
      <c r="D294" s="3"/>
      <c r="E294" s="3"/>
      <c r="F294" s="3"/>
    </row>
    <row r="295" spans="3:6" x14ac:dyDescent="0.25">
      <c r="C295" s="3"/>
      <c r="D295" s="3"/>
      <c r="E295" s="3"/>
      <c r="F295" s="3"/>
    </row>
    <row r="296" spans="3:6" x14ac:dyDescent="0.25">
      <c r="C296" s="3"/>
      <c r="D296" s="3"/>
      <c r="E296" s="3"/>
      <c r="F296" s="3"/>
    </row>
    <row r="297" spans="3:6" x14ac:dyDescent="0.25">
      <c r="C297" s="3"/>
      <c r="D297" s="3"/>
      <c r="E297" s="3"/>
      <c r="F297" s="3"/>
    </row>
    <row r="298" spans="3:6" x14ac:dyDescent="0.25">
      <c r="C298" s="3"/>
      <c r="D298" s="3"/>
      <c r="E298" s="3"/>
      <c r="F298" s="3"/>
    </row>
    <row r="299" spans="3:6" x14ac:dyDescent="0.25">
      <c r="C299" s="3"/>
      <c r="D299" s="3"/>
      <c r="E299" s="3"/>
      <c r="F299" s="3"/>
    </row>
    <row r="300" spans="3:6" x14ac:dyDescent="0.25">
      <c r="C300" s="3"/>
      <c r="D300" s="3"/>
      <c r="E300" s="3"/>
      <c r="F300" s="3"/>
    </row>
    <row r="301" spans="3:6" x14ac:dyDescent="0.25">
      <c r="C301" s="3"/>
      <c r="D301" s="3"/>
      <c r="E301" s="3"/>
      <c r="F301" s="3"/>
    </row>
    <row r="302" spans="3:6" x14ac:dyDescent="0.25">
      <c r="C302" s="3"/>
      <c r="D302" s="3"/>
      <c r="E302" s="3"/>
      <c r="F302" s="3"/>
    </row>
    <row r="303" spans="3:6" x14ac:dyDescent="0.25">
      <c r="C303" s="3"/>
      <c r="D303" s="3"/>
      <c r="E303" s="3"/>
      <c r="F303" s="3"/>
    </row>
    <row r="304" spans="3:6" x14ac:dyDescent="0.25">
      <c r="C304" s="3"/>
      <c r="D304" s="3"/>
      <c r="E304" s="3"/>
      <c r="F304" s="3"/>
    </row>
    <row r="305" spans="3:6" x14ac:dyDescent="0.25">
      <c r="C305" s="3"/>
      <c r="D305" s="3"/>
      <c r="E305" s="3"/>
      <c r="F305" s="3"/>
    </row>
    <row r="306" spans="3:6" x14ac:dyDescent="0.25">
      <c r="C306" s="3"/>
      <c r="D306" s="3"/>
      <c r="E306" s="3"/>
      <c r="F306" s="3"/>
    </row>
    <row r="307" spans="3:6" x14ac:dyDescent="0.25">
      <c r="C307" s="3"/>
      <c r="D307" s="3"/>
      <c r="E307" s="3"/>
      <c r="F307" s="3"/>
    </row>
    <row r="308" spans="3:6" x14ac:dyDescent="0.25">
      <c r="C308" s="3"/>
      <c r="D308" s="3"/>
      <c r="E308" s="3"/>
      <c r="F308" s="3"/>
    </row>
    <row r="309" spans="3:6" x14ac:dyDescent="0.25">
      <c r="C309" s="3"/>
      <c r="D309" s="3"/>
      <c r="E309" s="3"/>
      <c r="F309" s="3"/>
    </row>
    <row r="310" spans="3:6" x14ac:dyDescent="0.25">
      <c r="C310" s="3"/>
      <c r="D310" s="3"/>
      <c r="E310" s="3"/>
      <c r="F310" s="3"/>
    </row>
    <row r="311" spans="3:6" x14ac:dyDescent="0.25">
      <c r="C311" s="3"/>
      <c r="D311" s="3"/>
      <c r="E311" s="3"/>
      <c r="F311" s="3"/>
    </row>
    <row r="312" spans="3:6" x14ac:dyDescent="0.25">
      <c r="C312" s="3"/>
      <c r="D312" s="3"/>
      <c r="E312" s="3"/>
      <c r="F312" s="3"/>
    </row>
    <row r="313" spans="3:6" x14ac:dyDescent="0.25">
      <c r="C313" s="3"/>
      <c r="D313" s="3"/>
      <c r="E313" s="3"/>
      <c r="F313" s="3"/>
    </row>
    <row r="314" spans="3:6" x14ac:dyDescent="0.25">
      <c r="C314" s="3"/>
      <c r="D314" s="3"/>
      <c r="E314" s="3"/>
      <c r="F314" s="3"/>
    </row>
    <row r="315" spans="3:6" x14ac:dyDescent="0.25">
      <c r="C315" s="3"/>
      <c r="D315" s="3"/>
      <c r="E315" s="3"/>
      <c r="F315" s="3"/>
    </row>
    <row r="316" spans="3:6" x14ac:dyDescent="0.25">
      <c r="C316" s="3"/>
      <c r="D316" s="3"/>
      <c r="E316" s="3"/>
      <c r="F316" s="3"/>
    </row>
    <row r="317" spans="3:6" x14ac:dyDescent="0.25">
      <c r="C317" s="3"/>
      <c r="D317" s="3"/>
      <c r="E317" s="3"/>
      <c r="F317" s="3"/>
    </row>
    <row r="318" spans="3:6" x14ac:dyDescent="0.25">
      <c r="C318" s="3"/>
      <c r="D318" s="3"/>
      <c r="E318" s="3"/>
      <c r="F318" s="3"/>
    </row>
    <row r="319" spans="3:6" x14ac:dyDescent="0.25">
      <c r="C319" s="3"/>
      <c r="D319" s="3"/>
      <c r="E319" s="3"/>
      <c r="F319" s="3"/>
    </row>
    <row r="320" spans="3:6" x14ac:dyDescent="0.25">
      <c r="C320" s="3"/>
      <c r="D320" s="3"/>
      <c r="E320" s="3"/>
      <c r="F320" s="3"/>
    </row>
    <row r="321" spans="3:6" x14ac:dyDescent="0.25">
      <c r="C321" s="3"/>
      <c r="D321" s="3"/>
      <c r="E321" s="3"/>
      <c r="F321" s="3"/>
    </row>
    <row r="322" spans="3:6" x14ac:dyDescent="0.25">
      <c r="C322" s="3"/>
      <c r="D322" s="3"/>
      <c r="E322" s="3"/>
      <c r="F322" s="3"/>
    </row>
    <row r="323" spans="3:6" x14ac:dyDescent="0.25">
      <c r="C323" s="3"/>
      <c r="D323" s="3"/>
      <c r="E323" s="3"/>
      <c r="F323" s="3"/>
    </row>
    <row r="324" spans="3:6" x14ac:dyDescent="0.25">
      <c r="C324" s="3"/>
      <c r="D324" s="3"/>
      <c r="E324" s="3"/>
      <c r="F324" s="3"/>
    </row>
    <row r="325" spans="3:6" x14ac:dyDescent="0.25">
      <c r="C325" s="3"/>
      <c r="D325" s="3"/>
      <c r="E325" s="3"/>
      <c r="F325" s="3"/>
    </row>
    <row r="326" spans="3:6" x14ac:dyDescent="0.25">
      <c r="C326" s="3"/>
      <c r="D326" s="3"/>
      <c r="E326" s="3"/>
      <c r="F326" s="3"/>
    </row>
    <row r="327" spans="3:6" x14ac:dyDescent="0.25">
      <c r="C327" s="3"/>
      <c r="D327" s="3"/>
      <c r="E327" s="3"/>
      <c r="F327" s="3"/>
    </row>
    <row r="328" spans="3:6" x14ac:dyDescent="0.25">
      <c r="C328" s="3"/>
      <c r="D328" s="3"/>
      <c r="E328" s="3"/>
      <c r="F328" s="3"/>
    </row>
    <row r="329" spans="3:6" x14ac:dyDescent="0.25">
      <c r="C329" s="3"/>
      <c r="D329" s="3"/>
      <c r="E329" s="3"/>
      <c r="F329" s="3"/>
    </row>
  </sheetData>
  <mergeCells count="1">
    <mergeCell ref="B4:B5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3D633DC-496C-4F74-9EC4-1D6C73210C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Folha1!C55:C56</xm:f>
              <xm:sqref>F53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Arthur Souza</dc:creator>
  <cp:lastModifiedBy>José Arthur Souza</cp:lastModifiedBy>
  <dcterms:created xsi:type="dcterms:W3CDTF">2021-06-22T21:56:36Z</dcterms:created>
  <dcterms:modified xsi:type="dcterms:W3CDTF">2021-06-23T05:49:37Z</dcterms:modified>
</cp:coreProperties>
</file>