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ople.ey.com/personal/jose_brunfman_gds_ey_com/Documents/Documents one drive/Brazil Fires/"/>
    </mc:Choice>
  </mc:AlternateContent>
  <xr:revisionPtr revIDLastSave="80" documentId="8_{3C2AF81D-A375-4E9C-B4A6-C660DF60DE53}" xr6:coauthVersionLast="46" xr6:coauthVersionMax="46" xr10:uidLastSave="{45B91F5C-CC5D-4ABE-941C-9E3B61FF92CC}"/>
  <bookViews>
    <workbookView xWindow="-110" yWindow="-110" windowWidth="19420" windowHeight="11020" xr2:uid="{B6A28CA9-68B0-4919-B4FB-E33D5F321C89}"/>
  </bookViews>
  <sheets>
    <sheet name="Sheet1" sheetId="1" r:id="rId1"/>
    <sheet name="Sheet3" sheetId="3" r:id="rId2"/>
    <sheet name="Sheet2" sheetId="2" r:id="rId3"/>
  </sheets>
  <definedNames>
    <definedName name="_xlnm._FilterDatabase" localSheetId="1" hidden="1">Sheet3!$A$1:$D$24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1" l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25" i="1"/>
  <c r="B25" i="1"/>
  <c r="C2" i="1" s="1"/>
  <c r="C22" i="1" l="1"/>
  <c r="C21" i="1"/>
  <c r="C14" i="1"/>
  <c r="C23" i="1"/>
  <c r="C15" i="1"/>
  <c r="C17" i="1"/>
  <c r="C9" i="1"/>
  <c r="C25" i="1"/>
  <c r="C24" i="1"/>
  <c r="C16" i="1"/>
  <c r="C8" i="1"/>
  <c r="C7" i="1"/>
  <c r="C6" i="1"/>
  <c r="C5" i="1"/>
  <c r="C4" i="1"/>
  <c r="C13" i="1"/>
  <c r="C20" i="1"/>
  <c r="C12" i="1"/>
  <c r="C19" i="1"/>
  <c r="C11" i="1"/>
  <c r="C3" i="1"/>
  <c r="C18" i="1"/>
  <c r="C10" i="1"/>
</calcChain>
</file>

<file path=xl/sharedStrings.xml><?xml version="1.0" encoding="utf-8"?>
<sst xmlns="http://schemas.openxmlformats.org/spreadsheetml/2006/main" count="85" uniqueCount="59">
  <si>
    <t>Sergipe</t>
  </si>
  <si>
    <t>DistritoFederal</t>
  </si>
  <si>
    <t>Alagoas</t>
  </si>
  <si>
    <t>EspiritoSanto</t>
  </si>
  <si>
    <t>Acre</t>
  </si>
  <si>
    <t>Rondonia</t>
  </si>
  <si>
    <t>Amapa</t>
  </si>
  <si>
    <t>SantaCatarina</t>
  </si>
  <si>
    <t>Roraima</t>
  </si>
  <si>
    <t>Pará</t>
  </si>
  <si>
    <t>Pernambuco</t>
  </si>
  <si>
    <t>Maranhao</t>
  </si>
  <si>
    <t>Ceara</t>
  </si>
  <si>
    <t>Amazonas</t>
  </si>
  <si>
    <t>Tocantins</t>
  </si>
  <si>
    <t>MinasGerais</t>
  </si>
  <si>
    <t>Goias</t>
  </si>
  <si>
    <t>Piau</t>
  </si>
  <si>
    <t>Bahia</t>
  </si>
  <si>
    <t>Rio</t>
  </si>
  <si>
    <t>SaoPaulo</t>
  </si>
  <si>
    <t>Paraiba</t>
  </si>
  <si>
    <t>MatoGrosso</t>
  </si>
  <si>
    <t> Amazonas</t>
  </si>
  <si>
    <t> Pará</t>
  </si>
  <si>
    <t> Mato Grosso</t>
  </si>
  <si>
    <t> Minas Gerais</t>
  </si>
  <si>
    <t> Bahia</t>
  </si>
  <si>
    <t> Mato Grosso do Sul</t>
  </si>
  <si>
    <t> Goiás</t>
  </si>
  <si>
    <t> Maranhão</t>
  </si>
  <si>
    <t> Rio Grande do Sul</t>
  </si>
  <si>
    <t> Tocantins</t>
  </si>
  <si>
    <t> Piauí</t>
  </si>
  <si>
    <t> São Paulo</t>
  </si>
  <si>
    <t> Rondônia</t>
  </si>
  <si>
    <t> Roraima</t>
  </si>
  <si>
    <t> Paraná</t>
  </si>
  <si>
    <t> Acre</t>
  </si>
  <si>
    <t> Ceará</t>
  </si>
  <si>
    <t> Amapá</t>
  </si>
  <si>
    <t> Pernambuco</t>
  </si>
  <si>
    <t> Santa Catarina</t>
  </si>
  <si>
    <t> Paraíba</t>
  </si>
  <si>
    <t> Rio Grande do Norte</t>
  </si>
  <si>
    <t> Espírito Santo</t>
  </si>
  <si>
    <t> Rio de Janeiro</t>
  </si>
  <si>
    <t> Alagoas</t>
  </si>
  <si>
    <t> Sergipe</t>
  </si>
  <si>
    <t> Distrito Federal</t>
  </si>
  <si>
    <t>state</t>
  </si>
  <si>
    <t>fires</t>
  </si>
  <si>
    <t>State</t>
  </si>
  <si>
    <t>Area(km2)</t>
  </si>
  <si>
    <t>Area %</t>
  </si>
  <si>
    <t>Area (km2)</t>
  </si>
  <si>
    <t>% total area</t>
  </si>
  <si>
    <t>% total fires</t>
  </si>
  <si>
    <t>Risky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</si>
</sst>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left" vertical="center"/>
    </xf>
    <xf numFmtId="9" fontId="0" fillId="0" borderId="0" xfId="2" applyFont="1"/>
    <xf numFmtId="43" fontId="0" fillId="0" borderId="0" xfId="1" applyFont="1"/>
    <xf numFmtId="3" fontId="0" fillId="0" borderId="0" xfId="0" applyNumberFormat="1"/>
    <xf numFmtId="2" fontId="0" fillId="0" borderId="0" xfId="0" applyNumberFormat="1"/>
    <xf numFmtId="43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3D142-3424-491C-929F-01A075ABC42A}">
  <dimension ref="A1:H25"/>
  <sheetViews>
    <sheetView tabSelected="1" topLeftCell="A11" workbookViewId="0">
      <selection activeCell="G22" sqref="G22"/>
    </sheetView>
  </sheetViews>
  <sheetFormatPr defaultRowHeight="14.5" x14ac:dyDescent="0.35"/>
  <cols>
    <col min="1" max="1" width="11.54296875" bestFit="1" customWidth="1"/>
    <col min="2" max="2" width="11.08984375" style="3" bestFit="1" customWidth="1"/>
    <col min="3" max="3" width="10.6328125" bestFit="1" customWidth="1"/>
    <col min="4" max="4" width="12.54296875" bestFit="1" customWidth="1"/>
    <col min="5" max="5" width="10.7265625" bestFit="1" customWidth="1"/>
  </cols>
  <sheetData>
    <row r="1" spans="1:8" x14ac:dyDescent="0.35">
      <c r="A1" t="s">
        <v>50</v>
      </c>
      <c r="B1" s="3" t="s">
        <v>51</v>
      </c>
      <c r="C1" t="s">
        <v>57</v>
      </c>
      <c r="D1" t="s">
        <v>55</v>
      </c>
      <c r="E1" t="s">
        <v>56</v>
      </c>
    </row>
    <row r="2" spans="1:8" x14ac:dyDescent="0.35">
      <c r="A2" s="1" t="s">
        <v>22</v>
      </c>
      <c r="B2" s="3">
        <v>96178</v>
      </c>
      <c r="C2" s="2">
        <f>B2/$B$25</f>
        <v>0.13768214489707981</v>
      </c>
      <c r="D2" s="4">
        <v>1260511.7</v>
      </c>
      <c r="E2" s="2">
        <f>D2/$D$25</f>
        <v>0.15792090915695609</v>
      </c>
      <c r="G2" s="6">
        <f>B2/239</f>
        <v>402.41841004184101</v>
      </c>
    </row>
    <row r="3" spans="1:8" x14ac:dyDescent="0.35">
      <c r="A3" s="1" t="s">
        <v>21</v>
      </c>
      <c r="B3" s="3">
        <v>52432</v>
      </c>
      <c r="C3" s="2">
        <f>B3/$B$25</f>
        <v>7.5058227674142622E-2</v>
      </c>
      <c r="D3" s="4">
        <v>56469.8</v>
      </c>
      <c r="E3" s="2">
        <f t="shared" ref="E3:E25" si="0">D3/$D$25</f>
        <v>7.0747158918965051E-3</v>
      </c>
      <c r="G3" s="6">
        <f t="shared" ref="G3:G24" si="1">B3/239</f>
        <v>219.38075313807531</v>
      </c>
    </row>
    <row r="4" spans="1:8" x14ac:dyDescent="0.35">
      <c r="A4" s="1" t="s">
        <v>20</v>
      </c>
      <c r="B4" s="3">
        <v>51118</v>
      </c>
      <c r="C4" s="2">
        <f>B4/$B$25</f>
        <v>7.3177191071231731E-2</v>
      </c>
      <c r="D4" s="4">
        <v>248222.8</v>
      </c>
      <c r="E4" s="2">
        <f t="shared" si="0"/>
        <v>3.1098140738785116E-2</v>
      </c>
      <c r="G4" s="6">
        <f t="shared" si="1"/>
        <v>213.88284518828451</v>
      </c>
    </row>
    <row r="5" spans="1:8" x14ac:dyDescent="0.35">
      <c r="A5" s="1" t="s">
        <v>19</v>
      </c>
      <c r="B5" s="3">
        <v>45160</v>
      </c>
      <c r="C5" s="2">
        <f>B5/$B$25</f>
        <v>6.4648107296389243E-2</v>
      </c>
      <c r="D5" s="4">
        <v>43780.2</v>
      </c>
      <c r="E5" s="2">
        <f t="shared" si="0"/>
        <v>5.484922501769217E-3</v>
      </c>
      <c r="G5" s="6">
        <f t="shared" si="1"/>
        <v>188.95397489539749</v>
      </c>
    </row>
    <row r="6" spans="1:8" x14ac:dyDescent="0.35">
      <c r="A6" s="1" t="s">
        <v>18</v>
      </c>
      <c r="B6" s="3">
        <v>44718</v>
      </c>
      <c r="C6" s="2">
        <f>B6/$B$25</f>
        <v>6.4015368956597304E-2</v>
      </c>
      <c r="D6" s="4">
        <v>564733.19999999995</v>
      </c>
      <c r="E6" s="2">
        <f t="shared" si="0"/>
        <v>7.0751568886760124E-2</v>
      </c>
      <c r="G6" s="6">
        <f t="shared" si="1"/>
        <v>187.10460251046024</v>
      </c>
    </row>
    <row r="7" spans="1:8" x14ac:dyDescent="0.35">
      <c r="A7" s="1" t="s">
        <v>17</v>
      </c>
      <c r="B7" s="3">
        <v>37777</v>
      </c>
      <c r="C7" s="2">
        <f>B7/$B$25</f>
        <v>5.4079086566335172E-2</v>
      </c>
      <c r="D7" s="4">
        <v>251577.7</v>
      </c>
      <c r="E7" s="2">
        <f t="shared" si="0"/>
        <v>3.151845326593633E-2</v>
      </c>
      <c r="G7" s="6">
        <f t="shared" si="1"/>
        <v>158.06276150627616</v>
      </c>
    </row>
    <row r="8" spans="1:8" x14ac:dyDescent="0.35">
      <c r="A8" s="1" t="s">
        <v>16</v>
      </c>
      <c r="B8" s="3">
        <v>37677</v>
      </c>
      <c r="C8" s="2">
        <f>B8/$B$25</f>
        <v>5.393593309579401E-2</v>
      </c>
      <c r="D8" s="4">
        <v>340111.8</v>
      </c>
      <c r="E8" s="2">
        <f t="shared" si="0"/>
        <v>4.2610286497942719E-2</v>
      </c>
      <c r="G8" s="6">
        <f t="shared" si="1"/>
        <v>157.64435146443515</v>
      </c>
    </row>
    <row r="9" spans="1:8" x14ac:dyDescent="0.35">
      <c r="A9" s="1" t="s">
        <v>15</v>
      </c>
      <c r="B9" s="3">
        <v>37453</v>
      </c>
      <c r="C9" s="2">
        <f>B9/$B$25</f>
        <v>5.3615269321781803E-2</v>
      </c>
      <c r="D9" s="4">
        <v>586522.1</v>
      </c>
      <c r="E9" s="2">
        <f t="shared" si="0"/>
        <v>7.3481351480233881E-2</v>
      </c>
      <c r="G9" s="6">
        <f t="shared" si="1"/>
        <v>156.70711297071131</v>
      </c>
    </row>
    <row r="10" spans="1:8" x14ac:dyDescent="0.35">
      <c r="A10" s="1" t="s">
        <v>14</v>
      </c>
      <c r="B10" s="3">
        <v>33675</v>
      </c>
      <c r="C10" s="2">
        <f>B10/$B$25</f>
        <v>4.820693120473666E-2</v>
      </c>
      <c r="D10" s="4">
        <v>277720.5</v>
      </c>
      <c r="E10" s="2">
        <f t="shared" si="0"/>
        <v>3.4793706279381956E-2</v>
      </c>
      <c r="G10" s="6">
        <f t="shared" si="1"/>
        <v>140.89958158995816</v>
      </c>
    </row>
    <row r="11" spans="1:8" x14ac:dyDescent="0.35">
      <c r="A11" s="1" t="s">
        <v>13</v>
      </c>
      <c r="B11" s="3">
        <v>30636</v>
      </c>
      <c r="C11" s="2">
        <f>B11/$B$25</f>
        <v>4.3856497234990716E-2</v>
      </c>
      <c r="D11" s="4">
        <v>1559159.1</v>
      </c>
      <c r="E11" s="2">
        <f t="shared" si="0"/>
        <v>0.19533640393210269</v>
      </c>
      <c r="G11" s="6">
        <f t="shared" si="1"/>
        <v>128.18410041841005</v>
      </c>
    </row>
    <row r="12" spans="1:8" x14ac:dyDescent="0.35">
      <c r="A12" s="1" t="s">
        <v>12</v>
      </c>
      <c r="B12" s="3">
        <v>30415</v>
      </c>
      <c r="C12" s="2">
        <f>B12/$B$25</f>
        <v>4.3540128065094746E-2</v>
      </c>
      <c r="D12" s="4">
        <v>148920.5</v>
      </c>
      <c r="E12" s="2">
        <f t="shared" si="0"/>
        <v>1.8657233211011433E-2</v>
      </c>
      <c r="G12" s="6">
        <f t="shared" si="1"/>
        <v>127.25941422594143</v>
      </c>
      <c r="H12" s="5"/>
    </row>
    <row r="13" spans="1:8" x14ac:dyDescent="0.35">
      <c r="A13" s="1" t="s">
        <v>11</v>
      </c>
      <c r="B13" s="3">
        <v>25082</v>
      </c>
      <c r="C13" s="2">
        <f>B13/$B$25</f>
        <v>3.590575348113452E-2</v>
      </c>
      <c r="D13" s="4">
        <v>331937.40000000002</v>
      </c>
      <c r="E13" s="2">
        <f t="shared" si="0"/>
        <v>4.1586171704075581E-2</v>
      </c>
      <c r="G13" s="6">
        <f t="shared" si="1"/>
        <v>104.94560669456067</v>
      </c>
    </row>
    <row r="14" spans="1:8" x14ac:dyDescent="0.35">
      <c r="A14" s="1" t="s">
        <v>10</v>
      </c>
      <c r="B14" s="3">
        <v>24498</v>
      </c>
      <c r="C14" s="2">
        <f>B14/$B$25</f>
        <v>3.5069737213174128E-2</v>
      </c>
      <c r="D14" s="4">
        <v>98148.3</v>
      </c>
      <c r="E14" s="2">
        <f t="shared" si="0"/>
        <v>1.2296330742673531E-2</v>
      </c>
      <c r="G14" s="6">
        <f t="shared" si="1"/>
        <v>102.5020920502092</v>
      </c>
    </row>
    <row r="15" spans="1:8" x14ac:dyDescent="0.35">
      <c r="A15" s="1" t="s">
        <v>9</v>
      </c>
      <c r="B15" s="3">
        <v>24459</v>
      </c>
      <c r="C15" s="2">
        <f>B15/$B$25</f>
        <v>3.5013907359663074E-2</v>
      </c>
      <c r="D15" s="4">
        <v>1247954.7</v>
      </c>
      <c r="E15" s="2">
        <f t="shared" si="0"/>
        <v>0.15634772831596597</v>
      </c>
      <c r="G15" s="6">
        <f t="shared" si="1"/>
        <v>102.33891213389121</v>
      </c>
    </row>
    <row r="16" spans="1:8" x14ac:dyDescent="0.35">
      <c r="A16" s="1" t="s">
        <v>8</v>
      </c>
      <c r="B16" s="3">
        <v>24384</v>
      </c>
      <c r="C16" s="2">
        <f>B16/$B$25</f>
        <v>3.4906542256757205E-2</v>
      </c>
      <c r="D16" s="4">
        <v>224300.5</v>
      </c>
      <c r="E16" s="2">
        <f t="shared" si="0"/>
        <v>2.8101079017640085E-2</v>
      </c>
      <c r="G16" s="6">
        <f t="shared" si="1"/>
        <v>102.02510460251047</v>
      </c>
    </row>
    <row r="17" spans="1:7" x14ac:dyDescent="0.35">
      <c r="A17" s="1" t="s">
        <v>7</v>
      </c>
      <c r="B17" s="3">
        <v>24359</v>
      </c>
      <c r="C17" s="2">
        <f>B17/$B$25</f>
        <v>3.4870753889121912E-2</v>
      </c>
      <c r="D17" s="4">
        <v>95736.2</v>
      </c>
      <c r="E17" s="2">
        <f t="shared" si="0"/>
        <v>1.1994135193851972E-2</v>
      </c>
      <c r="G17" s="6">
        <f t="shared" si="1"/>
        <v>101.92050209205021</v>
      </c>
    </row>
    <row r="18" spans="1:7" x14ac:dyDescent="0.35">
      <c r="A18" s="1" t="s">
        <v>6</v>
      </c>
      <c r="B18" s="3">
        <v>21831</v>
      </c>
      <c r="C18" s="2">
        <f>B18/$B$25</f>
        <v>3.1251834153841307E-2</v>
      </c>
      <c r="D18" s="4">
        <v>142828.5</v>
      </c>
      <c r="E18" s="2">
        <f t="shared" si="0"/>
        <v>1.7894008102839747E-2</v>
      </c>
      <c r="G18" s="6">
        <f t="shared" si="1"/>
        <v>91.343096234309627</v>
      </c>
    </row>
    <row r="19" spans="1:7" x14ac:dyDescent="0.35">
      <c r="A19" s="1" t="s">
        <v>5</v>
      </c>
      <c r="B19" s="3">
        <v>20259</v>
      </c>
      <c r="C19" s="2">
        <f>B19/$B$25</f>
        <v>2.9001461596934227E-2</v>
      </c>
      <c r="D19" s="4">
        <v>237590.5</v>
      </c>
      <c r="E19" s="2">
        <f t="shared" si="0"/>
        <v>2.9766092426635769E-2</v>
      </c>
      <c r="G19" s="6">
        <f t="shared" si="1"/>
        <v>84.76569037656904</v>
      </c>
    </row>
    <row r="20" spans="1:7" x14ac:dyDescent="0.35">
      <c r="A20" s="1" t="s">
        <v>4</v>
      </c>
      <c r="B20" s="3">
        <v>18452</v>
      </c>
      <c r="C20" s="2">
        <f>B20/$B$25</f>
        <v>2.6414678384255409E-2</v>
      </c>
      <c r="D20" s="4">
        <v>164123</v>
      </c>
      <c r="E20" s="2">
        <f t="shared" si="0"/>
        <v>2.0561850694100742E-2</v>
      </c>
      <c r="G20" s="6">
        <f t="shared" si="1"/>
        <v>77.205020920502093</v>
      </c>
    </row>
    <row r="21" spans="1:7" x14ac:dyDescent="0.35">
      <c r="A21" s="1" t="s">
        <v>3</v>
      </c>
      <c r="B21" s="3">
        <v>6546</v>
      </c>
      <c r="C21" s="2">
        <f>B21/$B$25</f>
        <v>9.3708261816245336E-3</v>
      </c>
      <c r="D21" s="4">
        <v>46095.6</v>
      </c>
      <c r="E21" s="2">
        <f t="shared" si="0"/>
        <v>5.7750031674718965E-3</v>
      </c>
      <c r="G21" s="6">
        <f t="shared" si="1"/>
        <v>27.389121338912133</v>
      </c>
    </row>
    <row r="22" spans="1:7" x14ac:dyDescent="0.35">
      <c r="A22" s="1" t="s">
        <v>2</v>
      </c>
      <c r="B22" s="3">
        <v>4644</v>
      </c>
      <c r="C22" s="2">
        <f>B22/$B$25</f>
        <v>6.6480471719316129E-3</v>
      </c>
      <c r="D22" s="4">
        <v>27778.5</v>
      </c>
      <c r="E22" s="2">
        <f t="shared" si="0"/>
        <v>3.4801787044233742E-3</v>
      </c>
      <c r="G22" s="6">
        <f t="shared" si="1"/>
        <v>19.430962343096233</v>
      </c>
    </row>
    <row r="23" spans="1:7" x14ac:dyDescent="0.35">
      <c r="A23" s="1" t="s">
        <v>1</v>
      </c>
      <c r="B23" s="3">
        <v>3561</v>
      </c>
      <c r="C23" s="2">
        <f>B23/$B$25</f>
        <v>5.0976950859708166E-3</v>
      </c>
      <c r="D23" s="4">
        <v>5780</v>
      </c>
      <c r="E23" s="2">
        <f t="shared" si="0"/>
        <v>7.241367572607269E-4</v>
      </c>
      <c r="G23" s="6">
        <f t="shared" si="1"/>
        <v>14.899581589958158</v>
      </c>
    </row>
    <row r="24" spans="1:7" x14ac:dyDescent="0.35">
      <c r="A24" s="1" t="s">
        <v>0</v>
      </c>
      <c r="B24" s="3">
        <v>3237</v>
      </c>
      <c r="C24" s="2">
        <f>B24/$B$25</f>
        <v>4.6338778414174485E-3</v>
      </c>
      <c r="D24" s="4">
        <v>21915.1</v>
      </c>
      <c r="E24" s="2">
        <f t="shared" si="0"/>
        <v>2.7455933302845252E-3</v>
      </c>
      <c r="G24" s="6">
        <f t="shared" si="1"/>
        <v>13.543933054393305</v>
      </c>
    </row>
    <row r="25" spans="1:7" x14ac:dyDescent="0.35">
      <c r="B25" s="3">
        <f>SUM(B2:B24)</f>
        <v>698551</v>
      </c>
      <c r="C25" s="2">
        <f>B25/$B$25</f>
        <v>1</v>
      </c>
      <c r="D25" s="3">
        <f>SUM(D2:D24)</f>
        <v>7981917.7000000002</v>
      </c>
      <c r="E25" s="2">
        <f t="shared" si="0"/>
        <v>1</v>
      </c>
    </row>
  </sheetData>
  <sortState xmlns:xlrd2="http://schemas.microsoft.com/office/spreadsheetml/2017/richdata2" ref="A2:E24">
    <sortCondition descending="1" ref="C24"/>
  </sortState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514AE-A211-46A6-8698-7C8592BF9B2E}">
  <sheetPr filterMode="1"/>
  <dimension ref="A1:D24"/>
  <sheetViews>
    <sheetView workbookViewId="0">
      <selection activeCell="F20" sqref="F20"/>
    </sheetView>
  </sheetViews>
  <sheetFormatPr defaultRowHeight="14.5" x14ac:dyDescent="0.35"/>
  <cols>
    <col min="1" max="1" width="13.1796875" bestFit="1" customWidth="1"/>
    <col min="2" max="3" width="11.81640625" style="2" bestFit="1" customWidth="1"/>
  </cols>
  <sheetData>
    <row r="1" spans="1:4" x14ac:dyDescent="0.35">
      <c r="A1" t="s">
        <v>50</v>
      </c>
      <c r="B1" s="2" t="s">
        <v>57</v>
      </c>
      <c r="C1" s="2" t="s">
        <v>56</v>
      </c>
      <c r="D1" t="s">
        <v>58</v>
      </c>
    </row>
    <row r="2" spans="1:4" hidden="1" x14ac:dyDescent="0.35">
      <c r="A2" t="s">
        <v>22</v>
      </c>
      <c r="B2" s="2">
        <v>0.13768214489707981</v>
      </c>
      <c r="C2" s="2">
        <v>0.15792090915695609</v>
      </c>
      <c r="D2" t="b">
        <f>B2&gt;C2</f>
        <v>0</v>
      </c>
    </row>
    <row r="3" spans="1:4" x14ac:dyDescent="0.35">
      <c r="A3" t="s">
        <v>21</v>
      </c>
      <c r="B3" s="2">
        <v>7.5058227674142622E-2</v>
      </c>
      <c r="C3" s="2">
        <v>7.0747158918965051E-3</v>
      </c>
      <c r="D3" t="b">
        <f t="shared" ref="D3:D24" si="0">B3&gt;C3</f>
        <v>1</v>
      </c>
    </row>
    <row r="4" spans="1:4" x14ac:dyDescent="0.35">
      <c r="A4" t="s">
        <v>20</v>
      </c>
      <c r="B4" s="2">
        <v>7.3177191071231731E-2</v>
      </c>
      <c r="C4" s="2">
        <v>3.1098140738785116E-2</v>
      </c>
      <c r="D4" t="b">
        <f t="shared" si="0"/>
        <v>1</v>
      </c>
    </row>
    <row r="5" spans="1:4" x14ac:dyDescent="0.35">
      <c r="A5" t="s">
        <v>19</v>
      </c>
      <c r="B5" s="2">
        <v>6.4648107296389243E-2</v>
      </c>
      <c r="C5" s="2">
        <v>5.484922501769217E-3</v>
      </c>
      <c r="D5" t="b">
        <f t="shared" si="0"/>
        <v>1</v>
      </c>
    </row>
    <row r="6" spans="1:4" hidden="1" x14ac:dyDescent="0.35">
      <c r="A6" t="s">
        <v>18</v>
      </c>
      <c r="B6" s="2">
        <v>6.4015368956597304E-2</v>
      </c>
      <c r="C6" s="2">
        <v>7.0751568886760124E-2</v>
      </c>
      <c r="D6" t="b">
        <f t="shared" si="0"/>
        <v>0</v>
      </c>
    </row>
    <row r="7" spans="1:4" x14ac:dyDescent="0.35">
      <c r="A7" t="s">
        <v>17</v>
      </c>
      <c r="B7" s="2">
        <v>5.4079086566335172E-2</v>
      </c>
      <c r="C7" s="2">
        <v>3.151845326593633E-2</v>
      </c>
      <c r="D7" t="b">
        <f t="shared" si="0"/>
        <v>1</v>
      </c>
    </row>
    <row r="8" spans="1:4" x14ac:dyDescent="0.35">
      <c r="A8" t="s">
        <v>16</v>
      </c>
      <c r="B8" s="2">
        <v>5.393593309579401E-2</v>
      </c>
      <c r="C8" s="2">
        <v>4.2610286497942719E-2</v>
      </c>
      <c r="D8" t="b">
        <f t="shared" si="0"/>
        <v>1</v>
      </c>
    </row>
    <row r="9" spans="1:4" hidden="1" x14ac:dyDescent="0.35">
      <c r="A9" t="s">
        <v>15</v>
      </c>
      <c r="B9" s="2">
        <v>5.3615269321781803E-2</v>
      </c>
      <c r="C9" s="2">
        <v>7.3481351480233881E-2</v>
      </c>
      <c r="D9" t="b">
        <f t="shared" si="0"/>
        <v>0</v>
      </c>
    </row>
    <row r="10" spans="1:4" x14ac:dyDescent="0.35">
      <c r="A10" t="s">
        <v>14</v>
      </c>
      <c r="B10" s="2">
        <v>4.820693120473666E-2</v>
      </c>
      <c r="C10" s="2">
        <v>3.4793706279381956E-2</v>
      </c>
      <c r="D10" t="b">
        <f t="shared" si="0"/>
        <v>1</v>
      </c>
    </row>
    <row r="11" spans="1:4" hidden="1" x14ac:dyDescent="0.35">
      <c r="A11" t="s">
        <v>13</v>
      </c>
      <c r="B11" s="2">
        <v>4.3856497234990716E-2</v>
      </c>
      <c r="C11" s="2">
        <v>0.19533640393210269</v>
      </c>
      <c r="D11" t="b">
        <f t="shared" si="0"/>
        <v>0</v>
      </c>
    </row>
    <row r="12" spans="1:4" x14ac:dyDescent="0.35">
      <c r="A12" t="s">
        <v>12</v>
      </c>
      <c r="B12" s="2">
        <v>4.3540128065094746E-2</v>
      </c>
      <c r="C12" s="2">
        <v>1.8657233211011433E-2</v>
      </c>
      <c r="D12" t="b">
        <f t="shared" si="0"/>
        <v>1</v>
      </c>
    </row>
    <row r="13" spans="1:4" hidden="1" x14ac:dyDescent="0.35">
      <c r="A13" t="s">
        <v>11</v>
      </c>
      <c r="B13" s="2">
        <v>3.590575348113452E-2</v>
      </c>
      <c r="C13" s="2">
        <v>4.1586171704075581E-2</v>
      </c>
      <c r="D13" t="b">
        <f t="shared" si="0"/>
        <v>0</v>
      </c>
    </row>
    <row r="14" spans="1:4" x14ac:dyDescent="0.35">
      <c r="A14" t="s">
        <v>10</v>
      </c>
      <c r="B14" s="2">
        <v>3.5069737213174128E-2</v>
      </c>
      <c r="C14" s="2">
        <v>1.2296330742673531E-2</v>
      </c>
      <c r="D14" t="b">
        <f t="shared" si="0"/>
        <v>1</v>
      </c>
    </row>
    <row r="15" spans="1:4" hidden="1" x14ac:dyDescent="0.35">
      <c r="A15" t="s">
        <v>9</v>
      </c>
      <c r="B15" s="2">
        <v>3.5013907359663074E-2</v>
      </c>
      <c r="C15" s="2">
        <v>0.15634772831596597</v>
      </c>
      <c r="D15" t="b">
        <f t="shared" si="0"/>
        <v>0</v>
      </c>
    </row>
    <row r="16" spans="1:4" x14ac:dyDescent="0.35">
      <c r="A16" t="s">
        <v>8</v>
      </c>
      <c r="B16" s="2">
        <v>3.4906542256757205E-2</v>
      </c>
      <c r="C16" s="2">
        <v>2.8101079017640085E-2</v>
      </c>
      <c r="D16" t="b">
        <f t="shared" si="0"/>
        <v>1</v>
      </c>
    </row>
    <row r="17" spans="1:4" x14ac:dyDescent="0.35">
      <c r="A17" t="s">
        <v>7</v>
      </c>
      <c r="B17" s="2">
        <v>3.4870753889121912E-2</v>
      </c>
      <c r="C17" s="2">
        <v>1.1994135193851972E-2</v>
      </c>
      <c r="D17" t="b">
        <f t="shared" si="0"/>
        <v>1</v>
      </c>
    </row>
    <row r="18" spans="1:4" x14ac:dyDescent="0.35">
      <c r="A18" t="s">
        <v>6</v>
      </c>
      <c r="B18" s="2">
        <v>3.1251834153841307E-2</v>
      </c>
      <c r="C18" s="2">
        <v>1.7894008102839747E-2</v>
      </c>
      <c r="D18" t="b">
        <f t="shared" si="0"/>
        <v>1</v>
      </c>
    </row>
    <row r="19" spans="1:4" hidden="1" x14ac:dyDescent="0.35">
      <c r="A19" t="s">
        <v>5</v>
      </c>
      <c r="B19" s="2">
        <v>2.9001461596934227E-2</v>
      </c>
      <c r="C19" s="2">
        <v>2.9766092426635769E-2</v>
      </c>
      <c r="D19" t="b">
        <f t="shared" si="0"/>
        <v>0</v>
      </c>
    </row>
    <row r="20" spans="1:4" x14ac:dyDescent="0.35">
      <c r="A20" t="s">
        <v>4</v>
      </c>
      <c r="B20" s="2">
        <v>2.6414678384255409E-2</v>
      </c>
      <c r="C20" s="2">
        <v>2.0561850694100742E-2</v>
      </c>
      <c r="D20" t="b">
        <f t="shared" si="0"/>
        <v>1</v>
      </c>
    </row>
    <row r="21" spans="1:4" x14ac:dyDescent="0.35">
      <c r="A21" t="s">
        <v>3</v>
      </c>
      <c r="B21" s="2">
        <v>9.3708261816245336E-3</v>
      </c>
      <c r="C21" s="2">
        <v>5.7750031674718965E-3</v>
      </c>
      <c r="D21" t="b">
        <f t="shared" si="0"/>
        <v>1</v>
      </c>
    </row>
    <row r="22" spans="1:4" x14ac:dyDescent="0.35">
      <c r="A22" t="s">
        <v>2</v>
      </c>
      <c r="B22" s="2">
        <v>6.6480471719316129E-3</v>
      </c>
      <c r="C22" s="2">
        <v>3.4801787044233742E-3</v>
      </c>
      <c r="D22" t="b">
        <f t="shared" si="0"/>
        <v>1</v>
      </c>
    </row>
    <row r="23" spans="1:4" x14ac:dyDescent="0.35">
      <c r="A23" t="s">
        <v>1</v>
      </c>
      <c r="B23" s="2">
        <v>5.0976950859708166E-3</v>
      </c>
      <c r="C23" s="2">
        <v>7.241367572607269E-4</v>
      </c>
      <c r="D23" t="b">
        <f t="shared" si="0"/>
        <v>1</v>
      </c>
    </row>
    <row r="24" spans="1:4" x14ac:dyDescent="0.35">
      <c r="A24" t="s">
        <v>0</v>
      </c>
      <c r="B24" s="2">
        <v>4.6338778414174485E-3</v>
      </c>
      <c r="C24" s="2">
        <v>2.7455933302845252E-3</v>
      </c>
      <c r="D24" t="b">
        <f t="shared" si="0"/>
        <v>1</v>
      </c>
    </row>
  </sheetData>
  <autoFilter ref="A1:D24" xr:uid="{2B7ECC1B-EF57-42D2-B92B-D9141CECFE0C}">
    <filterColumn colId="3">
      <filters>
        <filter val="TRU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2C11E-2FC9-4057-9CA3-37C32D5DC1E1}">
  <dimension ref="A1:D28"/>
  <sheetViews>
    <sheetView topLeftCell="A18" workbookViewId="0">
      <selection activeCell="B2" sqref="B2:D28"/>
    </sheetView>
  </sheetViews>
  <sheetFormatPr defaultRowHeight="14.5" x14ac:dyDescent="0.35"/>
  <cols>
    <col min="1" max="1" width="9.90625" bestFit="1" customWidth="1"/>
    <col min="2" max="2" width="18.54296875" bestFit="1" customWidth="1"/>
    <col min="3" max="3" width="11.26953125" bestFit="1" customWidth="1"/>
  </cols>
  <sheetData>
    <row r="1" spans="1:4" x14ac:dyDescent="0.35">
      <c r="B1" t="s">
        <v>52</v>
      </c>
      <c r="C1" t="s">
        <v>53</v>
      </c>
      <c r="D1" t="s">
        <v>54</v>
      </c>
    </row>
    <row r="2" spans="1:4" x14ac:dyDescent="0.35">
      <c r="A2">
        <v>16</v>
      </c>
      <c r="B2" t="s">
        <v>38</v>
      </c>
      <c r="C2" s="4">
        <v>164123</v>
      </c>
      <c r="D2" s="5">
        <v>1.93</v>
      </c>
    </row>
    <row r="3" spans="1:4" x14ac:dyDescent="0.35">
      <c r="A3">
        <v>25</v>
      </c>
      <c r="B3" t="s">
        <v>47</v>
      </c>
      <c r="C3" s="4">
        <v>27778.5</v>
      </c>
      <c r="D3" s="5">
        <v>0.33</v>
      </c>
    </row>
    <row r="4" spans="1:4" x14ac:dyDescent="0.35">
      <c r="A4">
        <v>18</v>
      </c>
      <c r="B4" t="s">
        <v>40</v>
      </c>
      <c r="C4" s="4">
        <v>142828.5</v>
      </c>
      <c r="D4" s="5">
        <v>1.68</v>
      </c>
    </row>
    <row r="5" spans="1:4" x14ac:dyDescent="0.35">
      <c r="A5">
        <v>1</v>
      </c>
      <c r="B5" t="s">
        <v>23</v>
      </c>
      <c r="C5" s="4">
        <v>1559159.1</v>
      </c>
      <c r="D5" s="5">
        <v>18.309999999999999</v>
      </c>
    </row>
    <row r="6" spans="1:4" x14ac:dyDescent="0.35">
      <c r="A6">
        <v>5</v>
      </c>
      <c r="B6" t="s">
        <v>27</v>
      </c>
      <c r="C6" s="4">
        <v>564733.19999999995</v>
      </c>
      <c r="D6" s="5">
        <v>6.63</v>
      </c>
    </row>
    <row r="7" spans="1:4" x14ac:dyDescent="0.35">
      <c r="A7">
        <v>17</v>
      </c>
      <c r="B7" t="s">
        <v>39</v>
      </c>
      <c r="C7" s="4">
        <v>148920.5</v>
      </c>
      <c r="D7" s="5">
        <v>1.75</v>
      </c>
    </row>
    <row r="8" spans="1:4" x14ac:dyDescent="0.35">
      <c r="A8">
        <v>27</v>
      </c>
      <c r="B8" t="s">
        <v>49</v>
      </c>
      <c r="C8" s="4">
        <v>5780</v>
      </c>
      <c r="D8" s="5">
        <v>7.0000000000000007E-2</v>
      </c>
    </row>
    <row r="9" spans="1:4" x14ac:dyDescent="0.35">
      <c r="A9">
        <v>23</v>
      </c>
      <c r="B9" t="s">
        <v>45</v>
      </c>
      <c r="C9" s="4">
        <v>46095.6</v>
      </c>
      <c r="D9" s="5">
        <v>0.54</v>
      </c>
    </row>
    <row r="10" spans="1:4" x14ac:dyDescent="0.35">
      <c r="A10">
        <v>7</v>
      </c>
      <c r="B10" t="s">
        <v>29</v>
      </c>
      <c r="C10" s="4">
        <v>340111.8</v>
      </c>
      <c r="D10" s="5">
        <v>3.99</v>
      </c>
    </row>
    <row r="11" spans="1:4" x14ac:dyDescent="0.35">
      <c r="A11">
        <v>8</v>
      </c>
      <c r="B11" t="s">
        <v>30</v>
      </c>
      <c r="C11" s="4">
        <v>331937.40000000002</v>
      </c>
      <c r="D11" s="5">
        <v>3.9</v>
      </c>
    </row>
    <row r="12" spans="1:4" x14ac:dyDescent="0.35">
      <c r="A12">
        <v>3</v>
      </c>
      <c r="B12" t="s">
        <v>25</v>
      </c>
      <c r="C12" s="4">
        <v>903366.2</v>
      </c>
      <c r="D12" s="5">
        <v>10.61</v>
      </c>
    </row>
    <row r="13" spans="1:4" x14ac:dyDescent="0.35">
      <c r="A13">
        <v>6</v>
      </c>
      <c r="B13" t="s">
        <v>28</v>
      </c>
      <c r="C13" s="4">
        <v>357145.5</v>
      </c>
      <c r="D13" s="5">
        <v>4.1900000000000004</v>
      </c>
    </row>
    <row r="14" spans="1:4" x14ac:dyDescent="0.35">
      <c r="A14">
        <v>4</v>
      </c>
      <c r="B14" t="s">
        <v>26</v>
      </c>
      <c r="C14" s="4">
        <v>586522.1</v>
      </c>
      <c r="D14" s="5">
        <v>6.89</v>
      </c>
    </row>
    <row r="15" spans="1:4" x14ac:dyDescent="0.35">
      <c r="A15">
        <v>2</v>
      </c>
      <c r="B15" t="s">
        <v>24</v>
      </c>
      <c r="C15" s="4">
        <v>1247954.7</v>
      </c>
      <c r="D15" s="5">
        <v>14.65</v>
      </c>
    </row>
    <row r="16" spans="1:4" x14ac:dyDescent="0.35">
      <c r="A16">
        <v>21</v>
      </c>
      <c r="B16" t="s">
        <v>43</v>
      </c>
      <c r="C16" s="4">
        <v>56469.8</v>
      </c>
      <c r="D16" s="5">
        <v>0.66</v>
      </c>
    </row>
    <row r="17" spans="1:4" x14ac:dyDescent="0.35">
      <c r="A17">
        <v>15</v>
      </c>
      <c r="B17" t="s">
        <v>37</v>
      </c>
      <c r="C17" s="4">
        <v>199307.9</v>
      </c>
      <c r="D17" s="5">
        <v>2.34</v>
      </c>
    </row>
    <row r="18" spans="1:4" x14ac:dyDescent="0.35">
      <c r="A18">
        <v>19</v>
      </c>
      <c r="B18" t="s">
        <v>41</v>
      </c>
      <c r="C18" s="4">
        <v>98148.3</v>
      </c>
      <c r="D18" s="5">
        <v>1.1499999999999999</v>
      </c>
    </row>
    <row r="19" spans="1:4" x14ac:dyDescent="0.35">
      <c r="A19">
        <v>11</v>
      </c>
      <c r="B19" t="s">
        <v>33</v>
      </c>
      <c r="C19" s="4">
        <v>251577.7</v>
      </c>
      <c r="D19" s="5">
        <v>2.95</v>
      </c>
    </row>
    <row r="20" spans="1:4" x14ac:dyDescent="0.35">
      <c r="A20">
        <v>24</v>
      </c>
      <c r="B20" t="s">
        <v>46</v>
      </c>
      <c r="C20" s="4">
        <v>43780.2</v>
      </c>
      <c r="D20" s="5">
        <v>0.51</v>
      </c>
    </row>
    <row r="21" spans="1:4" x14ac:dyDescent="0.35">
      <c r="A21">
        <v>22</v>
      </c>
      <c r="B21" t="s">
        <v>44</v>
      </c>
      <c r="C21" s="4">
        <v>52811</v>
      </c>
      <c r="D21" s="5">
        <v>0.62</v>
      </c>
    </row>
    <row r="22" spans="1:4" x14ac:dyDescent="0.35">
      <c r="A22">
        <v>9</v>
      </c>
      <c r="B22" t="s">
        <v>31</v>
      </c>
      <c r="C22" s="4">
        <v>281730.2</v>
      </c>
      <c r="D22" s="5">
        <v>3.31</v>
      </c>
    </row>
    <row r="23" spans="1:4" x14ac:dyDescent="0.35">
      <c r="A23">
        <v>13</v>
      </c>
      <c r="B23" t="s">
        <v>35</v>
      </c>
      <c r="C23" s="4">
        <v>237590.5</v>
      </c>
      <c r="D23" s="5">
        <v>2.79</v>
      </c>
    </row>
    <row r="24" spans="1:4" x14ac:dyDescent="0.35">
      <c r="A24">
        <v>14</v>
      </c>
      <c r="B24" t="s">
        <v>36</v>
      </c>
      <c r="C24" s="4">
        <v>224300.5</v>
      </c>
      <c r="D24" s="5">
        <v>2.63</v>
      </c>
    </row>
    <row r="25" spans="1:4" x14ac:dyDescent="0.35">
      <c r="A25">
        <v>20</v>
      </c>
      <c r="B25" t="s">
        <v>42</v>
      </c>
      <c r="C25" s="4">
        <v>95736.2</v>
      </c>
      <c r="D25" s="5">
        <v>1.1200000000000001</v>
      </c>
    </row>
    <row r="26" spans="1:4" x14ac:dyDescent="0.35">
      <c r="A26">
        <v>12</v>
      </c>
      <c r="B26" t="s">
        <v>34</v>
      </c>
      <c r="C26" s="4">
        <v>248222.8</v>
      </c>
      <c r="D26" s="5">
        <v>2.91</v>
      </c>
    </row>
    <row r="27" spans="1:4" x14ac:dyDescent="0.35">
      <c r="A27">
        <v>26</v>
      </c>
      <c r="B27" t="s">
        <v>48</v>
      </c>
      <c r="C27" s="4">
        <v>21915.1</v>
      </c>
      <c r="D27" s="5">
        <v>0.26</v>
      </c>
    </row>
    <row r="28" spans="1:4" x14ac:dyDescent="0.35">
      <c r="A28">
        <v>10</v>
      </c>
      <c r="B28" t="s">
        <v>32</v>
      </c>
      <c r="C28" s="4">
        <v>277720.5</v>
      </c>
      <c r="D28" s="5">
        <v>3.26</v>
      </c>
    </row>
  </sheetData>
  <sortState xmlns:xlrd2="http://schemas.microsoft.com/office/spreadsheetml/2017/richdata2" ref="A2:D28">
    <sortCondition ref="B2:B28"/>
  </sortState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 Brunfman</dc:creator>
  <cp:lastModifiedBy>José A Brunfman</cp:lastModifiedBy>
  <dcterms:created xsi:type="dcterms:W3CDTF">2021-10-15T14:32:43Z</dcterms:created>
  <dcterms:modified xsi:type="dcterms:W3CDTF">2021-10-16T19:15:23Z</dcterms:modified>
</cp:coreProperties>
</file>