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k12\"/>
    </mc:Choice>
  </mc:AlternateContent>
  <bookViews>
    <workbookView xWindow="0" yWindow="0" windowWidth="28800" windowHeight="12885"/>
  </bookViews>
  <sheets>
    <sheet name="Form" sheetId="1" r:id="rId1"/>
    <sheet name="Data" sheetId="2" r:id="rId2"/>
    <sheet name="Margin Setting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6" i="1" l="1"/>
  <c r="P26" i="1"/>
  <c r="L26" i="1"/>
  <c r="H26" i="1"/>
  <c r="H24" i="1"/>
  <c r="AF24" i="1"/>
  <c r="AH24" i="1"/>
  <c r="Q24" i="1"/>
  <c r="R24" i="1"/>
  <c r="K24" i="1"/>
  <c r="N24" i="1"/>
  <c r="R11" i="1"/>
  <c r="R8" i="1"/>
  <c r="AB11" i="1"/>
  <c r="AA10" i="1"/>
  <c r="Z11" i="1"/>
  <c r="V11" i="1"/>
  <c r="Z10" i="1"/>
  <c r="AC30" i="1"/>
  <c r="T30" i="1"/>
  <c r="K30" i="1"/>
  <c r="C30" i="1"/>
  <c r="C27" i="1"/>
  <c r="X25" i="1"/>
  <c r="H25" i="1"/>
  <c r="AF23" i="1"/>
  <c r="H23" i="1"/>
  <c r="AF22" i="1"/>
  <c r="H22" i="1"/>
  <c r="L21" i="1"/>
  <c r="AF21" i="1"/>
  <c r="AF20" i="1"/>
  <c r="L20" i="1"/>
  <c r="AF19" i="1"/>
  <c r="S19" i="1"/>
  <c r="H19" i="1"/>
  <c r="AF18" i="1"/>
  <c r="S18" i="1"/>
  <c r="H18" i="1"/>
  <c r="W17" i="1"/>
  <c r="H17" i="1"/>
  <c r="AF16" i="1"/>
  <c r="H16" i="1"/>
  <c r="AF14" i="1"/>
  <c r="R14" i="1"/>
  <c r="H14" i="1"/>
  <c r="W13" i="1"/>
  <c r="L13" i="1"/>
  <c r="W12" i="1"/>
  <c r="H12" i="1"/>
  <c r="H11" i="1"/>
  <c r="S10" i="1"/>
  <c r="N10" i="1"/>
  <c r="H10" i="1"/>
  <c r="P8" i="1"/>
  <c r="H8" i="1"/>
  <c r="L8" i="1"/>
  <c r="AC8" i="1"/>
  <c r="AG7" i="1"/>
  <c r="Y7" i="1"/>
  <c r="Q7" i="1"/>
  <c r="H7" i="1"/>
  <c r="Q6" i="1"/>
  <c r="H6" i="1"/>
</calcChain>
</file>

<file path=xl/sharedStrings.xml><?xml version="1.0" encoding="utf-8"?>
<sst xmlns="http://schemas.openxmlformats.org/spreadsheetml/2006/main" count="260" uniqueCount="123">
  <si>
    <t>居住地區</t>
  </si>
  <si>
    <t>監護人姓名</t>
  </si>
  <si>
    <t>聯絡電話 (手提)</t>
  </si>
  <si>
    <t>職業</t>
  </si>
  <si>
    <t>晚間住宿地區</t>
  </si>
  <si>
    <t>聯絡電話 (住宅)</t>
  </si>
  <si>
    <t>流動電話 (必須)</t>
  </si>
  <si>
    <t>家庭狀況</t>
  </si>
  <si>
    <t>街道名稱</t>
  </si>
  <si>
    <t>與監護人同住</t>
  </si>
  <si>
    <t>門牌，大廈，樓座</t>
  </si>
  <si>
    <t>興學生關係</t>
  </si>
  <si>
    <t>總數</t>
  </si>
  <si>
    <t>兄弟姊妹</t>
  </si>
  <si>
    <t>監護人</t>
  </si>
  <si>
    <t>母親姓名</t>
  </si>
  <si>
    <t>父親姓名</t>
  </si>
  <si>
    <t>住宅／手提電話</t>
  </si>
  <si>
    <t>學生住址及家庭資料</t>
  </si>
  <si>
    <t>證件類別</t>
  </si>
  <si>
    <t>證件編號</t>
  </si>
  <si>
    <t>本次發出日期</t>
  </si>
  <si>
    <t>逗留限期</t>
  </si>
  <si>
    <t>國籍</t>
  </si>
  <si>
    <t>至有效日期</t>
  </si>
  <si>
    <t>有效日期</t>
  </si>
  <si>
    <t>簽發地點</t>
  </si>
  <si>
    <t>籍實</t>
  </si>
  <si>
    <t>回鄉證編號</t>
  </si>
  <si>
    <t>澳門</t>
  </si>
  <si>
    <t>內地</t>
  </si>
  <si>
    <t>其他</t>
  </si>
  <si>
    <t>永久居民身份證</t>
  </si>
  <si>
    <t>居民身分證</t>
  </si>
  <si>
    <t>非永久居民身份證</t>
  </si>
  <si>
    <t>其他（請指明）</t>
  </si>
  <si>
    <t>身份證明文件</t>
  </si>
  <si>
    <t>中文姓名</t>
  </si>
  <si>
    <t>出生日期</t>
  </si>
  <si>
    <t>出生地點</t>
  </si>
  <si>
    <t>外文姓名</t>
  </si>
  <si>
    <t>年齡</t>
  </si>
  <si>
    <t>性別</t>
  </si>
  <si>
    <t>宗教</t>
  </si>
  <si>
    <t>入校前學歷</t>
  </si>
  <si>
    <t>幼稚園</t>
  </si>
  <si>
    <t>小學</t>
  </si>
  <si>
    <t>初中</t>
  </si>
  <si>
    <t>高中</t>
  </si>
  <si>
    <t>聖公會澳門蔡高中學</t>
  </si>
  <si>
    <t>校內編號</t>
  </si>
  <si>
    <t>教育區編號</t>
  </si>
  <si>
    <t>2022.F1A.01</t>
  </si>
  <si>
    <r>
      <t>46</t>
    </r>
    <r>
      <rPr>
        <sz val="12"/>
        <color rgb="FF000000"/>
        <rFont val="PMingLiU"/>
        <family val="1"/>
        <charset val="136"/>
      </rPr>
      <t>∘</t>
    </r>
  </si>
  <si>
    <t>學
生
個
人
資
料</t>
  </si>
  <si>
    <t>監
護
人</t>
  </si>
  <si>
    <t>備註</t>
  </si>
  <si>
    <t>備
註</t>
  </si>
  <si>
    <t>近
照</t>
  </si>
  <si>
    <t>入學近照</t>
  </si>
  <si>
    <t>內地 (郵政編號)</t>
  </si>
  <si>
    <t>氹仔</t>
  </si>
  <si>
    <t>路環</t>
  </si>
  <si>
    <t>是</t>
  </si>
  <si>
    <t>否</t>
  </si>
  <si>
    <t>margin</t>
  </si>
  <si>
    <t>top</t>
  </si>
  <si>
    <t>bottom</t>
  </si>
  <si>
    <t>left</t>
  </si>
  <si>
    <t>right</t>
  </si>
  <si>
    <t>header</t>
  </si>
  <si>
    <t>footer</t>
  </si>
  <si>
    <t>籍貫</t>
  </si>
  <si>
    <t>聯絡電話 (必須)</t>
  </si>
  <si>
    <t>兄弟姊妹 (總數)</t>
  </si>
  <si>
    <t>Chinese</t>
  </si>
  <si>
    <t>Foreign</t>
  </si>
  <si>
    <t>dob</t>
  </si>
  <si>
    <t>age</t>
  </si>
  <si>
    <t>M</t>
  </si>
  <si>
    <t>M/F</t>
  </si>
  <si>
    <t>Religent</t>
  </si>
  <si>
    <t>before level</t>
  </si>
  <si>
    <t>id num</t>
  </si>
  <si>
    <t>issue date</t>
  </si>
  <si>
    <t>valid date</t>
  </si>
  <si>
    <t>valid to</t>
  </si>
  <si>
    <t>Nationality</t>
  </si>
  <si>
    <t>origin</t>
  </si>
  <si>
    <t>zone</t>
  </si>
  <si>
    <t>phone</t>
  </si>
  <si>
    <t>street</t>
  </si>
  <si>
    <t>building</t>
  </si>
  <si>
    <t>father</t>
  </si>
  <si>
    <t>mother</t>
  </si>
  <si>
    <t>f_mobile</t>
  </si>
  <si>
    <t>m_occupation</t>
  </si>
  <si>
    <t>f_occupation</t>
  </si>
  <si>
    <t>m_mobile</t>
  </si>
  <si>
    <t>relation</t>
  </si>
  <si>
    <t>g_mobile</t>
  </si>
  <si>
    <t>bro</t>
  </si>
  <si>
    <t>status</t>
  </si>
  <si>
    <t>gardian name</t>
  </si>
  <si>
    <t>g_occupation</t>
  </si>
  <si>
    <t>remark</t>
  </si>
  <si>
    <t>kindergaden</t>
  </si>
  <si>
    <t>primary</t>
  </si>
  <si>
    <t>junio</t>
  </si>
  <si>
    <t>senior</t>
  </si>
  <si>
    <t>M:Macao, C:China, O:Other</t>
  </si>
  <si>
    <t>O</t>
  </si>
  <si>
    <t>P:Permenent, R: Resident, T:Temperary, O:Other</t>
  </si>
  <si>
    <t>由簽發日期</t>
  </si>
  <si>
    <t>逗留限期 (由簽發日期)</t>
  </si>
  <si>
    <t>issue_date</t>
  </si>
  <si>
    <t>home return</t>
  </si>
  <si>
    <t>監護人 興學生關係</t>
  </si>
  <si>
    <t>g_phone</t>
  </si>
  <si>
    <t>Other</t>
  </si>
  <si>
    <t>M:Macao, T:Taipa, C: Coloane, O: Other</t>
  </si>
  <si>
    <t>Y: Yes, N:No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</si>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</sst>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000000"/>
      <name val="新細明體"/>
    </font>
    <font>
      <sz val="12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/>
    <xf numFmtId="0" fontId="0" fillId="0" borderId="12" xfId="0" applyBorder="1" applyAlignmen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/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3" xfId="0" applyFont="1" applyBorder="1" applyAlignment="1">
      <alignment horizontal="right"/>
    </xf>
    <xf numFmtId="0" fontId="3" fillId="0" borderId="3" xfId="0" applyFont="1" applyBorder="1"/>
    <xf numFmtId="0" fontId="0" fillId="0" borderId="0" xfId="0" applyFill="1" applyBorder="1" applyAlignmen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/>
    <xf numFmtId="0" fontId="1" fillId="0" borderId="0" xfId="0" applyFont="1"/>
    <xf numFmtId="0" fontId="1" fillId="0" borderId="0" xfId="0" applyFont="1" applyAlignment="1"/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/>
    </xf>
    <xf numFmtId="0" fontId="0" fillId="0" borderId="0" xfId="0" applyFill="1" applyBorder="1" applyAlignment="1">
      <alignment horizontal="center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left"/>
    </xf>
    <xf numFmtId="0" fontId="2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/>
    </xf>
    <xf numFmtId="0" fontId="2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0" xfId="0" applyFont="1" applyBorder="1" applyAlignment="1"/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top"/>
    </xf>
    <xf numFmtId="0" fontId="3" fillId="0" borderId="25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center" wrapText="1"/>
    </xf>
    <xf numFmtId="0" fontId="3" fillId="0" borderId="11" xfId="0" applyFont="1" applyBorder="1" applyAlignment="1"/>
    <xf numFmtId="0" fontId="3" fillId="0" borderId="11" xfId="0" applyFont="1" applyBorder="1"/>
    <xf numFmtId="0" fontId="3" fillId="0" borderId="11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26" xfId="0" applyBorder="1" applyAlignment="1">
      <alignment horizontal="center"/>
    </xf>
    <xf numFmtId="0" fontId="2" fillId="0" borderId="9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27" xfId="0" applyFont="1" applyBorder="1" applyAlignment="1">
      <alignment horizontal="left"/>
    </xf>
    <xf numFmtId="0" fontId="2" fillId="0" borderId="28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2" fillId="0" borderId="18" xfId="0" applyFont="1" applyBorder="1" applyAlignment="1">
      <alignment horizontal="left"/>
    </xf>
    <xf numFmtId="0" fontId="3" fillId="0" borderId="29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2" fillId="0" borderId="35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/>
    </xf>
    <xf numFmtId="0" fontId="3" fillId="0" borderId="36" xfId="0" applyFont="1" applyBorder="1" applyAlignment="1">
      <alignment horizontal="left" vertical="top"/>
    </xf>
    <xf numFmtId="0" fontId="3" fillId="0" borderId="36" xfId="0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33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1" xfId="0" applyFont="1" applyBorder="1" applyAlignment="1"/>
    <xf numFmtId="0" fontId="3" fillId="0" borderId="31" xfId="0" applyFont="1" applyBorder="1"/>
    <xf numFmtId="0" fontId="3" fillId="0" borderId="31" xfId="0" applyFont="1" applyBorder="1" applyAlignment="1">
      <alignment horizontal="left" vertical="center"/>
    </xf>
    <xf numFmtId="0" fontId="3" fillId="0" borderId="31" xfId="0" applyFont="1" applyBorder="1" applyAlignment="1">
      <alignment horizontal="left"/>
    </xf>
    <xf numFmtId="0" fontId="3" fillId="0" borderId="3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116272</xdr:colOff>
      <xdr:row>10</xdr:row>
      <xdr:rowOff>57807</xdr:rowOff>
    </xdr:from>
    <xdr:to>
      <xdr:col>22</xdr:col>
      <xdr:colOff>72917</xdr:colOff>
      <xdr:row>10</xdr:row>
      <xdr:rowOff>197069</xdr:rowOff>
    </xdr:to>
    <xdr:sp macro="" textlink="">
      <xdr:nvSpPr>
        <xdr:cNvPr id="2" name="Rectangle 1"/>
        <xdr:cNvSpPr/>
      </xdr:nvSpPr>
      <xdr:spPr>
        <a:xfrm>
          <a:off x="3978824" y="2153307"/>
          <a:ext cx="140576" cy="13926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118570</xdr:colOff>
      <xdr:row>10</xdr:row>
      <xdr:rowOff>57807</xdr:rowOff>
    </xdr:from>
    <xdr:to>
      <xdr:col>18</xdr:col>
      <xdr:colOff>81812</xdr:colOff>
      <xdr:row>10</xdr:row>
      <xdr:rowOff>197069</xdr:rowOff>
    </xdr:to>
    <xdr:sp macro="" textlink="">
      <xdr:nvSpPr>
        <xdr:cNvPr id="3" name="Rectangle 2"/>
        <xdr:cNvSpPr/>
      </xdr:nvSpPr>
      <xdr:spPr>
        <a:xfrm>
          <a:off x="3245398" y="2153307"/>
          <a:ext cx="147173" cy="13926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122184</xdr:colOff>
      <xdr:row>10</xdr:row>
      <xdr:rowOff>38100</xdr:rowOff>
    </xdr:from>
    <xdr:to>
      <xdr:col>26</xdr:col>
      <xdr:colOff>78829</xdr:colOff>
      <xdr:row>10</xdr:row>
      <xdr:rowOff>177362</xdr:rowOff>
    </xdr:to>
    <xdr:sp macro="" textlink="">
      <xdr:nvSpPr>
        <xdr:cNvPr id="4" name="Rectangle 3"/>
        <xdr:cNvSpPr/>
      </xdr:nvSpPr>
      <xdr:spPr>
        <a:xfrm>
          <a:off x="4720460" y="2133600"/>
          <a:ext cx="140576" cy="13926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116272</xdr:colOff>
      <xdr:row>7</xdr:row>
      <xdr:rowOff>51238</xdr:rowOff>
    </xdr:from>
    <xdr:to>
      <xdr:col>12</xdr:col>
      <xdr:colOff>72917</xdr:colOff>
      <xdr:row>7</xdr:row>
      <xdr:rowOff>190500</xdr:rowOff>
    </xdr:to>
    <xdr:sp macro="" textlink="">
      <xdr:nvSpPr>
        <xdr:cNvPr id="5" name="Rectangle 4"/>
        <xdr:cNvSpPr/>
      </xdr:nvSpPr>
      <xdr:spPr>
        <a:xfrm>
          <a:off x="2139513" y="1516117"/>
          <a:ext cx="140576" cy="13926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118570</xdr:colOff>
      <xdr:row>7</xdr:row>
      <xdr:rowOff>51238</xdr:rowOff>
    </xdr:from>
    <xdr:to>
      <xdr:col>8</xdr:col>
      <xdr:colOff>81812</xdr:colOff>
      <xdr:row>7</xdr:row>
      <xdr:rowOff>190500</xdr:rowOff>
    </xdr:to>
    <xdr:sp macro="" textlink="">
      <xdr:nvSpPr>
        <xdr:cNvPr id="6" name="Rectangle 5"/>
        <xdr:cNvSpPr/>
      </xdr:nvSpPr>
      <xdr:spPr>
        <a:xfrm>
          <a:off x="1406087" y="1516117"/>
          <a:ext cx="147173" cy="13926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115615</xdr:colOff>
      <xdr:row>7</xdr:row>
      <xdr:rowOff>51238</xdr:rowOff>
    </xdr:from>
    <xdr:to>
      <xdr:col>16</xdr:col>
      <xdr:colOff>72260</xdr:colOff>
      <xdr:row>7</xdr:row>
      <xdr:rowOff>190500</xdr:rowOff>
    </xdr:to>
    <xdr:sp macro="" textlink="">
      <xdr:nvSpPr>
        <xdr:cNvPr id="7" name="Rectangle 6"/>
        <xdr:cNvSpPr/>
      </xdr:nvSpPr>
      <xdr:spPr>
        <a:xfrm>
          <a:off x="2874581" y="1516117"/>
          <a:ext cx="140576" cy="13926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117257</xdr:colOff>
      <xdr:row>0</xdr:row>
      <xdr:rowOff>250607</xdr:rowOff>
    </xdr:from>
    <xdr:to>
      <xdr:col>21</xdr:col>
      <xdr:colOff>69632</xdr:colOff>
      <xdr:row>4</xdr:row>
      <xdr:rowOff>12482</xdr:rowOff>
    </xdr:to>
    <xdr:sp macro="" textlink="">
      <xdr:nvSpPr>
        <xdr:cNvPr id="8" name="TextBox 7"/>
        <xdr:cNvSpPr txBox="1"/>
      </xdr:nvSpPr>
      <xdr:spPr>
        <a:xfrm>
          <a:off x="2692291" y="250607"/>
          <a:ext cx="1239893" cy="6618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TW" altLang="en-US" sz="1600" b="1"/>
            <a:t>中學部</a:t>
          </a:r>
          <a:endParaRPr lang="en-US" altLang="zh-TW" sz="1600" b="1"/>
        </a:p>
        <a:p>
          <a:pPr algn="ctr"/>
          <a:r>
            <a:rPr lang="zh-TW" altLang="en-US" sz="1600" b="1"/>
            <a:t>學籍記錄表</a:t>
          </a:r>
          <a:endParaRPr lang="en-US" altLang="zh-TW" sz="1600" b="1"/>
        </a:p>
        <a:p>
          <a:pPr algn="ctr"/>
          <a:endParaRPr lang="en-US" sz="1600" b="1"/>
        </a:p>
      </xdr:txBody>
    </xdr:sp>
    <xdr:clientData/>
  </xdr:twoCellAnchor>
  <xdr:twoCellAnchor>
    <xdr:from>
      <xdr:col>11</xdr:col>
      <xdr:colOff>104775</xdr:colOff>
      <xdr:row>25</xdr:row>
      <xdr:rowOff>37443</xdr:rowOff>
    </xdr:from>
    <xdr:to>
      <xdr:col>12</xdr:col>
      <xdr:colOff>69273</xdr:colOff>
      <xdr:row>25</xdr:row>
      <xdr:rowOff>180318</xdr:rowOff>
    </xdr:to>
    <xdr:sp macro="" textlink="">
      <xdr:nvSpPr>
        <xdr:cNvPr id="9" name="Rectangle 8"/>
        <xdr:cNvSpPr/>
      </xdr:nvSpPr>
      <xdr:spPr>
        <a:xfrm>
          <a:off x="2128016" y="5286046"/>
          <a:ext cx="148429" cy="1428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113643</xdr:colOff>
      <xdr:row>25</xdr:row>
      <xdr:rowOff>37443</xdr:rowOff>
    </xdr:from>
    <xdr:to>
      <xdr:col>8</xdr:col>
      <xdr:colOff>85068</xdr:colOff>
      <xdr:row>25</xdr:row>
      <xdr:rowOff>180318</xdr:rowOff>
    </xdr:to>
    <xdr:sp macro="" textlink="">
      <xdr:nvSpPr>
        <xdr:cNvPr id="10" name="Rectangle 9"/>
        <xdr:cNvSpPr/>
      </xdr:nvSpPr>
      <xdr:spPr>
        <a:xfrm>
          <a:off x="1401160" y="5286046"/>
          <a:ext cx="155356" cy="1428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123825</xdr:colOff>
      <xdr:row>25</xdr:row>
      <xdr:rowOff>37443</xdr:rowOff>
    </xdr:from>
    <xdr:to>
      <xdr:col>16</xdr:col>
      <xdr:colOff>88323</xdr:colOff>
      <xdr:row>25</xdr:row>
      <xdr:rowOff>180318</xdr:rowOff>
    </xdr:to>
    <xdr:sp macro="" textlink="">
      <xdr:nvSpPr>
        <xdr:cNvPr id="11" name="Rectangle 10"/>
        <xdr:cNvSpPr/>
      </xdr:nvSpPr>
      <xdr:spPr>
        <a:xfrm>
          <a:off x="2882791" y="5286046"/>
          <a:ext cx="148429" cy="1428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24962</xdr:colOff>
      <xdr:row>23</xdr:row>
      <xdr:rowOff>37443</xdr:rowOff>
    </xdr:from>
    <xdr:to>
      <xdr:col>10</xdr:col>
      <xdr:colOff>173391</xdr:colOff>
      <xdr:row>23</xdr:row>
      <xdr:rowOff>180318</xdr:rowOff>
    </xdr:to>
    <xdr:sp macro="" textlink="">
      <xdr:nvSpPr>
        <xdr:cNvPr id="15" name="Rectangle 14"/>
        <xdr:cNvSpPr/>
      </xdr:nvSpPr>
      <xdr:spPr>
        <a:xfrm>
          <a:off x="1864272" y="4865633"/>
          <a:ext cx="148429" cy="1428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27261</xdr:colOff>
      <xdr:row>23</xdr:row>
      <xdr:rowOff>37443</xdr:rowOff>
    </xdr:from>
    <xdr:to>
      <xdr:col>7</xdr:col>
      <xdr:colOff>182617</xdr:colOff>
      <xdr:row>23</xdr:row>
      <xdr:rowOff>180318</xdr:rowOff>
    </xdr:to>
    <xdr:sp macro="" textlink="">
      <xdr:nvSpPr>
        <xdr:cNvPr id="16" name="Rectangle 15"/>
        <xdr:cNvSpPr/>
      </xdr:nvSpPr>
      <xdr:spPr>
        <a:xfrm>
          <a:off x="1314778" y="4865633"/>
          <a:ext cx="155356" cy="1428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17737</xdr:colOff>
      <xdr:row>23</xdr:row>
      <xdr:rowOff>44012</xdr:rowOff>
    </xdr:from>
    <xdr:to>
      <xdr:col>13</xdr:col>
      <xdr:colOff>166166</xdr:colOff>
      <xdr:row>23</xdr:row>
      <xdr:rowOff>186887</xdr:rowOff>
    </xdr:to>
    <xdr:sp macro="" textlink="">
      <xdr:nvSpPr>
        <xdr:cNvPr id="17" name="Rectangle 16"/>
        <xdr:cNvSpPr/>
      </xdr:nvSpPr>
      <xdr:spPr>
        <a:xfrm>
          <a:off x="2408840" y="4872202"/>
          <a:ext cx="148429" cy="1428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19707</xdr:colOff>
      <xdr:row>23</xdr:row>
      <xdr:rowOff>32845</xdr:rowOff>
    </xdr:from>
    <xdr:to>
      <xdr:col>16</xdr:col>
      <xdr:colOff>165180</xdr:colOff>
      <xdr:row>23</xdr:row>
      <xdr:rowOff>175720</xdr:rowOff>
    </xdr:to>
    <xdr:sp macro="" textlink="">
      <xdr:nvSpPr>
        <xdr:cNvPr id="18" name="Rectangle 17"/>
        <xdr:cNvSpPr/>
      </xdr:nvSpPr>
      <xdr:spPr>
        <a:xfrm>
          <a:off x="2962604" y="4861035"/>
          <a:ext cx="145473" cy="1428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26276</xdr:colOff>
      <xdr:row>23</xdr:row>
      <xdr:rowOff>39414</xdr:rowOff>
    </xdr:from>
    <xdr:to>
      <xdr:col>31</xdr:col>
      <xdr:colOff>171749</xdr:colOff>
      <xdr:row>23</xdr:row>
      <xdr:rowOff>182289</xdr:rowOff>
    </xdr:to>
    <xdr:sp macro="" textlink="">
      <xdr:nvSpPr>
        <xdr:cNvPr id="19" name="Rectangle 18"/>
        <xdr:cNvSpPr/>
      </xdr:nvSpPr>
      <xdr:spPr>
        <a:xfrm>
          <a:off x="5728138" y="4867604"/>
          <a:ext cx="145473" cy="1428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33</xdr:col>
      <xdr:colOff>26276</xdr:colOff>
      <xdr:row>23</xdr:row>
      <xdr:rowOff>39414</xdr:rowOff>
    </xdr:from>
    <xdr:to>
      <xdr:col>33</xdr:col>
      <xdr:colOff>171749</xdr:colOff>
      <xdr:row>23</xdr:row>
      <xdr:rowOff>182289</xdr:rowOff>
    </xdr:to>
    <xdr:sp macro="" textlink="">
      <xdr:nvSpPr>
        <xdr:cNvPr id="20" name="Rectangle 19"/>
        <xdr:cNvSpPr/>
      </xdr:nvSpPr>
      <xdr:spPr>
        <a:xfrm>
          <a:off x="6096000" y="4867604"/>
          <a:ext cx="145473" cy="1428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32845</xdr:colOff>
      <xdr:row>9</xdr:row>
      <xdr:rowOff>45983</xdr:rowOff>
    </xdr:from>
    <xdr:to>
      <xdr:col>7</xdr:col>
      <xdr:colOff>180018</xdr:colOff>
      <xdr:row>9</xdr:row>
      <xdr:rowOff>185245</xdr:rowOff>
    </xdr:to>
    <xdr:sp macro="" textlink="">
      <xdr:nvSpPr>
        <xdr:cNvPr id="21" name="Rectangle 20"/>
        <xdr:cNvSpPr/>
      </xdr:nvSpPr>
      <xdr:spPr>
        <a:xfrm>
          <a:off x="1320362" y="1931276"/>
          <a:ext cx="147173" cy="13926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26276</xdr:colOff>
      <xdr:row>9</xdr:row>
      <xdr:rowOff>39414</xdr:rowOff>
    </xdr:from>
    <xdr:to>
      <xdr:col>13</xdr:col>
      <xdr:colOff>173449</xdr:colOff>
      <xdr:row>9</xdr:row>
      <xdr:rowOff>178676</xdr:rowOff>
    </xdr:to>
    <xdr:sp macro="" textlink="">
      <xdr:nvSpPr>
        <xdr:cNvPr id="22" name="Rectangle 21"/>
        <xdr:cNvSpPr/>
      </xdr:nvSpPr>
      <xdr:spPr>
        <a:xfrm>
          <a:off x="2417379" y="1924707"/>
          <a:ext cx="147173" cy="13926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26276</xdr:colOff>
      <xdr:row>9</xdr:row>
      <xdr:rowOff>39414</xdr:rowOff>
    </xdr:from>
    <xdr:to>
      <xdr:col>18</xdr:col>
      <xdr:colOff>173449</xdr:colOff>
      <xdr:row>9</xdr:row>
      <xdr:rowOff>178676</xdr:rowOff>
    </xdr:to>
    <xdr:sp macro="" textlink="">
      <xdr:nvSpPr>
        <xdr:cNvPr id="23" name="Rectangle 22"/>
        <xdr:cNvSpPr/>
      </xdr:nvSpPr>
      <xdr:spPr>
        <a:xfrm>
          <a:off x="3337035" y="1924707"/>
          <a:ext cx="147173" cy="13926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26276</xdr:colOff>
      <xdr:row>9</xdr:row>
      <xdr:rowOff>39414</xdr:rowOff>
    </xdr:from>
    <xdr:to>
      <xdr:col>25</xdr:col>
      <xdr:colOff>173449</xdr:colOff>
      <xdr:row>9</xdr:row>
      <xdr:rowOff>178676</xdr:rowOff>
    </xdr:to>
    <xdr:sp macro="" textlink="">
      <xdr:nvSpPr>
        <xdr:cNvPr id="24" name="Rectangle 23"/>
        <xdr:cNvSpPr/>
      </xdr:nvSpPr>
      <xdr:spPr>
        <a:xfrm>
          <a:off x="4624552" y="1924707"/>
          <a:ext cx="147173" cy="13926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57150</xdr:colOff>
      <xdr:row>9</xdr:row>
      <xdr:rowOff>38100</xdr:rowOff>
    </xdr:from>
    <xdr:to>
      <xdr:col>28</xdr:col>
      <xdr:colOff>76200</xdr:colOff>
      <xdr:row>9</xdr:row>
      <xdr:rowOff>219075</xdr:rowOff>
    </xdr:to>
    <xdr:sp macro="" textlink="">
      <xdr:nvSpPr>
        <xdr:cNvPr id="2" name="Rectangle 1"/>
        <xdr:cNvSpPr/>
      </xdr:nvSpPr>
      <xdr:spPr>
        <a:xfrm>
          <a:off x="3857625" y="2124075"/>
          <a:ext cx="200025" cy="17145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85725</xdr:colOff>
      <xdr:row>9</xdr:row>
      <xdr:rowOff>38100</xdr:rowOff>
    </xdr:from>
    <xdr:to>
      <xdr:col>24</xdr:col>
      <xdr:colOff>114300</xdr:colOff>
      <xdr:row>9</xdr:row>
      <xdr:rowOff>219075</xdr:rowOff>
    </xdr:to>
    <xdr:sp macro="" textlink="">
      <xdr:nvSpPr>
        <xdr:cNvPr id="3" name="Rectangle 2"/>
        <xdr:cNvSpPr/>
      </xdr:nvSpPr>
      <xdr:spPr>
        <a:xfrm>
          <a:off x="3162300" y="2124075"/>
          <a:ext cx="209550" cy="17145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76200</xdr:colOff>
      <xdr:row>9</xdr:row>
      <xdr:rowOff>38100</xdr:rowOff>
    </xdr:from>
    <xdr:to>
      <xdr:col>32</xdr:col>
      <xdr:colOff>95250</xdr:colOff>
      <xdr:row>9</xdr:row>
      <xdr:rowOff>219075</xdr:rowOff>
    </xdr:to>
    <xdr:sp macro="" textlink="">
      <xdr:nvSpPr>
        <xdr:cNvPr id="4" name="Rectangle 3"/>
        <xdr:cNvSpPr/>
      </xdr:nvSpPr>
      <xdr:spPr>
        <a:xfrm>
          <a:off x="4600575" y="2124075"/>
          <a:ext cx="200025" cy="17145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57150</xdr:colOff>
      <xdr:row>6</xdr:row>
      <xdr:rowOff>38100</xdr:rowOff>
    </xdr:from>
    <xdr:to>
      <xdr:col>18</xdr:col>
      <xdr:colOff>76200</xdr:colOff>
      <xdr:row>6</xdr:row>
      <xdr:rowOff>219075</xdr:rowOff>
    </xdr:to>
    <xdr:sp macro="" textlink="">
      <xdr:nvSpPr>
        <xdr:cNvPr id="5" name="Rectangle 4"/>
        <xdr:cNvSpPr/>
      </xdr:nvSpPr>
      <xdr:spPr>
        <a:xfrm>
          <a:off x="2047875" y="1495425"/>
          <a:ext cx="200025" cy="17145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85725</xdr:colOff>
      <xdr:row>6</xdr:row>
      <xdr:rowOff>38100</xdr:rowOff>
    </xdr:from>
    <xdr:to>
      <xdr:col>14</xdr:col>
      <xdr:colOff>114300</xdr:colOff>
      <xdr:row>6</xdr:row>
      <xdr:rowOff>219075</xdr:rowOff>
    </xdr:to>
    <xdr:sp macro="" textlink="">
      <xdr:nvSpPr>
        <xdr:cNvPr id="6" name="Rectangle 5"/>
        <xdr:cNvSpPr/>
      </xdr:nvSpPr>
      <xdr:spPr>
        <a:xfrm>
          <a:off x="1352550" y="1495425"/>
          <a:ext cx="209550" cy="17145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76200</xdr:colOff>
      <xdr:row>6</xdr:row>
      <xdr:rowOff>38100</xdr:rowOff>
    </xdr:from>
    <xdr:to>
      <xdr:col>22</xdr:col>
      <xdr:colOff>95250</xdr:colOff>
      <xdr:row>6</xdr:row>
      <xdr:rowOff>219075</xdr:rowOff>
    </xdr:to>
    <xdr:sp macro="" textlink="">
      <xdr:nvSpPr>
        <xdr:cNvPr id="7" name="Rectangle 6"/>
        <xdr:cNvSpPr/>
      </xdr:nvSpPr>
      <xdr:spPr>
        <a:xfrm>
          <a:off x="2790825" y="1495425"/>
          <a:ext cx="200025" cy="17145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104775</xdr:colOff>
      <xdr:row>24</xdr:row>
      <xdr:rowOff>57150</xdr:rowOff>
    </xdr:from>
    <xdr:to>
      <xdr:col>18</xdr:col>
      <xdr:colOff>69273</xdr:colOff>
      <xdr:row>24</xdr:row>
      <xdr:rowOff>200025</xdr:rowOff>
    </xdr:to>
    <xdr:sp macro="" textlink="">
      <xdr:nvSpPr>
        <xdr:cNvPr id="9" name="Rectangle 8"/>
        <xdr:cNvSpPr/>
      </xdr:nvSpPr>
      <xdr:spPr>
        <a:xfrm>
          <a:off x="2095500" y="5286375"/>
          <a:ext cx="145473" cy="14287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133350</xdr:colOff>
      <xdr:row>24</xdr:row>
      <xdr:rowOff>57150</xdr:rowOff>
    </xdr:from>
    <xdr:to>
      <xdr:col>14</xdr:col>
      <xdr:colOff>104775</xdr:colOff>
      <xdr:row>24</xdr:row>
      <xdr:rowOff>200025</xdr:rowOff>
    </xdr:to>
    <xdr:sp macro="" textlink="">
      <xdr:nvSpPr>
        <xdr:cNvPr id="10" name="Rectangle 9"/>
        <xdr:cNvSpPr/>
      </xdr:nvSpPr>
      <xdr:spPr>
        <a:xfrm>
          <a:off x="1400175" y="5286375"/>
          <a:ext cx="152400" cy="14287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123825</xdr:colOff>
      <xdr:row>24</xdr:row>
      <xdr:rowOff>57150</xdr:rowOff>
    </xdr:from>
    <xdr:to>
      <xdr:col>22</xdr:col>
      <xdr:colOff>88323</xdr:colOff>
      <xdr:row>24</xdr:row>
      <xdr:rowOff>200025</xdr:rowOff>
    </xdr:to>
    <xdr:sp macro="" textlink="">
      <xdr:nvSpPr>
        <xdr:cNvPr id="11" name="Rectangle 10"/>
        <xdr:cNvSpPr/>
      </xdr:nvSpPr>
      <xdr:spPr>
        <a:xfrm>
          <a:off x="2838450" y="5286375"/>
          <a:ext cx="145473" cy="14287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24962</xdr:colOff>
      <xdr:row>22</xdr:row>
      <xdr:rowOff>57150</xdr:rowOff>
    </xdr:from>
    <xdr:to>
      <xdr:col>16</xdr:col>
      <xdr:colOff>173391</xdr:colOff>
      <xdr:row>22</xdr:row>
      <xdr:rowOff>200025</xdr:rowOff>
    </xdr:to>
    <xdr:sp macro="" textlink="">
      <xdr:nvSpPr>
        <xdr:cNvPr id="12" name="Rectangle 11"/>
        <xdr:cNvSpPr/>
      </xdr:nvSpPr>
      <xdr:spPr>
        <a:xfrm>
          <a:off x="1834712" y="4867275"/>
          <a:ext cx="148429" cy="14287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27261</xdr:colOff>
      <xdr:row>22</xdr:row>
      <xdr:rowOff>57150</xdr:rowOff>
    </xdr:from>
    <xdr:to>
      <xdr:col>13</xdr:col>
      <xdr:colOff>182617</xdr:colOff>
      <xdr:row>22</xdr:row>
      <xdr:rowOff>200025</xdr:rowOff>
    </xdr:to>
    <xdr:sp macro="" textlink="">
      <xdr:nvSpPr>
        <xdr:cNvPr id="13" name="Rectangle 12"/>
        <xdr:cNvSpPr/>
      </xdr:nvSpPr>
      <xdr:spPr>
        <a:xfrm>
          <a:off x="1294086" y="4867275"/>
          <a:ext cx="155356" cy="14287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4599</xdr:colOff>
      <xdr:row>22</xdr:row>
      <xdr:rowOff>63719</xdr:rowOff>
    </xdr:from>
    <xdr:to>
      <xdr:col>19</xdr:col>
      <xdr:colOff>153028</xdr:colOff>
      <xdr:row>22</xdr:row>
      <xdr:rowOff>206594</xdr:rowOff>
    </xdr:to>
    <xdr:sp macro="" textlink="">
      <xdr:nvSpPr>
        <xdr:cNvPr id="14" name="Rectangle 13"/>
        <xdr:cNvSpPr/>
      </xdr:nvSpPr>
      <xdr:spPr>
        <a:xfrm>
          <a:off x="2357274" y="4873844"/>
          <a:ext cx="148429" cy="14287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19707</xdr:colOff>
      <xdr:row>22</xdr:row>
      <xdr:rowOff>52552</xdr:rowOff>
    </xdr:from>
    <xdr:to>
      <xdr:col>22</xdr:col>
      <xdr:colOff>165180</xdr:colOff>
      <xdr:row>22</xdr:row>
      <xdr:rowOff>195427</xdr:rowOff>
    </xdr:to>
    <xdr:sp macro="" textlink="">
      <xdr:nvSpPr>
        <xdr:cNvPr id="15" name="Rectangle 14"/>
        <xdr:cNvSpPr/>
      </xdr:nvSpPr>
      <xdr:spPr>
        <a:xfrm>
          <a:off x="2915307" y="4862677"/>
          <a:ext cx="145473" cy="14287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26276</xdr:colOff>
      <xdr:row>22</xdr:row>
      <xdr:rowOff>52552</xdr:rowOff>
    </xdr:from>
    <xdr:to>
      <xdr:col>37</xdr:col>
      <xdr:colOff>171749</xdr:colOff>
      <xdr:row>22</xdr:row>
      <xdr:rowOff>195427</xdr:rowOff>
    </xdr:to>
    <xdr:sp macro="" textlink="">
      <xdr:nvSpPr>
        <xdr:cNvPr id="16" name="Rectangle 15"/>
        <xdr:cNvSpPr/>
      </xdr:nvSpPr>
      <xdr:spPr>
        <a:xfrm>
          <a:off x="5636501" y="4862677"/>
          <a:ext cx="145473" cy="14287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26276</xdr:colOff>
      <xdr:row>22</xdr:row>
      <xdr:rowOff>52552</xdr:rowOff>
    </xdr:from>
    <xdr:to>
      <xdr:col>39</xdr:col>
      <xdr:colOff>171749</xdr:colOff>
      <xdr:row>22</xdr:row>
      <xdr:rowOff>195427</xdr:rowOff>
    </xdr:to>
    <xdr:sp macro="" textlink="">
      <xdr:nvSpPr>
        <xdr:cNvPr id="17" name="Rectangle 16"/>
        <xdr:cNvSpPr/>
      </xdr:nvSpPr>
      <xdr:spPr>
        <a:xfrm>
          <a:off x="5998451" y="4862677"/>
          <a:ext cx="145473" cy="14287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0"/>
  <sheetViews>
    <sheetView showGridLines="0" tabSelected="1" topLeftCell="A4" zoomScale="145" zoomScaleNormal="145" workbookViewId="0">
      <selection activeCell="AM8" sqref="AM8"/>
    </sheetView>
  </sheetViews>
  <sheetFormatPr defaultRowHeight="15"/>
  <cols>
    <col min="1" max="2" width="2.5703125" customWidth="1"/>
    <col min="3" max="37" width="2.7109375" customWidth="1"/>
  </cols>
  <sheetData>
    <row r="1" spans="1:36" ht="21">
      <c r="A1" s="32" t="s">
        <v>49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</row>
    <row r="2" spans="1:36" s="35" customFormat="1" ht="16.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4" t="s">
        <v>50</v>
      </c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</row>
    <row r="3" spans="1:36" s="35" customFormat="1" ht="16.5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4" t="s">
        <v>51</v>
      </c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</row>
    <row r="4" spans="1:36" s="35" customFormat="1" ht="16.5">
      <c r="A4" s="60" t="s">
        <v>52</v>
      </c>
      <c r="B4" s="60"/>
      <c r="C4" s="60"/>
      <c r="D4" s="60"/>
      <c r="E4" s="60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4" t="s">
        <v>53</v>
      </c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</row>
    <row r="5" spans="1:36" ht="11.25" customHeight="1" thickBot="1">
      <c r="A5" s="60"/>
      <c r="B5" s="60"/>
      <c r="C5" s="60"/>
      <c r="D5" s="60"/>
      <c r="E5" s="60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1:36" ht="18" customHeight="1">
      <c r="A6" s="61" t="s">
        <v>54</v>
      </c>
      <c r="B6" s="62"/>
      <c r="C6" s="63" t="s">
        <v>37</v>
      </c>
      <c r="D6" s="64"/>
      <c r="E6" s="64"/>
      <c r="F6" s="64"/>
      <c r="G6" s="65"/>
      <c r="H6" s="66" t="str">
        <f>Data!B1</f>
        <v>Chinese</v>
      </c>
      <c r="I6" s="67"/>
      <c r="J6" s="67"/>
      <c r="K6" s="67"/>
      <c r="L6" s="68"/>
      <c r="M6" s="69" t="s">
        <v>40</v>
      </c>
      <c r="N6" s="70"/>
      <c r="O6" s="70"/>
      <c r="P6" s="71"/>
      <c r="Q6" s="66" t="str">
        <f>Data!B2</f>
        <v>Foreign</v>
      </c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72"/>
    </row>
    <row r="7" spans="1:36" ht="18" customHeight="1">
      <c r="A7" s="73"/>
      <c r="B7" s="54"/>
      <c r="C7" s="14" t="s">
        <v>38</v>
      </c>
      <c r="D7" s="15"/>
      <c r="E7" s="15"/>
      <c r="F7" s="15"/>
      <c r="G7" s="16"/>
      <c r="H7" s="8" t="str">
        <f>Data!B3</f>
        <v>dob</v>
      </c>
      <c r="I7" s="9"/>
      <c r="J7" s="9"/>
      <c r="K7" s="9"/>
      <c r="L7" s="10"/>
      <c r="M7" s="1" t="s">
        <v>41</v>
      </c>
      <c r="N7" s="2"/>
      <c r="O7" s="2"/>
      <c r="P7" s="3"/>
      <c r="Q7" s="8" t="str">
        <f>Data!B4</f>
        <v>age</v>
      </c>
      <c r="R7" s="9"/>
      <c r="S7" s="9"/>
      <c r="T7" s="10"/>
      <c r="U7" s="1" t="s">
        <v>42</v>
      </c>
      <c r="V7" s="2"/>
      <c r="W7" s="2"/>
      <c r="X7" s="3"/>
      <c r="Y7" s="8" t="str">
        <f>Data!B5</f>
        <v>M</v>
      </c>
      <c r="Z7" s="9"/>
      <c r="AA7" s="9"/>
      <c r="AB7" s="10"/>
      <c r="AC7" s="1" t="s">
        <v>43</v>
      </c>
      <c r="AD7" s="2"/>
      <c r="AE7" s="2"/>
      <c r="AF7" s="3"/>
      <c r="AG7" s="8" t="str">
        <f>Data!B6</f>
        <v>Religent</v>
      </c>
      <c r="AH7" s="9"/>
      <c r="AI7" s="9"/>
      <c r="AJ7" s="74"/>
    </row>
    <row r="8" spans="1:36" ht="18" customHeight="1" thickBot="1">
      <c r="A8" s="73"/>
      <c r="B8" s="54"/>
      <c r="C8" s="21" t="s">
        <v>39</v>
      </c>
      <c r="D8" s="52"/>
      <c r="E8" s="52"/>
      <c r="F8" s="52"/>
      <c r="G8" s="22"/>
      <c r="H8" s="21" t="str">
        <f>IF(Data!B7="M","X","")</f>
        <v/>
      </c>
      <c r="I8" s="52"/>
      <c r="J8" s="88" t="s">
        <v>29</v>
      </c>
      <c r="K8" s="89"/>
      <c r="L8" s="52" t="str">
        <f>IF(Data!B7="C","X","")</f>
        <v/>
      </c>
      <c r="M8" s="52"/>
      <c r="N8" s="88" t="s">
        <v>30</v>
      </c>
      <c r="O8" s="89"/>
      <c r="P8" s="52" t="str">
        <f>IF(Data!B7="O","X","")</f>
        <v>X</v>
      </c>
      <c r="Q8" s="52"/>
      <c r="R8" s="90" t="str">
        <f>"其他"&amp;Data!C7</f>
        <v>其他Other</v>
      </c>
      <c r="S8" s="90"/>
      <c r="T8" s="90"/>
      <c r="U8" s="90"/>
      <c r="V8" s="90"/>
      <c r="W8" s="90"/>
      <c r="X8" s="91"/>
      <c r="Y8" s="92" t="s">
        <v>44</v>
      </c>
      <c r="Z8" s="93"/>
      <c r="AA8" s="93"/>
      <c r="AB8" s="94"/>
      <c r="AC8" s="4" t="str">
        <f>Data!B8</f>
        <v>before level</v>
      </c>
      <c r="AD8" s="5"/>
      <c r="AE8" s="5"/>
      <c r="AF8" s="5"/>
      <c r="AG8" s="5"/>
      <c r="AH8" s="5"/>
      <c r="AI8" s="5"/>
      <c r="AJ8" s="95"/>
    </row>
    <row r="9" spans="1:36" ht="18" customHeight="1">
      <c r="A9" s="73"/>
      <c r="B9" s="87"/>
      <c r="C9" s="99" t="s">
        <v>36</v>
      </c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100"/>
      <c r="AJ9" s="101"/>
    </row>
    <row r="10" spans="1:36" s="17" customFormat="1" ht="18" customHeight="1">
      <c r="A10" s="73"/>
      <c r="B10" s="87"/>
      <c r="C10" s="102" t="s">
        <v>19</v>
      </c>
      <c r="D10" s="15"/>
      <c r="E10" s="15"/>
      <c r="F10" s="15"/>
      <c r="G10" s="16"/>
      <c r="H10" s="58" t="str">
        <f>IF(Data!B9="P","X","")</f>
        <v/>
      </c>
      <c r="I10" s="29" t="s">
        <v>32</v>
      </c>
      <c r="J10" s="29"/>
      <c r="K10" s="29"/>
      <c r="L10" s="29"/>
      <c r="M10" s="29"/>
      <c r="N10" s="41" t="str">
        <f>IF(Data!B9="R","X","")</f>
        <v/>
      </c>
      <c r="O10" s="19" t="s">
        <v>33</v>
      </c>
      <c r="P10" s="19"/>
      <c r="Q10" s="19"/>
      <c r="R10" s="19"/>
      <c r="S10" s="41" t="str">
        <f>IF(Data!B9="T","X","")</f>
        <v/>
      </c>
      <c r="T10" s="19" t="s">
        <v>34</v>
      </c>
      <c r="U10" s="19"/>
      <c r="V10" s="19"/>
      <c r="W10" s="19"/>
      <c r="X10" s="19"/>
      <c r="Y10" s="19"/>
      <c r="Z10" s="41" t="str">
        <f>IF(Data!B9="O","X","")</f>
        <v>X</v>
      </c>
      <c r="AA10" s="27" t="str">
        <f>"其他（請指明）"&amp;Data!C9</f>
        <v>其他（請指明）Other</v>
      </c>
      <c r="AB10" s="27"/>
      <c r="AC10" s="27"/>
      <c r="AD10" s="27"/>
      <c r="AE10" s="27"/>
      <c r="AF10" s="27"/>
      <c r="AG10" s="27"/>
      <c r="AH10" s="27"/>
      <c r="AI10" s="27"/>
      <c r="AJ10" s="75"/>
    </row>
    <row r="11" spans="1:36" s="17" customFormat="1" ht="18" customHeight="1">
      <c r="A11" s="73"/>
      <c r="B11" s="87"/>
      <c r="C11" s="102" t="s">
        <v>20</v>
      </c>
      <c r="D11" s="15"/>
      <c r="E11" s="15"/>
      <c r="F11" s="15"/>
      <c r="G11" s="16"/>
      <c r="H11" s="14" t="str">
        <f>Data!B10</f>
        <v>id num</v>
      </c>
      <c r="I11" s="15"/>
      <c r="J11" s="15"/>
      <c r="K11" s="15"/>
      <c r="L11" s="15"/>
      <c r="M11" s="16"/>
      <c r="N11" s="14" t="s">
        <v>26</v>
      </c>
      <c r="O11" s="15"/>
      <c r="P11" s="15"/>
      <c r="Q11" s="16"/>
      <c r="R11" s="14" t="str">
        <f>IF(Data!B11="M","X","")</f>
        <v/>
      </c>
      <c r="S11" s="15"/>
      <c r="T11" s="19" t="s">
        <v>29</v>
      </c>
      <c r="U11" s="30"/>
      <c r="V11" s="15" t="str">
        <f>IF(Data!B11="C","X","")</f>
        <v/>
      </c>
      <c r="W11" s="15"/>
      <c r="X11" s="19" t="s">
        <v>30</v>
      </c>
      <c r="Y11" s="30"/>
      <c r="Z11" s="40" t="str">
        <f>IF(Data!B11="O","X","")</f>
        <v>X</v>
      </c>
      <c r="AA11" s="40"/>
      <c r="AB11" s="27" t="str">
        <f>"其他"&amp;Data!C11</f>
        <v>其他Other</v>
      </c>
      <c r="AC11" s="27"/>
      <c r="AD11" s="27"/>
      <c r="AE11" s="27"/>
      <c r="AF11" s="27"/>
      <c r="AG11" s="27"/>
      <c r="AH11" s="27"/>
      <c r="AI11" s="27"/>
      <c r="AJ11" s="75"/>
    </row>
    <row r="12" spans="1:36" s="17" customFormat="1" ht="18" customHeight="1">
      <c r="A12" s="73"/>
      <c r="B12" s="87"/>
      <c r="C12" s="102" t="s">
        <v>21</v>
      </c>
      <c r="D12" s="15"/>
      <c r="E12" s="15"/>
      <c r="F12" s="15"/>
      <c r="G12" s="16"/>
      <c r="H12" s="14" t="str">
        <f>Data!B12</f>
        <v>issue date</v>
      </c>
      <c r="I12" s="15"/>
      <c r="J12" s="15"/>
      <c r="K12" s="15"/>
      <c r="L12" s="15"/>
      <c r="M12" s="15"/>
      <c r="N12" s="15"/>
      <c r="O12" s="15"/>
      <c r="P12" s="15"/>
      <c r="Q12" s="16"/>
      <c r="R12" s="14" t="s">
        <v>25</v>
      </c>
      <c r="S12" s="15"/>
      <c r="T12" s="15"/>
      <c r="U12" s="15"/>
      <c r="V12" s="16"/>
      <c r="W12" s="14" t="str">
        <f>Data!B13</f>
        <v>valid date</v>
      </c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76"/>
    </row>
    <row r="13" spans="1:36" s="17" customFormat="1" ht="18" customHeight="1">
      <c r="A13" s="73"/>
      <c r="B13" s="87"/>
      <c r="C13" s="102" t="s">
        <v>22</v>
      </c>
      <c r="D13" s="15"/>
      <c r="E13" s="15"/>
      <c r="F13" s="15"/>
      <c r="G13" s="16"/>
      <c r="H13" s="14" t="s">
        <v>113</v>
      </c>
      <c r="I13" s="15"/>
      <c r="J13" s="15"/>
      <c r="K13" s="16"/>
      <c r="L13" s="14" t="str">
        <f>Data!B14</f>
        <v>issue_date</v>
      </c>
      <c r="M13" s="15"/>
      <c r="N13" s="15"/>
      <c r="O13" s="15"/>
      <c r="P13" s="15"/>
      <c r="Q13" s="16"/>
      <c r="R13" s="14" t="s">
        <v>24</v>
      </c>
      <c r="S13" s="15"/>
      <c r="T13" s="15"/>
      <c r="U13" s="15"/>
      <c r="V13" s="16"/>
      <c r="W13" s="14" t="str">
        <f>Data!B15</f>
        <v>valid to</v>
      </c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76"/>
    </row>
    <row r="14" spans="1:36" s="17" customFormat="1" ht="18" customHeight="1" thickBot="1">
      <c r="A14" s="73"/>
      <c r="B14" s="87"/>
      <c r="C14" s="103" t="s">
        <v>23</v>
      </c>
      <c r="D14" s="104"/>
      <c r="E14" s="104"/>
      <c r="F14" s="104"/>
      <c r="G14" s="105"/>
      <c r="H14" s="106" t="str">
        <f>Data!B16</f>
        <v>Nationality</v>
      </c>
      <c r="I14" s="104"/>
      <c r="J14" s="104"/>
      <c r="K14" s="104"/>
      <c r="L14" s="104"/>
      <c r="M14" s="104"/>
      <c r="N14" s="105"/>
      <c r="O14" s="106" t="s">
        <v>27</v>
      </c>
      <c r="P14" s="104"/>
      <c r="Q14" s="105"/>
      <c r="R14" s="106" t="str">
        <f>Data!B17</f>
        <v>origin</v>
      </c>
      <c r="S14" s="104"/>
      <c r="T14" s="104"/>
      <c r="U14" s="104"/>
      <c r="V14" s="104"/>
      <c r="W14" s="104"/>
      <c r="X14" s="104"/>
      <c r="Y14" s="105"/>
      <c r="Z14" s="106" t="s">
        <v>28</v>
      </c>
      <c r="AA14" s="104"/>
      <c r="AB14" s="104"/>
      <c r="AC14" s="104"/>
      <c r="AD14" s="104"/>
      <c r="AE14" s="105"/>
      <c r="AF14" s="106" t="str">
        <f>Data!B18</f>
        <v>home return</v>
      </c>
      <c r="AG14" s="104"/>
      <c r="AH14" s="104"/>
      <c r="AI14" s="104"/>
      <c r="AJ14" s="107"/>
    </row>
    <row r="15" spans="1:36" ht="18" customHeight="1">
      <c r="A15" s="73"/>
      <c r="B15" s="54"/>
      <c r="C15" s="96" t="s">
        <v>18</v>
      </c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8"/>
    </row>
    <row r="16" spans="1:36" s="17" customFormat="1" ht="18" customHeight="1">
      <c r="A16" s="73"/>
      <c r="B16" s="54"/>
      <c r="C16" s="14" t="s">
        <v>0</v>
      </c>
      <c r="D16" s="15"/>
      <c r="E16" s="15"/>
      <c r="F16" s="15"/>
      <c r="G16" s="16"/>
      <c r="H16" s="26" t="str">
        <f>Data!B19</f>
        <v>zone</v>
      </c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8"/>
      <c r="Z16" s="14" t="s">
        <v>17</v>
      </c>
      <c r="AA16" s="15"/>
      <c r="AB16" s="15"/>
      <c r="AC16" s="15"/>
      <c r="AD16" s="15"/>
      <c r="AE16" s="16"/>
      <c r="AF16" s="14" t="str">
        <f>Data!B20</f>
        <v>phone</v>
      </c>
      <c r="AG16" s="15"/>
      <c r="AH16" s="15"/>
      <c r="AI16" s="15"/>
      <c r="AJ16" s="76"/>
    </row>
    <row r="17" spans="1:36" s="17" customFormat="1" ht="18" customHeight="1">
      <c r="A17" s="73"/>
      <c r="B17" s="54"/>
      <c r="C17" s="14" t="s">
        <v>8</v>
      </c>
      <c r="D17" s="15"/>
      <c r="E17" s="15"/>
      <c r="F17" s="15"/>
      <c r="G17" s="16"/>
      <c r="H17" s="26" t="str">
        <f>Data!B21</f>
        <v>street</v>
      </c>
      <c r="I17" s="27"/>
      <c r="J17" s="27"/>
      <c r="K17" s="27"/>
      <c r="L17" s="27"/>
      <c r="M17" s="27"/>
      <c r="N17" s="27"/>
      <c r="O17" s="27"/>
      <c r="P17" s="28"/>
      <c r="Q17" s="13" t="s">
        <v>10</v>
      </c>
      <c r="R17" s="11"/>
      <c r="S17" s="13"/>
      <c r="T17" s="13"/>
      <c r="U17" s="13"/>
      <c r="V17" s="13"/>
      <c r="W17" s="26" t="str">
        <f>Data!B22</f>
        <v>building</v>
      </c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75"/>
    </row>
    <row r="18" spans="1:36" s="17" customFormat="1" ht="18" customHeight="1">
      <c r="A18" s="73"/>
      <c r="B18" s="54"/>
      <c r="C18" s="14" t="s">
        <v>16</v>
      </c>
      <c r="D18" s="15"/>
      <c r="E18" s="15"/>
      <c r="F18" s="15"/>
      <c r="G18" s="16"/>
      <c r="H18" s="14" t="str">
        <f>Data!B23</f>
        <v>father</v>
      </c>
      <c r="I18" s="15"/>
      <c r="J18" s="15"/>
      <c r="K18" s="15"/>
      <c r="L18" s="15"/>
      <c r="M18" s="15"/>
      <c r="N18" s="15"/>
      <c r="O18" s="15"/>
      <c r="P18" s="16"/>
      <c r="Q18" s="13" t="s">
        <v>3</v>
      </c>
      <c r="R18" s="11"/>
      <c r="S18" s="14" t="str">
        <f>Data!B24</f>
        <v>f_occupation</v>
      </c>
      <c r="T18" s="15"/>
      <c r="U18" s="15"/>
      <c r="V18" s="15"/>
      <c r="W18" s="15"/>
      <c r="X18" s="15"/>
      <c r="Y18" s="16"/>
      <c r="Z18" s="14" t="s">
        <v>2</v>
      </c>
      <c r="AA18" s="15"/>
      <c r="AB18" s="15"/>
      <c r="AC18" s="15"/>
      <c r="AD18" s="15"/>
      <c r="AE18" s="16"/>
      <c r="AF18" s="14" t="str">
        <f>Data!B25</f>
        <v>f_mobile</v>
      </c>
      <c r="AG18" s="15"/>
      <c r="AH18" s="15"/>
      <c r="AI18" s="15"/>
      <c r="AJ18" s="76"/>
    </row>
    <row r="19" spans="1:36" s="17" customFormat="1" ht="18" customHeight="1">
      <c r="A19" s="73"/>
      <c r="B19" s="54"/>
      <c r="C19" s="14" t="s">
        <v>15</v>
      </c>
      <c r="D19" s="15"/>
      <c r="E19" s="15"/>
      <c r="F19" s="15"/>
      <c r="G19" s="16"/>
      <c r="H19" s="14" t="str">
        <f>Data!B26</f>
        <v>mother</v>
      </c>
      <c r="I19" s="15"/>
      <c r="J19" s="15"/>
      <c r="K19" s="15"/>
      <c r="L19" s="15"/>
      <c r="M19" s="15"/>
      <c r="N19" s="15"/>
      <c r="O19" s="15"/>
      <c r="P19" s="16"/>
      <c r="Q19" s="13" t="s">
        <v>3</v>
      </c>
      <c r="R19" s="11"/>
      <c r="S19" s="14" t="str">
        <f>Data!B27</f>
        <v>m_occupation</v>
      </c>
      <c r="T19" s="15"/>
      <c r="U19" s="15"/>
      <c r="V19" s="15"/>
      <c r="W19" s="15"/>
      <c r="X19" s="15"/>
      <c r="Y19" s="16"/>
      <c r="Z19" s="14" t="s">
        <v>2</v>
      </c>
      <c r="AA19" s="15"/>
      <c r="AB19" s="15"/>
      <c r="AC19" s="15"/>
      <c r="AD19" s="15"/>
      <c r="AE19" s="16"/>
      <c r="AF19" s="14" t="str">
        <f>Data!B28</f>
        <v>m_mobile</v>
      </c>
      <c r="AG19" s="15"/>
      <c r="AH19" s="15"/>
      <c r="AI19" s="15"/>
      <c r="AJ19" s="76"/>
    </row>
    <row r="20" spans="1:36" s="17" customFormat="1" ht="18" customHeight="1">
      <c r="A20" s="73"/>
      <c r="B20" s="54"/>
      <c r="C20" s="14" t="s">
        <v>14</v>
      </c>
      <c r="D20" s="15"/>
      <c r="E20" s="15"/>
      <c r="F20" s="15"/>
      <c r="G20" s="16"/>
      <c r="H20" s="14" t="s">
        <v>11</v>
      </c>
      <c r="I20" s="15"/>
      <c r="J20" s="15"/>
      <c r="K20" s="16"/>
      <c r="L20" s="14" t="str">
        <f>Data!B29</f>
        <v>relation</v>
      </c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6"/>
      <c r="Z20" s="14" t="s">
        <v>6</v>
      </c>
      <c r="AA20" s="15"/>
      <c r="AB20" s="15"/>
      <c r="AC20" s="15"/>
      <c r="AD20" s="15"/>
      <c r="AE20" s="16"/>
      <c r="AF20" s="14" t="str">
        <f>Data!B30</f>
        <v>g_mobile</v>
      </c>
      <c r="AG20" s="15"/>
      <c r="AH20" s="15"/>
      <c r="AI20" s="15"/>
      <c r="AJ20" s="76"/>
    </row>
    <row r="21" spans="1:36" s="17" customFormat="1" ht="18" customHeight="1" thickBot="1">
      <c r="A21" s="73"/>
      <c r="B21" s="54"/>
      <c r="C21" s="21" t="s">
        <v>13</v>
      </c>
      <c r="D21" s="52"/>
      <c r="E21" s="52"/>
      <c r="F21" s="52"/>
      <c r="G21" s="22"/>
      <c r="H21" s="21" t="s">
        <v>12</v>
      </c>
      <c r="I21" s="52"/>
      <c r="J21" s="52"/>
      <c r="K21" s="22"/>
      <c r="L21" s="21" t="str">
        <f>Data!B31</f>
        <v>bro</v>
      </c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22"/>
      <c r="Z21" s="21" t="s">
        <v>7</v>
      </c>
      <c r="AA21" s="52"/>
      <c r="AB21" s="52"/>
      <c r="AC21" s="52"/>
      <c r="AD21" s="52"/>
      <c r="AE21" s="22"/>
      <c r="AF21" s="21" t="str">
        <f>Data!B32</f>
        <v>status</v>
      </c>
      <c r="AG21" s="52"/>
      <c r="AH21" s="52"/>
      <c r="AI21" s="52"/>
      <c r="AJ21" s="108"/>
    </row>
    <row r="22" spans="1:36" s="17" customFormat="1" ht="18" customHeight="1">
      <c r="A22" s="114" t="s">
        <v>55</v>
      </c>
      <c r="B22" s="115"/>
      <c r="C22" s="116" t="s">
        <v>1</v>
      </c>
      <c r="D22" s="116"/>
      <c r="E22" s="116"/>
      <c r="F22" s="116"/>
      <c r="G22" s="116"/>
      <c r="H22" s="116" t="str">
        <f>Data!B33</f>
        <v>gardian name</v>
      </c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 t="s">
        <v>2</v>
      </c>
      <c r="AA22" s="116"/>
      <c r="AB22" s="116"/>
      <c r="AC22" s="116"/>
      <c r="AD22" s="116"/>
      <c r="AE22" s="116"/>
      <c r="AF22" s="116" t="str">
        <f>Data!B34</f>
        <v>g_mobile</v>
      </c>
      <c r="AG22" s="116"/>
      <c r="AH22" s="116"/>
      <c r="AI22" s="116"/>
      <c r="AJ22" s="117"/>
    </row>
    <row r="23" spans="1:36" s="17" customFormat="1" ht="18" customHeight="1">
      <c r="A23" s="79"/>
      <c r="B23" s="39"/>
      <c r="C23" s="12" t="s">
        <v>3</v>
      </c>
      <c r="D23" s="12"/>
      <c r="E23" s="12"/>
      <c r="F23" s="12"/>
      <c r="G23" s="12"/>
      <c r="H23" s="12" t="str">
        <f>Data!B35</f>
        <v>g_occupation</v>
      </c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 t="s">
        <v>5</v>
      </c>
      <c r="AA23" s="12"/>
      <c r="AB23" s="12"/>
      <c r="AC23" s="12"/>
      <c r="AD23" s="12"/>
      <c r="AE23" s="12"/>
      <c r="AF23" s="12" t="str">
        <f>Data!B36</f>
        <v>g_phone</v>
      </c>
      <c r="AG23" s="12"/>
      <c r="AH23" s="12"/>
      <c r="AI23" s="12"/>
      <c r="AJ23" s="78"/>
    </row>
    <row r="24" spans="1:36" s="17" customFormat="1" ht="18" customHeight="1">
      <c r="A24" s="79"/>
      <c r="B24" s="39"/>
      <c r="C24" s="12" t="s">
        <v>0</v>
      </c>
      <c r="D24" s="12"/>
      <c r="E24" s="12"/>
      <c r="F24" s="12"/>
      <c r="G24" s="12"/>
      <c r="H24" s="58" t="str">
        <f>IF(Data!B37="M","X","")</f>
        <v/>
      </c>
      <c r="I24" s="40" t="s">
        <v>29</v>
      </c>
      <c r="J24" s="40"/>
      <c r="K24" s="41" t="str">
        <f>IF(Data!B37="T","X","")</f>
        <v/>
      </c>
      <c r="L24" s="42" t="s">
        <v>61</v>
      </c>
      <c r="M24" s="42"/>
      <c r="N24" s="41" t="str">
        <f>IF(Data!B37="C","X","")</f>
        <v/>
      </c>
      <c r="O24" s="40" t="s">
        <v>62</v>
      </c>
      <c r="P24" s="40"/>
      <c r="Q24" s="80" t="str">
        <f>IF(Data!B37="O","X","")</f>
        <v>X</v>
      </c>
      <c r="R24" s="43" t="str">
        <f>"內地 (郵政編號)"&amp;Data!C37</f>
        <v>內地 (郵政編號)Other</v>
      </c>
      <c r="S24" s="42"/>
      <c r="T24" s="42"/>
      <c r="U24" s="42"/>
      <c r="V24" s="42"/>
      <c r="W24" s="42"/>
      <c r="X24" s="42"/>
      <c r="Y24" s="44"/>
      <c r="Z24" s="14" t="s">
        <v>9</v>
      </c>
      <c r="AA24" s="15"/>
      <c r="AB24" s="15"/>
      <c r="AC24" s="15"/>
      <c r="AD24" s="15"/>
      <c r="AE24" s="16"/>
      <c r="AF24" s="58" t="str">
        <f>IF(Data!B38="Y","X","")</f>
        <v>X</v>
      </c>
      <c r="AG24" s="41" t="s">
        <v>63</v>
      </c>
      <c r="AH24" s="41" t="str">
        <f>IF(Data!B38="N","X","")</f>
        <v/>
      </c>
      <c r="AI24" s="41" t="s">
        <v>64</v>
      </c>
      <c r="AJ24" s="81"/>
    </row>
    <row r="25" spans="1:36" s="17" customFormat="1" ht="18" customHeight="1">
      <c r="A25" s="79"/>
      <c r="B25" s="39"/>
      <c r="C25" s="12" t="s">
        <v>8</v>
      </c>
      <c r="D25" s="12"/>
      <c r="E25" s="12"/>
      <c r="F25" s="12"/>
      <c r="G25" s="12"/>
      <c r="H25" s="12" t="str">
        <f>Data!B39</f>
        <v>street</v>
      </c>
      <c r="I25" s="12"/>
      <c r="J25" s="12"/>
      <c r="K25" s="12"/>
      <c r="L25" s="12"/>
      <c r="M25" s="12"/>
      <c r="N25" s="12"/>
      <c r="O25" s="12"/>
      <c r="P25" s="12"/>
      <c r="Q25" s="12" t="s">
        <v>10</v>
      </c>
      <c r="R25" s="12"/>
      <c r="S25" s="12"/>
      <c r="T25" s="12"/>
      <c r="U25" s="12"/>
      <c r="V25" s="12"/>
      <c r="W25" s="12"/>
      <c r="X25" s="12" t="str">
        <f>Data!B40</f>
        <v>building</v>
      </c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78"/>
    </row>
    <row r="26" spans="1:36" s="17" customFormat="1" ht="18" customHeight="1" thickBot="1">
      <c r="A26" s="83"/>
      <c r="B26" s="84"/>
      <c r="C26" s="118" t="s">
        <v>4</v>
      </c>
      <c r="D26" s="118"/>
      <c r="E26" s="118"/>
      <c r="F26" s="118"/>
      <c r="G26" s="118"/>
      <c r="H26" s="119" t="str">
        <f>IF(Data!B41="M","X","")</f>
        <v/>
      </c>
      <c r="I26" s="120"/>
      <c r="J26" s="121" t="s">
        <v>29</v>
      </c>
      <c r="K26" s="122"/>
      <c r="L26" s="120" t="str">
        <f>IF(Data!B41="C","X","")</f>
        <v/>
      </c>
      <c r="M26" s="120"/>
      <c r="N26" s="123" t="s">
        <v>30</v>
      </c>
      <c r="O26" s="122"/>
      <c r="P26" s="120" t="str">
        <f>IF(Data!B41="O","X","")</f>
        <v>X</v>
      </c>
      <c r="Q26" s="120"/>
      <c r="R26" s="124" t="str">
        <f>"其他"&amp;Data!C41</f>
        <v>其他Other</v>
      </c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4"/>
      <c r="AH26" s="124"/>
      <c r="AI26" s="124"/>
      <c r="AJ26" s="125"/>
    </row>
    <row r="27" spans="1:36" s="17" customFormat="1" ht="20.100000000000001" customHeight="1">
      <c r="A27" s="109" t="s">
        <v>57</v>
      </c>
      <c r="B27" s="110"/>
      <c r="C27" s="111" t="str">
        <f>Data!B42</f>
        <v>remark</v>
      </c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2" t="s">
        <v>59</v>
      </c>
      <c r="AF27" s="112"/>
      <c r="AG27" s="112"/>
      <c r="AH27" s="112"/>
      <c r="AI27" s="112"/>
      <c r="AJ27" s="113"/>
    </row>
    <row r="28" spans="1:36" s="17" customFormat="1" ht="120" customHeight="1">
      <c r="A28" s="79"/>
      <c r="B28" s="3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12"/>
      <c r="AF28" s="12"/>
      <c r="AG28" s="12"/>
      <c r="AH28" s="12"/>
      <c r="AI28" s="12"/>
      <c r="AJ28" s="78"/>
    </row>
    <row r="29" spans="1:36" s="17" customFormat="1" ht="20.100000000000001" customHeight="1">
      <c r="A29" s="77" t="s">
        <v>58</v>
      </c>
      <c r="B29" s="39"/>
      <c r="C29" s="38" t="s">
        <v>45</v>
      </c>
      <c r="D29" s="38"/>
      <c r="E29" s="38"/>
      <c r="F29" s="38"/>
      <c r="G29" s="38"/>
      <c r="H29" s="38"/>
      <c r="I29" s="38"/>
      <c r="J29" s="38"/>
      <c r="K29" s="38" t="s">
        <v>46</v>
      </c>
      <c r="L29" s="38"/>
      <c r="M29" s="38"/>
      <c r="N29" s="38"/>
      <c r="O29" s="38"/>
      <c r="P29" s="38"/>
      <c r="Q29" s="38"/>
      <c r="R29" s="38"/>
      <c r="S29" s="38"/>
      <c r="T29" s="38" t="s">
        <v>47</v>
      </c>
      <c r="U29" s="38"/>
      <c r="V29" s="38"/>
      <c r="W29" s="38"/>
      <c r="X29" s="38"/>
      <c r="Y29" s="38"/>
      <c r="Z29" s="38"/>
      <c r="AA29" s="38"/>
      <c r="AB29" s="38"/>
      <c r="AC29" s="38" t="s">
        <v>48</v>
      </c>
      <c r="AD29" s="38"/>
      <c r="AE29" s="38"/>
      <c r="AF29" s="38"/>
      <c r="AG29" s="38"/>
      <c r="AH29" s="38"/>
      <c r="AI29" s="38"/>
      <c r="AJ29" s="82"/>
    </row>
    <row r="30" spans="1:36" s="17" customFormat="1" ht="180" customHeight="1" thickBot="1">
      <c r="A30" s="83"/>
      <c r="B30" s="84"/>
      <c r="C30" s="85" t="str">
        <f>Data!B43</f>
        <v>kindergaden</v>
      </c>
      <c r="D30" s="85"/>
      <c r="E30" s="85"/>
      <c r="F30" s="85"/>
      <c r="G30" s="85"/>
      <c r="H30" s="85"/>
      <c r="I30" s="85"/>
      <c r="J30" s="85"/>
      <c r="K30" s="85" t="str">
        <f>Data!B44</f>
        <v>primary</v>
      </c>
      <c r="L30" s="85"/>
      <c r="M30" s="85"/>
      <c r="N30" s="85"/>
      <c r="O30" s="85"/>
      <c r="P30" s="85"/>
      <c r="Q30" s="85"/>
      <c r="R30" s="85"/>
      <c r="S30" s="85"/>
      <c r="T30" s="85" t="str">
        <f>Data!B45</f>
        <v>junio</v>
      </c>
      <c r="U30" s="85"/>
      <c r="V30" s="85"/>
      <c r="W30" s="85"/>
      <c r="X30" s="85"/>
      <c r="Y30" s="85"/>
      <c r="Z30" s="85"/>
      <c r="AA30" s="85"/>
      <c r="AB30" s="85"/>
      <c r="AC30" s="85" t="str">
        <f>Data!B46</f>
        <v>senior</v>
      </c>
      <c r="AD30" s="85"/>
      <c r="AE30" s="85"/>
      <c r="AF30" s="85"/>
      <c r="AG30" s="85"/>
      <c r="AH30" s="85"/>
      <c r="AI30" s="85"/>
      <c r="AJ30" s="86"/>
    </row>
  </sheetData>
  <mergeCells count="113">
    <mergeCell ref="AB11:AJ11"/>
    <mergeCell ref="A4:E5"/>
    <mergeCell ref="L24:M24"/>
    <mergeCell ref="Z24:AE24"/>
    <mergeCell ref="I24:J24"/>
    <mergeCell ref="O24:P24"/>
    <mergeCell ref="R24:Y24"/>
    <mergeCell ref="A1:AJ1"/>
    <mergeCell ref="A6:B21"/>
    <mergeCell ref="H26:I26"/>
    <mergeCell ref="L26:M26"/>
    <mergeCell ref="P26:Q26"/>
    <mergeCell ref="R26:AJ26"/>
    <mergeCell ref="H6:L6"/>
    <mergeCell ref="AC8:AJ8"/>
    <mergeCell ref="Y8:AB8"/>
    <mergeCell ref="R8:X8"/>
    <mergeCell ref="AA10:AJ10"/>
    <mergeCell ref="M6:P6"/>
    <mergeCell ref="M7:P7"/>
    <mergeCell ref="U7:X7"/>
    <mergeCell ref="Y7:AB7"/>
    <mergeCell ref="AC7:AF7"/>
    <mergeCell ref="AG7:AJ7"/>
    <mergeCell ref="Q6:AJ6"/>
    <mergeCell ref="C8:G8"/>
    <mergeCell ref="C6:G6"/>
    <mergeCell ref="C7:G7"/>
    <mergeCell ref="H8:I8"/>
    <mergeCell ref="L8:M8"/>
    <mergeCell ref="P8:Q8"/>
    <mergeCell ref="Q7:T7"/>
    <mergeCell ref="H7:L7"/>
    <mergeCell ref="C9:AJ9"/>
    <mergeCell ref="I10:M10"/>
    <mergeCell ref="W12:AJ12"/>
    <mergeCell ref="W13:AJ13"/>
    <mergeCell ref="R11:S11"/>
    <mergeCell ref="V11:W11"/>
    <mergeCell ref="Z11:AA11"/>
    <mergeCell ref="C13:G13"/>
    <mergeCell ref="C12:G12"/>
    <mergeCell ref="C11:G11"/>
    <mergeCell ref="C10:G10"/>
    <mergeCell ref="L13:Q13"/>
    <mergeCell ref="R13:V13"/>
    <mergeCell ref="R12:V12"/>
    <mergeCell ref="N11:Q11"/>
    <mergeCell ref="H11:M11"/>
    <mergeCell ref="H22:Y22"/>
    <mergeCell ref="H23:Y23"/>
    <mergeCell ref="C15:AJ15"/>
    <mergeCell ref="C14:G14"/>
    <mergeCell ref="Z14:AE14"/>
    <mergeCell ref="O14:Q14"/>
    <mergeCell ref="R14:Y14"/>
    <mergeCell ref="H14:N14"/>
    <mergeCell ref="L21:Y21"/>
    <mergeCell ref="L20:Y20"/>
    <mergeCell ref="H16:Y16"/>
    <mergeCell ref="H17:P17"/>
    <mergeCell ref="H18:P18"/>
    <mergeCell ref="H19:P19"/>
    <mergeCell ref="S18:Y18"/>
    <mergeCell ref="S19:Y19"/>
    <mergeCell ref="Z21:AE21"/>
    <mergeCell ref="Z22:AE22"/>
    <mergeCell ref="Z23:AE23"/>
    <mergeCell ref="Z16:AE16"/>
    <mergeCell ref="AF16:AJ16"/>
    <mergeCell ref="AF21:AJ21"/>
    <mergeCell ref="AF22:AJ22"/>
    <mergeCell ref="AF23:AJ23"/>
    <mergeCell ref="AF18:AJ18"/>
    <mergeCell ref="AF19:AJ19"/>
    <mergeCell ref="AF20:AJ20"/>
    <mergeCell ref="Z18:AE18"/>
    <mergeCell ref="Z19:AE19"/>
    <mergeCell ref="Z20:AE20"/>
    <mergeCell ref="AF14:AJ14"/>
    <mergeCell ref="H13:K13"/>
    <mergeCell ref="H12:Q12"/>
    <mergeCell ref="H20:K20"/>
    <mergeCell ref="H21:K21"/>
    <mergeCell ref="C17:G17"/>
    <mergeCell ref="C25:G25"/>
    <mergeCell ref="A22:B26"/>
    <mergeCell ref="Q25:W25"/>
    <mergeCell ref="X25:AJ25"/>
    <mergeCell ref="H25:P25"/>
    <mergeCell ref="C16:G16"/>
    <mergeCell ref="C26:G26"/>
    <mergeCell ref="C21:G21"/>
    <mergeCell ref="C20:G20"/>
    <mergeCell ref="C19:G19"/>
    <mergeCell ref="C18:G18"/>
    <mergeCell ref="C23:G23"/>
    <mergeCell ref="C24:G24"/>
    <mergeCell ref="C22:G22"/>
    <mergeCell ref="W17:AJ17"/>
    <mergeCell ref="T29:AB29"/>
    <mergeCell ref="AE28:AJ28"/>
    <mergeCell ref="AE27:AJ27"/>
    <mergeCell ref="C27:AD28"/>
    <mergeCell ref="A27:B28"/>
    <mergeCell ref="C30:J30"/>
    <mergeCell ref="K30:S30"/>
    <mergeCell ref="T30:AB30"/>
    <mergeCell ref="AC30:AJ30"/>
    <mergeCell ref="A29:B30"/>
    <mergeCell ref="C29:J29"/>
    <mergeCell ref="AC29:AJ29"/>
    <mergeCell ref="K29:S29"/>
  </mergeCells>
  <pageMargins left="0.39370078740157483" right="0.15748031496062992" top="0.59055118110236227" bottom="0.19685039370078741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6"/>
  <sheetViews>
    <sheetView topLeftCell="A12" workbookViewId="0">
      <selection activeCell="B42" sqref="B42"/>
    </sheetView>
  </sheetViews>
  <sheetFormatPr defaultRowHeight="15"/>
  <cols>
    <col min="1" max="1" width="28.7109375" customWidth="1"/>
    <col min="7" max="27" width="3.7109375" customWidth="1"/>
  </cols>
  <sheetData>
    <row r="1" spans="1:42" ht="21">
      <c r="A1" t="s">
        <v>37</v>
      </c>
      <c r="B1" t="s">
        <v>75</v>
      </c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</row>
    <row r="2" spans="1:42" ht="16.5">
      <c r="A2" t="s">
        <v>40</v>
      </c>
      <c r="B2" t="s">
        <v>76</v>
      </c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4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</row>
    <row r="3" spans="1:42" ht="16.5">
      <c r="A3" t="s">
        <v>38</v>
      </c>
      <c r="B3" t="s">
        <v>77</v>
      </c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4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</row>
    <row r="4" spans="1:42">
      <c r="A4" t="s">
        <v>41</v>
      </c>
      <c r="B4" t="s">
        <v>78</v>
      </c>
      <c r="G4" s="31" t="s">
        <v>52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</row>
    <row r="5" spans="1:42" ht="15" customHeight="1">
      <c r="A5" t="s">
        <v>42</v>
      </c>
      <c r="B5" t="s">
        <v>79</v>
      </c>
      <c r="C5" t="s">
        <v>80</v>
      </c>
      <c r="G5" s="37" t="s">
        <v>54</v>
      </c>
      <c r="H5" s="49"/>
      <c r="I5" s="14" t="s">
        <v>37</v>
      </c>
      <c r="J5" s="15"/>
      <c r="K5" s="15"/>
      <c r="L5" s="15"/>
      <c r="M5" s="16"/>
      <c r="N5" s="1"/>
      <c r="O5" s="2"/>
      <c r="P5" s="2"/>
      <c r="Q5" s="2"/>
      <c r="R5" s="3"/>
      <c r="S5" s="1" t="s">
        <v>40</v>
      </c>
      <c r="T5" s="2"/>
      <c r="U5" s="2"/>
      <c r="V5" s="3"/>
      <c r="W5" s="1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3"/>
    </row>
    <row r="6" spans="1:42" ht="15" customHeight="1">
      <c r="A6" t="s">
        <v>43</v>
      </c>
      <c r="B6" t="s">
        <v>81</v>
      </c>
      <c r="G6" s="53"/>
      <c r="H6" s="54"/>
      <c r="I6" s="14" t="s">
        <v>38</v>
      </c>
      <c r="J6" s="15"/>
      <c r="K6" s="15"/>
      <c r="L6" s="15"/>
      <c r="M6" s="16"/>
      <c r="N6" s="1"/>
      <c r="O6" s="2"/>
      <c r="P6" s="2"/>
      <c r="Q6" s="2"/>
      <c r="R6" s="3"/>
      <c r="S6" s="1" t="s">
        <v>41</v>
      </c>
      <c r="T6" s="2"/>
      <c r="U6" s="2"/>
      <c r="V6" s="3"/>
      <c r="W6" s="1"/>
      <c r="X6" s="2"/>
      <c r="Y6" s="2"/>
      <c r="Z6" s="3"/>
      <c r="AA6" s="1" t="s">
        <v>42</v>
      </c>
      <c r="AB6" s="2"/>
      <c r="AC6" s="2"/>
      <c r="AD6" s="3"/>
      <c r="AE6" s="1"/>
      <c r="AF6" s="2"/>
      <c r="AG6" s="2"/>
      <c r="AH6" s="3"/>
      <c r="AI6" s="1" t="s">
        <v>43</v>
      </c>
      <c r="AJ6" s="2"/>
      <c r="AK6" s="2"/>
      <c r="AL6" s="3"/>
      <c r="AM6" s="1"/>
      <c r="AN6" s="2"/>
      <c r="AO6" s="2"/>
      <c r="AP6" s="3"/>
    </row>
    <row r="7" spans="1:42" ht="15" customHeight="1">
      <c r="A7" t="s">
        <v>39</v>
      </c>
      <c r="B7" t="s">
        <v>111</v>
      </c>
      <c r="C7" t="s">
        <v>119</v>
      </c>
      <c r="D7" t="s">
        <v>110</v>
      </c>
      <c r="G7" s="53"/>
      <c r="H7" s="54"/>
      <c r="I7" s="14" t="s">
        <v>39</v>
      </c>
      <c r="J7" s="15"/>
      <c r="K7" s="15"/>
      <c r="L7" s="15"/>
      <c r="M7" s="16"/>
      <c r="N7" s="14"/>
      <c r="O7" s="15"/>
      <c r="P7" s="19" t="s">
        <v>29</v>
      </c>
      <c r="Q7" s="30"/>
      <c r="R7" s="15"/>
      <c r="S7" s="15"/>
      <c r="T7" s="19" t="s">
        <v>30</v>
      </c>
      <c r="U7" s="30"/>
      <c r="V7" s="15"/>
      <c r="W7" s="15"/>
      <c r="X7" s="27" t="s">
        <v>31</v>
      </c>
      <c r="Y7" s="27"/>
      <c r="Z7" s="27"/>
      <c r="AA7" s="27"/>
      <c r="AB7" s="27"/>
      <c r="AC7" s="27"/>
      <c r="AD7" s="28"/>
      <c r="AE7" s="1" t="s">
        <v>44</v>
      </c>
      <c r="AF7" s="2"/>
      <c r="AG7" s="2"/>
      <c r="AH7" s="3"/>
      <c r="AI7" s="1"/>
      <c r="AJ7" s="2"/>
      <c r="AK7" s="2"/>
      <c r="AL7" s="2"/>
      <c r="AM7" s="2"/>
      <c r="AN7" s="2"/>
      <c r="AO7" s="2"/>
      <c r="AP7" s="3"/>
    </row>
    <row r="8" spans="1:42" ht="15.75">
      <c r="A8" t="s">
        <v>44</v>
      </c>
      <c r="B8" t="s">
        <v>82</v>
      </c>
      <c r="G8" s="53"/>
      <c r="H8" s="54"/>
      <c r="I8" s="55" t="s">
        <v>36</v>
      </c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7"/>
    </row>
    <row r="9" spans="1:42" ht="15" customHeight="1">
      <c r="A9" t="s">
        <v>19</v>
      </c>
      <c r="B9" t="s">
        <v>111</v>
      </c>
      <c r="C9" t="s">
        <v>119</v>
      </c>
      <c r="D9" t="s">
        <v>112</v>
      </c>
      <c r="G9" s="53"/>
      <c r="H9" s="54"/>
      <c r="I9" s="14" t="s">
        <v>19</v>
      </c>
      <c r="J9" s="15"/>
      <c r="K9" s="15"/>
      <c r="L9" s="15"/>
      <c r="M9" s="16"/>
      <c r="N9" s="18"/>
      <c r="O9" s="29" t="s">
        <v>32</v>
      </c>
      <c r="P9" s="29"/>
      <c r="Q9" s="29"/>
      <c r="R9" s="29"/>
      <c r="S9" s="29"/>
      <c r="T9" s="19"/>
      <c r="U9" s="29" t="s">
        <v>33</v>
      </c>
      <c r="V9" s="29"/>
      <c r="W9" s="29"/>
      <c r="X9" s="29"/>
      <c r="Y9" s="29"/>
      <c r="Z9" s="29" t="s">
        <v>34</v>
      </c>
      <c r="AA9" s="29"/>
      <c r="AB9" s="29"/>
      <c r="AC9" s="29"/>
      <c r="AD9" s="29"/>
      <c r="AE9" s="29"/>
      <c r="AF9" s="19"/>
      <c r="AG9" s="27" t="s">
        <v>35</v>
      </c>
      <c r="AH9" s="27"/>
      <c r="AI9" s="27"/>
      <c r="AJ9" s="27"/>
      <c r="AK9" s="27"/>
      <c r="AL9" s="27"/>
      <c r="AM9" s="27"/>
      <c r="AN9" s="27"/>
      <c r="AO9" s="27"/>
      <c r="AP9" s="28"/>
    </row>
    <row r="10" spans="1:42" ht="15" customHeight="1">
      <c r="A10" t="s">
        <v>20</v>
      </c>
      <c r="B10" t="s">
        <v>83</v>
      </c>
      <c r="G10" s="53"/>
      <c r="H10" s="54"/>
      <c r="I10" s="14" t="s">
        <v>20</v>
      </c>
      <c r="J10" s="15"/>
      <c r="K10" s="15"/>
      <c r="L10" s="15"/>
      <c r="M10" s="16"/>
      <c r="N10" s="14"/>
      <c r="O10" s="15"/>
      <c r="P10" s="15"/>
      <c r="Q10" s="15"/>
      <c r="R10" s="15"/>
      <c r="S10" s="16"/>
      <c r="T10" s="14" t="s">
        <v>26</v>
      </c>
      <c r="U10" s="15"/>
      <c r="V10" s="15"/>
      <c r="W10" s="16"/>
      <c r="X10" s="14"/>
      <c r="Y10" s="15"/>
      <c r="Z10" s="19" t="s">
        <v>29</v>
      </c>
      <c r="AA10" s="30"/>
      <c r="AB10" s="15"/>
      <c r="AC10" s="15"/>
      <c r="AD10" s="19" t="s">
        <v>30</v>
      </c>
      <c r="AE10" s="30"/>
      <c r="AF10" s="15"/>
      <c r="AG10" s="15"/>
      <c r="AH10" s="19" t="s">
        <v>31</v>
      </c>
      <c r="AI10" s="19"/>
      <c r="AJ10" s="19"/>
      <c r="AK10" s="19"/>
      <c r="AL10" s="19"/>
      <c r="AM10" s="19"/>
      <c r="AN10" s="19"/>
      <c r="AO10" s="19"/>
      <c r="AP10" s="20"/>
    </row>
    <row r="11" spans="1:42" ht="15" customHeight="1">
      <c r="A11" t="s">
        <v>26</v>
      </c>
      <c r="B11" t="s">
        <v>111</v>
      </c>
      <c r="C11" t="s">
        <v>119</v>
      </c>
      <c r="D11" t="s">
        <v>110</v>
      </c>
      <c r="G11" s="53"/>
      <c r="H11" s="54"/>
      <c r="I11" s="14" t="s">
        <v>21</v>
      </c>
      <c r="J11" s="15"/>
      <c r="K11" s="15"/>
      <c r="L11" s="15"/>
      <c r="M11" s="16"/>
      <c r="N11" s="14"/>
      <c r="O11" s="15"/>
      <c r="P11" s="15"/>
      <c r="Q11" s="15"/>
      <c r="R11" s="15"/>
      <c r="S11" s="15"/>
      <c r="T11" s="15"/>
      <c r="U11" s="15"/>
      <c r="V11" s="15"/>
      <c r="W11" s="16"/>
      <c r="X11" s="14" t="s">
        <v>25</v>
      </c>
      <c r="Y11" s="15"/>
      <c r="Z11" s="15"/>
      <c r="AA11" s="15"/>
      <c r="AB11" s="16"/>
      <c r="AC11" s="14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6"/>
    </row>
    <row r="12" spans="1:42" ht="15" customHeight="1">
      <c r="A12" t="s">
        <v>21</v>
      </c>
      <c r="B12" t="s">
        <v>84</v>
      </c>
      <c r="G12" s="53"/>
      <c r="H12" s="54"/>
      <c r="I12" s="14" t="s">
        <v>22</v>
      </c>
      <c r="J12" s="15"/>
      <c r="K12" s="15"/>
      <c r="L12" s="15"/>
      <c r="M12" s="16"/>
      <c r="N12" s="14" t="s">
        <v>11</v>
      </c>
      <c r="O12" s="15"/>
      <c r="P12" s="15"/>
      <c r="Q12" s="16"/>
      <c r="R12" s="14"/>
      <c r="S12" s="15"/>
      <c r="T12" s="15"/>
      <c r="U12" s="15"/>
      <c r="V12" s="15"/>
      <c r="W12" s="16"/>
      <c r="X12" s="14" t="s">
        <v>24</v>
      </c>
      <c r="Y12" s="15"/>
      <c r="Z12" s="15"/>
      <c r="AA12" s="15"/>
      <c r="AB12" s="16"/>
      <c r="AC12" s="14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6"/>
    </row>
    <row r="13" spans="1:42" s="17" customFormat="1" ht="15" customHeight="1">
      <c r="A13" t="s">
        <v>25</v>
      </c>
      <c r="B13" s="17" t="s">
        <v>85</v>
      </c>
      <c r="G13" s="53"/>
      <c r="H13" s="54"/>
      <c r="I13" s="14" t="s">
        <v>23</v>
      </c>
      <c r="J13" s="15"/>
      <c r="K13" s="15"/>
      <c r="L13" s="15"/>
      <c r="M13" s="16"/>
      <c r="N13" s="14"/>
      <c r="O13" s="15"/>
      <c r="P13" s="15"/>
      <c r="Q13" s="15"/>
      <c r="R13" s="15"/>
      <c r="S13" s="15"/>
      <c r="T13" s="16"/>
      <c r="U13" s="14" t="s">
        <v>27</v>
      </c>
      <c r="V13" s="15"/>
      <c r="W13" s="16"/>
      <c r="X13" s="14"/>
      <c r="Y13" s="15"/>
      <c r="Z13" s="15"/>
      <c r="AA13" s="15"/>
      <c r="AB13" s="15"/>
      <c r="AC13" s="15"/>
      <c r="AD13" s="15"/>
      <c r="AE13" s="16"/>
      <c r="AF13" s="14" t="s">
        <v>28</v>
      </c>
      <c r="AG13" s="15"/>
      <c r="AH13" s="15"/>
      <c r="AI13" s="15"/>
      <c r="AJ13" s="15"/>
      <c r="AK13" s="16"/>
      <c r="AL13" s="14"/>
      <c r="AM13" s="15"/>
      <c r="AN13" s="15"/>
      <c r="AO13" s="15"/>
      <c r="AP13" s="16"/>
    </row>
    <row r="14" spans="1:42" ht="15.75">
      <c r="A14" s="17" t="s">
        <v>114</v>
      </c>
      <c r="B14" t="s">
        <v>115</v>
      </c>
      <c r="G14" s="53"/>
      <c r="H14" s="54"/>
      <c r="I14" s="55" t="s">
        <v>18</v>
      </c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7"/>
    </row>
    <row r="15" spans="1:42" ht="15" customHeight="1">
      <c r="A15" s="17" t="s">
        <v>24</v>
      </c>
      <c r="B15" t="s">
        <v>86</v>
      </c>
      <c r="G15" s="53"/>
      <c r="H15" s="54"/>
      <c r="I15" s="14" t="s">
        <v>0</v>
      </c>
      <c r="J15" s="15"/>
      <c r="K15" s="15"/>
      <c r="L15" s="15"/>
      <c r="M15" s="16"/>
      <c r="N15" s="14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6"/>
      <c r="AF15" s="14" t="s">
        <v>17</v>
      </c>
      <c r="AG15" s="15"/>
      <c r="AH15" s="15"/>
      <c r="AI15" s="15"/>
      <c r="AJ15" s="15"/>
      <c r="AK15" s="16"/>
      <c r="AL15" s="14"/>
      <c r="AM15" s="15"/>
      <c r="AN15" s="15"/>
      <c r="AO15" s="15"/>
      <c r="AP15" s="16"/>
    </row>
    <row r="16" spans="1:42" ht="15" customHeight="1">
      <c r="A16" t="s">
        <v>23</v>
      </c>
      <c r="B16" t="s">
        <v>87</v>
      </c>
      <c r="G16" s="53"/>
      <c r="H16" s="54"/>
      <c r="I16" s="14" t="s">
        <v>8</v>
      </c>
      <c r="J16" s="15"/>
      <c r="K16" s="15"/>
      <c r="L16" s="15"/>
      <c r="M16" s="16"/>
      <c r="N16" s="14"/>
      <c r="O16" s="15"/>
      <c r="P16" s="15"/>
      <c r="Q16" s="15"/>
      <c r="R16" s="15"/>
      <c r="S16" s="15"/>
      <c r="T16" s="15"/>
      <c r="U16" s="15"/>
      <c r="V16" s="16"/>
      <c r="W16" s="13" t="s">
        <v>10</v>
      </c>
      <c r="X16" s="11"/>
      <c r="Y16" s="13"/>
      <c r="Z16" s="13"/>
      <c r="AA16" s="13"/>
      <c r="AB16" s="13"/>
      <c r="AC16" s="13"/>
      <c r="AD16" s="14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6"/>
    </row>
    <row r="17" spans="1:42" ht="15" customHeight="1">
      <c r="A17" t="s">
        <v>72</v>
      </c>
      <c r="B17" t="s">
        <v>88</v>
      </c>
      <c r="G17" s="53"/>
      <c r="H17" s="54"/>
      <c r="I17" s="14" t="s">
        <v>16</v>
      </c>
      <c r="J17" s="15"/>
      <c r="K17" s="15"/>
      <c r="L17" s="15"/>
      <c r="M17" s="16"/>
      <c r="N17" s="14"/>
      <c r="O17" s="15"/>
      <c r="P17" s="15"/>
      <c r="Q17" s="15"/>
      <c r="R17" s="15"/>
      <c r="S17" s="15"/>
      <c r="T17" s="15"/>
      <c r="U17" s="15"/>
      <c r="V17" s="16"/>
      <c r="W17" s="13" t="s">
        <v>3</v>
      </c>
      <c r="X17" s="11"/>
      <c r="Y17" s="14"/>
      <c r="Z17" s="15"/>
      <c r="AA17" s="15"/>
      <c r="AB17" s="15"/>
      <c r="AC17" s="15"/>
      <c r="AD17" s="15"/>
      <c r="AE17" s="16"/>
      <c r="AF17" s="14" t="s">
        <v>2</v>
      </c>
      <c r="AG17" s="15"/>
      <c r="AH17" s="15"/>
      <c r="AI17" s="15"/>
      <c r="AJ17" s="15"/>
      <c r="AK17" s="16"/>
      <c r="AL17" s="14"/>
      <c r="AM17" s="15"/>
      <c r="AN17" s="15"/>
      <c r="AO17" s="15"/>
      <c r="AP17" s="16"/>
    </row>
    <row r="18" spans="1:42" ht="15" customHeight="1">
      <c r="A18" t="s">
        <v>28</v>
      </c>
      <c r="B18" t="s">
        <v>116</v>
      </c>
      <c r="G18" s="53"/>
      <c r="H18" s="54"/>
      <c r="I18" s="14" t="s">
        <v>15</v>
      </c>
      <c r="J18" s="15"/>
      <c r="K18" s="15"/>
      <c r="L18" s="15"/>
      <c r="M18" s="16"/>
      <c r="N18" s="14"/>
      <c r="O18" s="15"/>
      <c r="P18" s="15"/>
      <c r="Q18" s="15"/>
      <c r="R18" s="15"/>
      <c r="S18" s="15"/>
      <c r="T18" s="15"/>
      <c r="U18" s="15"/>
      <c r="V18" s="16"/>
      <c r="W18" s="13" t="s">
        <v>3</v>
      </c>
      <c r="X18" s="11"/>
      <c r="Y18" s="14"/>
      <c r="Z18" s="15"/>
      <c r="AA18" s="15"/>
      <c r="AB18" s="15"/>
      <c r="AC18" s="15"/>
      <c r="AD18" s="15"/>
      <c r="AE18" s="16"/>
      <c r="AF18" s="14" t="s">
        <v>2</v>
      </c>
      <c r="AG18" s="15"/>
      <c r="AH18" s="15"/>
      <c r="AI18" s="15"/>
      <c r="AJ18" s="15"/>
      <c r="AK18" s="16"/>
      <c r="AL18" s="14"/>
      <c r="AM18" s="15"/>
      <c r="AN18" s="15"/>
      <c r="AO18" s="15"/>
      <c r="AP18" s="16"/>
    </row>
    <row r="19" spans="1:42" ht="15" customHeight="1">
      <c r="A19" t="s">
        <v>0</v>
      </c>
      <c r="B19" t="s">
        <v>89</v>
      </c>
      <c r="G19" s="53"/>
      <c r="H19" s="54"/>
      <c r="I19" s="14" t="s">
        <v>14</v>
      </c>
      <c r="J19" s="15"/>
      <c r="K19" s="15"/>
      <c r="L19" s="15"/>
      <c r="M19" s="16"/>
      <c r="N19" s="14" t="s">
        <v>11</v>
      </c>
      <c r="O19" s="15"/>
      <c r="P19" s="15"/>
      <c r="Q19" s="16"/>
      <c r="R19" s="14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6"/>
      <c r="AF19" s="14" t="s">
        <v>6</v>
      </c>
      <c r="AG19" s="15"/>
      <c r="AH19" s="15"/>
      <c r="AI19" s="15"/>
      <c r="AJ19" s="15"/>
      <c r="AK19" s="16"/>
      <c r="AL19" s="14"/>
      <c r="AM19" s="15"/>
      <c r="AN19" s="15"/>
      <c r="AO19" s="15"/>
      <c r="AP19" s="16"/>
    </row>
    <row r="20" spans="1:42" ht="15" customHeight="1">
      <c r="A20" t="s">
        <v>17</v>
      </c>
      <c r="B20" t="s">
        <v>90</v>
      </c>
      <c r="G20" s="50"/>
      <c r="H20" s="51"/>
      <c r="I20" s="14" t="s">
        <v>13</v>
      </c>
      <c r="J20" s="15"/>
      <c r="K20" s="15"/>
      <c r="L20" s="15"/>
      <c r="M20" s="16"/>
      <c r="N20" s="14" t="s">
        <v>12</v>
      </c>
      <c r="O20" s="15"/>
      <c r="P20" s="15"/>
      <c r="Q20" s="16"/>
      <c r="R20" s="14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6"/>
      <c r="AF20" s="14" t="s">
        <v>7</v>
      </c>
      <c r="AG20" s="15"/>
      <c r="AH20" s="15"/>
      <c r="AI20" s="15"/>
      <c r="AJ20" s="15"/>
      <c r="AK20" s="16"/>
      <c r="AL20" s="14"/>
      <c r="AM20" s="15"/>
      <c r="AN20" s="15"/>
      <c r="AO20" s="15"/>
      <c r="AP20" s="16"/>
    </row>
    <row r="21" spans="1:42" ht="15" customHeight="1">
      <c r="A21" t="s">
        <v>8</v>
      </c>
      <c r="B21" t="s">
        <v>91</v>
      </c>
      <c r="G21" s="37" t="s">
        <v>55</v>
      </c>
      <c r="H21" s="49"/>
      <c r="I21" s="14" t="s">
        <v>1</v>
      </c>
      <c r="J21" s="15"/>
      <c r="K21" s="15"/>
      <c r="L21" s="15"/>
      <c r="M21" s="16"/>
      <c r="N21" s="14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6"/>
      <c r="AF21" s="14" t="s">
        <v>2</v>
      </c>
      <c r="AG21" s="15"/>
      <c r="AH21" s="15"/>
      <c r="AI21" s="15"/>
      <c r="AJ21" s="15"/>
      <c r="AK21" s="16"/>
      <c r="AL21" s="14"/>
      <c r="AM21" s="15"/>
      <c r="AN21" s="15"/>
      <c r="AO21" s="15"/>
      <c r="AP21" s="16"/>
    </row>
    <row r="22" spans="1:42" ht="15" customHeight="1">
      <c r="A22" t="s">
        <v>10</v>
      </c>
      <c r="B22" t="s">
        <v>92</v>
      </c>
      <c r="G22" s="53"/>
      <c r="H22" s="54"/>
      <c r="I22" s="14" t="s">
        <v>3</v>
      </c>
      <c r="J22" s="15"/>
      <c r="K22" s="15"/>
      <c r="L22" s="15"/>
      <c r="M22" s="16"/>
      <c r="N22" s="14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6"/>
      <c r="AF22" s="14" t="s">
        <v>5</v>
      </c>
      <c r="AG22" s="15"/>
      <c r="AH22" s="15"/>
      <c r="AI22" s="15"/>
      <c r="AJ22" s="15"/>
      <c r="AK22" s="16"/>
      <c r="AL22" s="14"/>
      <c r="AM22" s="15"/>
      <c r="AN22" s="15"/>
      <c r="AO22" s="15"/>
      <c r="AP22" s="16"/>
    </row>
    <row r="23" spans="1:42" ht="15" customHeight="1">
      <c r="A23" t="s">
        <v>16</v>
      </c>
      <c r="B23" t="s">
        <v>93</v>
      </c>
      <c r="G23" s="53"/>
      <c r="H23" s="54"/>
      <c r="I23" s="14" t="s">
        <v>0</v>
      </c>
      <c r="J23" s="15"/>
      <c r="K23" s="15"/>
      <c r="L23" s="15"/>
      <c r="M23" s="16"/>
      <c r="N23" s="18"/>
      <c r="O23" s="40" t="s">
        <v>29</v>
      </c>
      <c r="P23" s="40"/>
      <c r="Q23" s="30"/>
      <c r="R23" s="42" t="s">
        <v>61</v>
      </c>
      <c r="S23" s="42"/>
      <c r="T23" s="41"/>
      <c r="U23" s="40" t="s">
        <v>62</v>
      </c>
      <c r="V23" s="40"/>
      <c r="W23" s="17"/>
      <c r="X23" s="43" t="s">
        <v>60</v>
      </c>
      <c r="Y23" s="42"/>
      <c r="Z23" s="42"/>
      <c r="AA23" s="42"/>
      <c r="AB23" s="42"/>
      <c r="AC23" s="42"/>
      <c r="AD23" s="42"/>
      <c r="AE23" s="44"/>
      <c r="AF23" s="14" t="s">
        <v>9</v>
      </c>
      <c r="AG23" s="15"/>
      <c r="AH23" s="15"/>
      <c r="AI23" s="15"/>
      <c r="AJ23" s="15"/>
      <c r="AK23" s="16"/>
      <c r="AL23" s="45"/>
      <c r="AM23" s="19" t="s">
        <v>63</v>
      </c>
      <c r="AN23" s="19"/>
      <c r="AO23" s="19" t="s">
        <v>64</v>
      </c>
      <c r="AP23" s="20"/>
    </row>
    <row r="24" spans="1:42" ht="15" customHeight="1">
      <c r="A24" t="s">
        <v>3</v>
      </c>
      <c r="B24" t="s">
        <v>97</v>
      </c>
      <c r="G24" s="53"/>
      <c r="H24" s="54"/>
      <c r="I24" s="14" t="s">
        <v>8</v>
      </c>
      <c r="J24" s="15"/>
      <c r="K24" s="15"/>
      <c r="L24" s="15"/>
      <c r="M24" s="16"/>
      <c r="N24" s="14"/>
      <c r="O24" s="15"/>
      <c r="P24" s="15"/>
      <c r="Q24" s="15"/>
      <c r="R24" s="15"/>
      <c r="S24" s="15"/>
      <c r="T24" s="15"/>
      <c r="U24" s="15"/>
      <c r="V24" s="16"/>
      <c r="W24" s="14" t="s">
        <v>10</v>
      </c>
      <c r="X24" s="15"/>
      <c r="Y24" s="15"/>
      <c r="Z24" s="15"/>
      <c r="AA24" s="15"/>
      <c r="AB24" s="15"/>
      <c r="AC24" s="16"/>
      <c r="AD24" s="14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6"/>
    </row>
    <row r="25" spans="1:42" ht="15" customHeight="1">
      <c r="A25" t="s">
        <v>2</v>
      </c>
      <c r="B25" t="s">
        <v>95</v>
      </c>
      <c r="G25" s="50"/>
      <c r="H25" s="51"/>
      <c r="I25" s="14" t="s">
        <v>4</v>
      </c>
      <c r="J25" s="15"/>
      <c r="K25" s="15"/>
      <c r="L25" s="15"/>
      <c r="M25" s="16"/>
      <c r="N25" s="14"/>
      <c r="O25" s="15"/>
      <c r="P25" s="19" t="s">
        <v>29</v>
      </c>
      <c r="Q25" s="30"/>
      <c r="R25" s="15"/>
      <c r="S25" s="15"/>
      <c r="T25" s="19" t="s">
        <v>30</v>
      </c>
      <c r="U25" s="30"/>
      <c r="V25" s="15"/>
      <c r="W25" s="15"/>
      <c r="X25" s="27" t="s">
        <v>31</v>
      </c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8"/>
    </row>
    <row r="26" spans="1:42" ht="15" customHeight="1">
      <c r="A26" t="s">
        <v>15</v>
      </c>
      <c r="B26" t="s">
        <v>94</v>
      </c>
      <c r="G26" s="37" t="s">
        <v>57</v>
      </c>
      <c r="H26" s="49"/>
      <c r="I26" s="21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22"/>
      <c r="AK26" s="14" t="s">
        <v>59</v>
      </c>
      <c r="AL26" s="15"/>
      <c r="AM26" s="15"/>
      <c r="AN26" s="15"/>
      <c r="AO26" s="15"/>
      <c r="AP26" s="16"/>
    </row>
    <row r="27" spans="1:42" ht="15" customHeight="1">
      <c r="A27" t="s">
        <v>3</v>
      </c>
      <c r="B27" t="s">
        <v>96</v>
      </c>
      <c r="G27" s="50"/>
      <c r="H27" s="51"/>
      <c r="I27" s="23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4"/>
      <c r="AK27" s="14"/>
      <c r="AL27" s="15"/>
      <c r="AM27" s="15"/>
      <c r="AN27" s="15"/>
      <c r="AO27" s="15"/>
      <c r="AP27" s="16"/>
    </row>
    <row r="28" spans="1:42" ht="15.75" customHeight="1">
      <c r="A28" t="s">
        <v>2</v>
      </c>
      <c r="B28" t="s">
        <v>98</v>
      </c>
      <c r="G28" s="37" t="s">
        <v>58</v>
      </c>
      <c r="H28" s="49"/>
      <c r="I28" s="46" t="s">
        <v>45</v>
      </c>
      <c r="J28" s="47"/>
      <c r="K28" s="47"/>
      <c r="L28" s="47"/>
      <c r="M28" s="47"/>
      <c r="N28" s="47"/>
      <c r="O28" s="47"/>
      <c r="P28" s="48"/>
      <c r="Q28" s="46" t="s">
        <v>46</v>
      </c>
      <c r="R28" s="47"/>
      <c r="S28" s="47"/>
      <c r="T28" s="47"/>
      <c r="U28" s="47"/>
      <c r="V28" s="47"/>
      <c r="W28" s="47"/>
      <c r="X28" s="47"/>
      <c r="Y28" s="48"/>
      <c r="Z28" s="46" t="s">
        <v>47</v>
      </c>
      <c r="AA28" s="47"/>
      <c r="AB28" s="47"/>
      <c r="AC28" s="47"/>
      <c r="AD28" s="47"/>
      <c r="AE28" s="47"/>
      <c r="AF28" s="47"/>
      <c r="AG28" s="47"/>
      <c r="AH28" s="48"/>
      <c r="AI28" s="46" t="s">
        <v>48</v>
      </c>
      <c r="AJ28" s="47"/>
      <c r="AK28" s="47"/>
      <c r="AL28" s="47"/>
      <c r="AM28" s="47"/>
      <c r="AN28" s="47"/>
      <c r="AO28" s="47"/>
      <c r="AP28" s="48"/>
    </row>
    <row r="29" spans="1:42">
      <c r="A29" t="s">
        <v>117</v>
      </c>
      <c r="B29" t="s">
        <v>99</v>
      </c>
    </row>
    <row r="30" spans="1:42">
      <c r="A30" t="s">
        <v>73</v>
      </c>
      <c r="B30" t="s">
        <v>100</v>
      </c>
    </row>
    <row r="31" spans="1:42">
      <c r="A31" t="s">
        <v>74</v>
      </c>
      <c r="B31" t="s">
        <v>101</v>
      </c>
    </row>
    <row r="32" spans="1:42">
      <c r="A32" t="s">
        <v>7</v>
      </c>
      <c r="B32" t="s">
        <v>102</v>
      </c>
    </row>
    <row r="33" spans="1:4">
      <c r="A33" t="s">
        <v>1</v>
      </c>
      <c r="B33" t="s">
        <v>103</v>
      </c>
    </row>
    <row r="34" spans="1:4">
      <c r="A34" t="s">
        <v>2</v>
      </c>
      <c r="B34" t="s">
        <v>100</v>
      </c>
    </row>
    <row r="35" spans="1:4">
      <c r="A35" t="s">
        <v>3</v>
      </c>
      <c r="B35" t="s">
        <v>104</v>
      </c>
    </row>
    <row r="36" spans="1:4">
      <c r="A36" t="s">
        <v>5</v>
      </c>
      <c r="B36" t="s">
        <v>118</v>
      </c>
    </row>
    <row r="37" spans="1:4">
      <c r="A37" t="s">
        <v>0</v>
      </c>
      <c r="B37" t="s">
        <v>111</v>
      </c>
      <c r="C37" t="s">
        <v>119</v>
      </c>
      <c r="D37" t="s">
        <v>120</v>
      </c>
    </row>
    <row r="38" spans="1:4">
      <c r="A38" t="s">
        <v>9</v>
      </c>
      <c r="B38" t="s">
        <v>122</v>
      </c>
      <c r="D38" t="s">
        <v>121</v>
      </c>
    </row>
    <row r="39" spans="1:4">
      <c r="A39" t="s">
        <v>8</v>
      </c>
      <c r="B39" t="s">
        <v>91</v>
      </c>
    </row>
    <row r="40" spans="1:4">
      <c r="A40" t="s">
        <v>10</v>
      </c>
      <c r="B40" t="s">
        <v>92</v>
      </c>
    </row>
    <row r="41" spans="1:4">
      <c r="A41" t="s">
        <v>4</v>
      </c>
      <c r="B41" t="s">
        <v>111</v>
      </c>
      <c r="C41" t="s">
        <v>119</v>
      </c>
      <c r="D41" t="s">
        <v>110</v>
      </c>
    </row>
    <row r="42" spans="1:4">
      <c r="A42" t="s">
        <v>56</v>
      </c>
      <c r="B42" t="s">
        <v>105</v>
      </c>
    </row>
    <row r="43" spans="1:4">
      <c r="A43" t="s">
        <v>45</v>
      </c>
      <c r="B43" t="s">
        <v>106</v>
      </c>
    </row>
    <row r="44" spans="1:4">
      <c r="A44" t="s">
        <v>46</v>
      </c>
      <c r="B44" t="s">
        <v>107</v>
      </c>
    </row>
    <row r="45" spans="1:4">
      <c r="A45" t="s">
        <v>47</v>
      </c>
      <c r="B45" t="s">
        <v>108</v>
      </c>
    </row>
    <row r="46" spans="1:4">
      <c r="A46" t="s">
        <v>48</v>
      </c>
      <c r="B46" t="s">
        <v>109</v>
      </c>
    </row>
  </sheetData>
  <mergeCells count="109">
    <mergeCell ref="G28:H28"/>
    <mergeCell ref="I28:P28"/>
    <mergeCell ref="Q28:Y28"/>
    <mergeCell ref="Z28:AH28"/>
    <mergeCell ref="AI28:AP28"/>
    <mergeCell ref="I25:M25"/>
    <mergeCell ref="N25:O25"/>
    <mergeCell ref="R25:S25"/>
    <mergeCell ref="V25:W25"/>
    <mergeCell ref="X25:AP25"/>
    <mergeCell ref="G26:H27"/>
    <mergeCell ref="I26:AJ27"/>
    <mergeCell ref="AK26:AP26"/>
    <mergeCell ref="AK27:AP27"/>
    <mergeCell ref="O23:P23"/>
    <mergeCell ref="R23:S23"/>
    <mergeCell ref="U23:V23"/>
    <mergeCell ref="X23:AE23"/>
    <mergeCell ref="AF23:AK23"/>
    <mergeCell ref="I24:M24"/>
    <mergeCell ref="N24:V24"/>
    <mergeCell ref="W24:AC24"/>
    <mergeCell ref="AD24:AP24"/>
    <mergeCell ref="G21:H25"/>
    <mergeCell ref="I21:M21"/>
    <mergeCell ref="N21:AE21"/>
    <mergeCell ref="AF21:AK21"/>
    <mergeCell ref="AL21:AP21"/>
    <mergeCell ref="I22:M22"/>
    <mergeCell ref="N22:AE22"/>
    <mergeCell ref="AF22:AK22"/>
    <mergeCell ref="AL22:AP22"/>
    <mergeCell ref="I23:M23"/>
    <mergeCell ref="I19:M19"/>
    <mergeCell ref="N19:Q19"/>
    <mergeCell ref="R19:AE19"/>
    <mergeCell ref="AF19:AK19"/>
    <mergeCell ref="AL19:AP19"/>
    <mergeCell ref="I20:M20"/>
    <mergeCell ref="N20:Q20"/>
    <mergeCell ref="R20:AE20"/>
    <mergeCell ref="AF20:AK20"/>
    <mergeCell ref="AL20:AP20"/>
    <mergeCell ref="I17:M17"/>
    <mergeCell ref="N17:V17"/>
    <mergeCell ref="Y17:AE17"/>
    <mergeCell ref="AF17:AK17"/>
    <mergeCell ref="AL17:AP17"/>
    <mergeCell ref="I18:M18"/>
    <mergeCell ref="N18:V18"/>
    <mergeCell ref="Y18:AE18"/>
    <mergeCell ref="AF18:AK18"/>
    <mergeCell ref="AL18:AP18"/>
    <mergeCell ref="I14:AP14"/>
    <mergeCell ref="I15:M15"/>
    <mergeCell ref="N15:AE15"/>
    <mergeCell ref="AF15:AK15"/>
    <mergeCell ref="AL15:AP15"/>
    <mergeCell ref="I16:M16"/>
    <mergeCell ref="N16:V16"/>
    <mergeCell ref="AD16:AP16"/>
    <mergeCell ref="I13:M13"/>
    <mergeCell ref="N13:T13"/>
    <mergeCell ref="U13:W13"/>
    <mergeCell ref="X13:AE13"/>
    <mergeCell ref="AF13:AK13"/>
    <mergeCell ref="AL13:AP13"/>
    <mergeCell ref="I11:M11"/>
    <mergeCell ref="N11:W11"/>
    <mergeCell ref="X11:AB11"/>
    <mergeCell ref="AC11:AP11"/>
    <mergeCell ref="I12:M12"/>
    <mergeCell ref="N12:Q12"/>
    <mergeCell ref="R12:W12"/>
    <mergeCell ref="X12:AB12"/>
    <mergeCell ref="AC12:AP12"/>
    <mergeCell ref="I10:M10"/>
    <mergeCell ref="N10:S10"/>
    <mergeCell ref="T10:W10"/>
    <mergeCell ref="X10:Y10"/>
    <mergeCell ref="AB10:AC10"/>
    <mergeCell ref="AF10:AG10"/>
    <mergeCell ref="AI7:AP7"/>
    <mergeCell ref="I8:AP8"/>
    <mergeCell ref="I9:M9"/>
    <mergeCell ref="O9:S9"/>
    <mergeCell ref="U9:Y9"/>
    <mergeCell ref="Z9:AE9"/>
    <mergeCell ref="AG9:AP9"/>
    <mergeCell ref="AA6:AD6"/>
    <mergeCell ref="AE6:AH6"/>
    <mergeCell ref="AI6:AL6"/>
    <mergeCell ref="AM6:AP6"/>
    <mergeCell ref="I7:M7"/>
    <mergeCell ref="N7:O7"/>
    <mergeCell ref="R7:S7"/>
    <mergeCell ref="V7:W7"/>
    <mergeCell ref="X7:AD7"/>
    <mergeCell ref="AE7:AH7"/>
    <mergeCell ref="G1:AP1"/>
    <mergeCell ref="G5:H20"/>
    <mergeCell ref="I5:M5"/>
    <mergeCell ref="N5:R5"/>
    <mergeCell ref="S5:V5"/>
    <mergeCell ref="W5:AP5"/>
    <mergeCell ref="I6:M6"/>
    <mergeCell ref="N6:R6"/>
    <mergeCell ref="S6:V6"/>
    <mergeCell ref="W6:Z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5"/>
  <sheetData>
    <row r="1" spans="1:2">
      <c r="A1" t="s">
        <v>65</v>
      </c>
    </row>
    <row r="2" spans="1:2">
      <c r="A2" t="s">
        <v>70</v>
      </c>
      <c r="B2">
        <v>0</v>
      </c>
    </row>
    <row r="3" spans="1:2">
      <c r="A3" t="s">
        <v>71</v>
      </c>
      <c r="B3">
        <v>0</v>
      </c>
    </row>
    <row r="4" spans="1:2">
      <c r="A4" t="s">
        <v>66</v>
      </c>
      <c r="B4">
        <v>1.5</v>
      </c>
    </row>
    <row r="5" spans="1:2">
      <c r="A5" t="s">
        <v>67</v>
      </c>
      <c r="B5">
        <v>0.5</v>
      </c>
    </row>
    <row r="6" spans="1:2">
      <c r="A6" t="s">
        <v>68</v>
      </c>
      <c r="B6">
        <v>1</v>
      </c>
    </row>
    <row r="7" spans="1:2">
      <c r="A7" t="s">
        <v>69</v>
      </c>
      <c r="B7">
        <v>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Data</vt:lpstr>
      <vt:lpstr>Margin 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 FAI MAN, JOSE</dc:creator>
  <cp:lastModifiedBy>CHAN FAI MAN, JOSE</cp:lastModifiedBy>
  <cp:lastPrinted>2024-03-22T04:20:25Z</cp:lastPrinted>
  <dcterms:created xsi:type="dcterms:W3CDTF">2024-03-22T00:55:56Z</dcterms:created>
  <dcterms:modified xsi:type="dcterms:W3CDTF">2024-03-22T04:20:49Z</dcterms:modified>
</cp:coreProperties>
</file>