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8059\Downloads\"/>
    </mc:Choice>
  </mc:AlternateContent>
  <bookViews>
    <workbookView xWindow="0" yWindow="0" windowWidth="23040" windowHeight="9072"/>
  </bookViews>
  <sheets>
    <sheet name="Listado DEUDA" sheetId="1" r:id="rId1"/>
  </sheets>
  <externalReferences>
    <externalReference r:id="rId2"/>
    <externalReference r:id="rId3"/>
    <externalReference r:id="rId4"/>
    <externalReference r:id="rId5"/>
  </externalReferences>
  <definedNames>
    <definedName name="__f" hidden="1">3</definedName>
    <definedName name="_f" hidden="1">3</definedName>
    <definedName name="_xlnm._FilterDatabase" localSheetId="0" hidden="1">'Listado DEUDA'!$A$1:$E$59</definedName>
    <definedName name="anscount" hidden="1">2</definedName>
    <definedName name="categoria" localSheetId="0">[1]VALIDACIÓN_DATOS!$L$2:$L$3</definedName>
    <definedName name="categoria">'[2]VALIDACIÓN_DATOS '!$L$2:$L$3</definedName>
    <definedName name="ff" hidden="1">2</definedName>
    <definedName name="Gastos" localSheetId="0">[1]VALIDACIÓN_DATOS!#REF!</definedName>
    <definedName name="Gastos">#REF!</definedName>
    <definedName name="limcount" hidden="1">3</definedName>
    <definedName name="ListadoCuentas">[3]!TBCuentas[Cuentas]</definedName>
    <definedName name="lopu" hidden="1">2</definedName>
    <definedName name="lplp" hidden="1">3</definedName>
    <definedName name="nuevo" hidden="1">2</definedName>
    <definedName name="periodo_1">[4]FUN_BASICAS!$D$4:$D$12</definedName>
    <definedName name="periodo_2">[4]FUN_BASICAS!$E$4:$E$12</definedName>
    <definedName name="sen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6" i="1"/>
  <c r="N7" i="1"/>
  <c r="N5" i="1"/>
  <c r="G59" i="1" l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<sst xmlns="http://schemas.openxmlformats.org/spreadsheetml/2006/main" count="151" uniqueCount="26">
  <si>
    <t>N° FACT</t>
  </si>
  <si>
    <t>EMPRESA</t>
  </si>
  <si>
    <t>IMPORTE</t>
  </si>
  <si>
    <t>VTO</t>
  </si>
  <si>
    <t>ESTADO</t>
  </si>
  <si>
    <t>ALERTA</t>
  </si>
  <si>
    <t>AJUSTE</t>
  </si>
  <si>
    <t>Hiper</t>
  </si>
  <si>
    <t>Pendiente</t>
  </si>
  <si>
    <t>Cobrada</t>
  </si>
  <si>
    <t>Retail</t>
  </si>
  <si>
    <t>SALDO</t>
  </si>
  <si>
    <t>Buckeye Supermercado</t>
  </si>
  <si>
    <t>Anulada</t>
  </si>
  <si>
    <t>Electrodomesticos Feria</t>
  </si>
  <si>
    <t>Elección Hnos</t>
  </si>
  <si>
    <t>Saldos mayores a</t>
  </si>
  <si>
    <t>SUMAR.SI.CONJUNTO</t>
  </si>
  <si>
    <t>Poético Electrodomesticos Srl</t>
  </si>
  <si>
    <t>SALDO TOTAL</t>
  </si>
  <si>
    <t>Nueva vida Electrodomesticos</t>
  </si>
  <si>
    <t>Escorpión Electrodomesticos</t>
  </si>
  <si>
    <t>Electrodomesticos Ponche</t>
  </si>
  <si>
    <t>Vértice Hogar Articulos</t>
  </si>
  <si>
    <t xml:space="preserve">SUMAR.SI </t>
  </si>
  <si>
    <t>VALIDACION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</si>
</sst>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yyyy\-mm\-dd;@"/>
  </numFmts>
  <fonts count="8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164" fontId="4" fillId="0" borderId="0" xfId="2" applyNumberFormat="1" applyFont="1" applyBorder="1" applyAlignment="1">
      <alignment horizontal="right" vertical="center"/>
    </xf>
    <xf numFmtId="165" fontId="4" fillId="0" borderId="0" xfId="1" applyNumberFormat="1" applyFont="1" applyAlignment="1">
      <alignment horizontal="center" vertical="center"/>
    </xf>
    <xf numFmtId="0" fontId="5" fillId="2" borderId="1" xfId="1" applyFont="1" applyFill="1" applyBorder="1"/>
    <xf numFmtId="0" fontId="6" fillId="0" borderId="1" xfId="1" applyFont="1" applyBorder="1"/>
    <xf numFmtId="44" fontId="1" fillId="0" borderId="1" xfId="1" applyNumberFormat="1" applyBorder="1"/>
    <xf numFmtId="0" fontId="1" fillId="3" borderId="1" xfId="1" applyFill="1" applyBorder="1"/>
    <xf numFmtId="0" fontId="1" fillId="0" borderId="1" xfId="1" applyBorder="1"/>
    <xf numFmtId="0" fontId="5" fillId="4" borderId="1" xfId="1" applyFont="1" applyFill="1" applyBorder="1"/>
    <xf numFmtId="14" fontId="1" fillId="0" borderId="0" xfId="1" applyNumberFormat="1"/>
    <xf numFmtId="0" fontId="7" fillId="0" borderId="0" xfId="1" applyFont="1"/>
    <xf numFmtId="0" fontId="5" fillId="0" borderId="0" xfId="1" applyFont="1" applyAlignment="1">
      <alignment horizontal="center"/>
    </xf>
    <xf numFmtId="0" fontId="4" fillId="6" borderId="2" xfId="1" applyFont="1" applyFill="1" applyBorder="1" applyAlignment="1">
      <alignment horizontal="left" vertical="center"/>
    </xf>
    <xf numFmtId="0" fontId="4" fillId="5" borderId="3" xfId="1" applyNumberFormat="1" applyFont="1" applyFill="1" applyBorder="1" applyAlignment="1">
      <alignment horizontal="left" vertical="center"/>
    </xf>
    <xf numFmtId="0" fontId="4" fillId="6" borderId="4" xfId="1" applyFont="1" applyFill="1" applyBorder="1" applyAlignment="1">
      <alignment horizontal="left" vertical="center"/>
    </xf>
    <xf numFmtId="0" fontId="4" fillId="6" borderId="5" xfId="1" applyNumberFormat="1" applyFont="1" applyFill="1" applyBorder="1" applyAlignment="1">
      <alignment horizontal="left" vertical="center"/>
    </xf>
    <xf numFmtId="0" fontId="4" fillId="5" borderId="5" xfId="1" applyNumberFormat="1" applyFont="1" applyFill="1" applyBorder="1" applyAlignment="1">
      <alignment horizontal="left" vertical="center"/>
    </xf>
    <xf numFmtId="0" fontId="0" fillId="6" borderId="6" xfId="0" applyFill="1" applyBorder="1"/>
    <xf numFmtId="0" fontId="1" fillId="6" borderId="6" xfId="1" applyFill="1" applyBorder="1"/>
    <xf numFmtId="0" fontId="4" fillId="6" borderId="7" xfId="1" applyFont="1" applyFill="1" applyBorder="1" applyAlignment="1">
      <alignment horizontal="left" vertical="center"/>
    </xf>
    <xf numFmtId="0" fontId="1" fillId="6" borderId="8" xfId="1" applyFill="1" applyBorder="1"/>
  </cellXfs>
  <cellStyles count="3">
    <cellStyle name="Millares 2" xfId="2"/>
    <cellStyle name="Normal" xfId="0" builtinId="0"/>
    <cellStyle name="Normal 2" xfId="1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5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#,##0.00_ ;[Red]\-#,##0.0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raelizondogtz/Desktop/Cursos%20/Excel%20Avanzado/Clase%204%20RESUEL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raelizondogtz/Desktop/RESUELTO%20-%20TUTORIA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Alumnos/_Consultoras%20&amp;%20Empresas/Excel%20Consulting/C%20y%20H%20Intermedio/CyH%20Pr&#225;ctica%20Curso%20Excel%20Intermedio%202022%20v1.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cgsa-my.sharepoint.com/personal/agustina_godoy_pcglatam_com/Documents/Clase_2_Co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CIÓN_DAT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CIÓN_DATOS 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o Rápido"/>
      <sheetName val="Atajos"/>
      <sheetName val="Atajos 2"/>
      <sheetName val="Navegador Hojas"/>
      <sheetName val="Tipos Tablas"/>
      <sheetName val="Errores"/>
      <sheetName val="Tabla"/>
      <sheetName val="Tabla 2"/>
      <sheetName val="Formato Condicional 1"/>
      <sheetName val="Formato Condicional 2"/>
      <sheetName val="Validación"/>
      <sheetName val="Cuentas"/>
      <sheetName val="Relleno Rápido"/>
      <sheetName val="Segmentación"/>
      <sheetName val="Referencias"/>
      <sheetName val="Fx SUMA"/>
      <sheetName val="Fx SUMAR.SI"/>
      <sheetName val="Fx SUMAR.SI.CONJUNTO"/>
      <sheetName val="Fx SUMAPRODUCTO"/>
      <sheetName val="Fx CONTAR"/>
      <sheetName val="Fx CONTAR.SI"/>
      <sheetName val="Fx SI, Y"/>
      <sheetName val="Fx BUSCARV-X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  <sheetName val="Buscar Objetivo"/>
      <sheetName val="Solver"/>
      <sheetName val="Escenarios"/>
      <sheetName val="CyH Práctica Curso Excel Inte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TOS"/>
      <sheetName val="FORMATO_ARCHIVOS"/>
      <sheetName val="FILTROS_ORDEN_REEMPLAZOS"/>
      <sheetName val="RESUMEN_OPERADORES"/>
      <sheetName val="FUN_BASICAS"/>
      <sheetName val="TEORIA_REFERENCIAS"/>
      <sheetName val="REF_EJEMPLOS"/>
    </sheetNames>
    <sheetDataSet>
      <sheetData sheetId="0"/>
      <sheetData sheetId="1"/>
      <sheetData sheetId="2"/>
      <sheetData sheetId="3"/>
      <sheetData sheetId="4">
        <row r="4">
          <cell r="D4">
            <v>7096</v>
          </cell>
          <cell r="E4">
            <v>12138</v>
          </cell>
        </row>
        <row r="5">
          <cell r="D5">
            <v>10123</v>
          </cell>
          <cell r="E5">
            <v>14218</v>
          </cell>
        </row>
        <row r="6">
          <cell r="D6">
            <v>13906</v>
          </cell>
          <cell r="E6">
            <v>10645</v>
          </cell>
        </row>
        <row r="7">
          <cell r="D7">
            <v>7322</v>
          </cell>
          <cell r="E7">
            <v>17283</v>
          </cell>
        </row>
        <row r="8">
          <cell r="D8">
            <v>6674</v>
          </cell>
          <cell r="E8">
            <v>24912</v>
          </cell>
        </row>
        <row r="9">
          <cell r="D9">
            <v>20877</v>
          </cell>
          <cell r="E9">
            <v>18441</v>
          </cell>
        </row>
        <row r="10">
          <cell r="D10">
            <v>22794</v>
          </cell>
          <cell r="E10">
            <v>18894</v>
          </cell>
        </row>
        <row r="11">
          <cell r="D11">
            <v>5000</v>
          </cell>
          <cell r="E11">
            <v>19833</v>
          </cell>
        </row>
        <row r="12">
          <cell r="D12">
            <v>2000</v>
          </cell>
          <cell r="E12">
            <v>9824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DEUDAS" displayName="DEUDAS" ref="A1:G59" totalsRowShown="0" headerRowDxfId="7" headerRowCellStyle="Normal 2">
  <autoFilter ref="A1:G59"/>
  <tableColumns count="7">
    <tableColumn id="1" name="N° FACT" dataDxfId="6" dataCellStyle="Normal 2"/>
    <tableColumn id="2" name="EMPRESA" dataDxfId="5" dataCellStyle="Normal 2"/>
    <tableColumn id="3" name="IMPORTE" dataDxfId="4" dataCellStyle="Millares 2"/>
    <tableColumn id="4" name="VTO" dataDxfId="3" dataCellStyle="Normal 2"/>
    <tableColumn id="5" name="ESTADO" dataDxfId="2" dataCellStyle="Normal 2"/>
    <tableColumn id="7" name="ALERTA" dataDxfId="1">
      <calculatedColumnFormula>IF(AND(DEUDAS[[#This Row],[ESTADO]]="Pendiente",DEUDAS[[#This Row],[IMPORTE]]&gt;50000),"Revisar Urgente", "")</calculatedColumnFormula>
    </tableColumn>
    <tableColumn id="8" name="AJUSTE" dataDxfId="0">
      <calculatedColumnFormula>IF(OR(DEUDAS[[#This Row],[EMPRESA]]="Hiper",DEUDAS[[#This Row],[EMPRESA]]="Retail"),"Ajustar","")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tabSelected="1" topLeftCell="C1" workbookViewId="0">
      <selection activeCell="O21" sqref="O21"/>
    </sheetView>
  </sheetViews>
  <sheetFormatPr baseColWidth="10" defaultColWidth="10.81640625" defaultRowHeight="13.8"/>
  <cols>
    <col min="1" max="1" width="10.81640625" style="3"/>
    <col min="2" max="2" width="23.6328125" style="3" bestFit="1" customWidth="1"/>
    <col min="3" max="3" width="10.81640625" style="3"/>
    <col min="4" max="4" width="10.81640625" style="15"/>
    <col min="5" max="5" width="10.81640625" style="3"/>
    <col min="6" max="6" width="12.36328125" style="3" bestFit="1" customWidth="1"/>
    <col min="7" max="8" width="10.81640625" style="3"/>
    <col min="9" max="9" width="23.6328125" style="3" hidden="1" customWidth="1"/>
    <col min="10" max="10" width="0" style="3" hidden="1" customWidth="1"/>
    <col min="11" max="12" width="10.81640625" style="3"/>
    <col min="13" max="13" width="15.1796875" style="3" customWidth="1"/>
    <col min="14" max="14" width="17" style="3" customWidth="1"/>
    <col min="15" max="16" width="10.81640625" style="3"/>
    <col min="17" max="17" width="15.453125" style="3" customWidth="1"/>
    <col min="18" max="16384" width="10.81640625" style="3"/>
  </cols>
  <sheetData>
    <row r="1" spans="1:17" ht="14.4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I1" s="1" t="s">
        <v>1</v>
      </c>
      <c r="M1" s="16" t="s">
        <v>24</v>
      </c>
      <c r="Q1" s="4"/>
    </row>
    <row r="2" spans="1:17">
      <c r="A2" s="5">
        <v>2797</v>
      </c>
      <c r="B2" s="6" t="s">
        <v>7</v>
      </c>
      <c r="C2" s="7">
        <v>59908</v>
      </c>
      <c r="D2" s="8">
        <v>45162</v>
      </c>
      <c r="E2" s="6" t="s">
        <v>8</v>
      </c>
      <c r="F2" s="3" t="str">
        <f>IF(AND(DEUDAS[[#This Row],[ESTADO]]="Pendiente",DEUDAS[[#This Row],[IMPORTE]]&gt;50000),"Revisar Urgente", "")</f>
        <v>Revisar Urgente</v>
      </c>
      <c r="G2" s="3" t="str">
        <f>IF(OR(DEUDAS[[#This Row],[EMPRESA]]="Hiper",DEUDAS[[#This Row],[EMPRESA]]="Retail"),"Ajustar","")</f>
        <v>Ajustar</v>
      </c>
      <c r="I2" s="18" t="s">
        <v>7</v>
      </c>
      <c r="J2" s="19"/>
    </row>
    <row r="3" spans="1:17">
      <c r="A3" s="5">
        <v>5847</v>
      </c>
      <c r="B3" s="6" t="s">
        <v>7</v>
      </c>
      <c r="C3" s="7">
        <v>80929</v>
      </c>
      <c r="D3" s="8">
        <v>45549</v>
      </c>
      <c r="E3" s="6" t="s">
        <v>9</v>
      </c>
      <c r="F3" s="3" t="str">
        <f>IF(AND(DEUDAS[[#This Row],[ESTADO]]="Pendiente",DEUDAS[[#This Row],[IMPORTE]]&gt;50000),"Revisar Urgente", "")</f>
        <v/>
      </c>
      <c r="G3" s="3" t="str">
        <f>IF(OR(DEUDAS[[#This Row],[EMPRESA]]="Hiper",DEUDAS[[#This Row],[EMPRESA]]="Retail"),"Ajustar","")</f>
        <v>Ajustar</v>
      </c>
      <c r="I3" s="20" t="s">
        <v>10</v>
      </c>
      <c r="J3" s="21" t="s">
        <v>9</v>
      </c>
    </row>
    <row r="4" spans="1:17">
      <c r="A4" s="5">
        <v>5046</v>
      </c>
      <c r="B4" s="6" t="s">
        <v>10</v>
      </c>
      <c r="C4" s="7">
        <v>79206</v>
      </c>
      <c r="D4" s="8">
        <v>45338</v>
      </c>
      <c r="E4" s="6" t="s">
        <v>9</v>
      </c>
      <c r="F4" s="3" t="str">
        <f>IF(AND(DEUDAS[[#This Row],[ESTADO]]="Pendiente",DEUDAS[[#This Row],[IMPORTE]]&gt;50000),"Revisar Urgente", "")</f>
        <v/>
      </c>
      <c r="G4" s="3" t="str">
        <f>IF(OR(DEUDAS[[#This Row],[EMPRESA]]="Hiper",DEUDAS[[#This Row],[EMPRESA]]="Retail"),"Ajustar","")</f>
        <v>Ajustar</v>
      </c>
      <c r="I4" s="20" t="s">
        <v>12</v>
      </c>
      <c r="J4" s="21" t="s">
        <v>8</v>
      </c>
      <c r="M4" s="9" t="s">
        <v>4</v>
      </c>
      <c r="N4" s="9" t="s">
        <v>11</v>
      </c>
    </row>
    <row r="5" spans="1:17">
      <c r="A5" s="5">
        <v>6805</v>
      </c>
      <c r="B5" s="6" t="s">
        <v>10</v>
      </c>
      <c r="C5" s="7">
        <v>80528</v>
      </c>
      <c r="D5" s="8">
        <v>45607</v>
      </c>
      <c r="E5" s="6" t="s">
        <v>8</v>
      </c>
      <c r="F5" s="3" t="str">
        <f>IF(AND(DEUDAS[[#This Row],[ESTADO]]="Pendiente",DEUDAS[[#This Row],[IMPORTE]]&gt;50000),"Revisar Urgente", "")</f>
        <v>Revisar Urgente</v>
      </c>
      <c r="G5" s="3" t="str">
        <f>IF(OR(DEUDAS[[#This Row],[EMPRESA]]="Hiper",DEUDAS[[#This Row],[EMPRESA]]="Retail"),"Ajustar","")</f>
        <v>Ajustar</v>
      </c>
      <c r="I5" s="20" t="s">
        <v>14</v>
      </c>
      <c r="J5" s="22" t="s">
        <v>13</v>
      </c>
      <c r="M5" s="10" t="s">
        <v>8</v>
      </c>
      <c r="N5" s="11">
        <f>SUMIF(E:E,M5,C:C)</f>
        <v>1897944</v>
      </c>
    </row>
    <row r="6" spans="1:17" ht="15">
      <c r="A6" s="5">
        <v>9348</v>
      </c>
      <c r="B6" s="6" t="s">
        <v>12</v>
      </c>
      <c r="C6" s="7">
        <v>25846</v>
      </c>
      <c r="D6" s="8">
        <v>45335</v>
      </c>
      <c r="E6" s="6" t="s">
        <v>13</v>
      </c>
      <c r="F6" s="3" t="str">
        <f>IF(AND(DEUDAS[[#This Row],[ESTADO]]="Pendiente",DEUDAS[[#This Row],[IMPORTE]]&gt;50000),"Revisar Urgente", "")</f>
        <v/>
      </c>
      <c r="G6" s="3" t="str">
        <f>IF(OR(DEUDAS[[#This Row],[EMPRESA]]="Hiper",DEUDAS[[#This Row],[EMPRESA]]="Retail"),"Ajustar","")</f>
        <v/>
      </c>
      <c r="I6" s="20" t="s">
        <v>15</v>
      </c>
      <c r="J6" s="23"/>
      <c r="M6" s="10" t="s">
        <v>9</v>
      </c>
      <c r="N6" s="11">
        <f>SUMIF(E:E,M6,C:C)</f>
        <v>1201612</v>
      </c>
    </row>
    <row r="7" spans="1:17" ht="15">
      <c r="A7" s="5">
        <v>1320</v>
      </c>
      <c r="B7" s="6" t="s">
        <v>7</v>
      </c>
      <c r="C7" s="7">
        <v>96803</v>
      </c>
      <c r="D7" s="8">
        <v>45512</v>
      </c>
      <c r="E7" s="6" t="s">
        <v>8</v>
      </c>
      <c r="F7" s="3" t="str">
        <f>IF(AND(DEUDAS[[#This Row],[ESTADO]]="Pendiente",DEUDAS[[#This Row],[IMPORTE]]&gt;50000),"Revisar Urgente", "")</f>
        <v>Revisar Urgente</v>
      </c>
      <c r="G7" s="3" t="str">
        <f>IF(OR(DEUDAS[[#This Row],[EMPRESA]]="Hiper",DEUDAS[[#This Row],[EMPRESA]]="Retail"),"Ajustar","")</f>
        <v>Ajustar</v>
      </c>
      <c r="I7" s="20" t="s">
        <v>18</v>
      </c>
      <c r="J7" s="23"/>
      <c r="M7" s="10" t="s">
        <v>13</v>
      </c>
      <c r="N7" s="11">
        <f>SUMIF(E:E,M7,C:C)</f>
        <v>191337</v>
      </c>
    </row>
    <row r="8" spans="1:17" ht="15">
      <c r="A8" s="5">
        <v>3531</v>
      </c>
      <c r="B8" s="6" t="s">
        <v>14</v>
      </c>
      <c r="C8" s="7">
        <v>94630</v>
      </c>
      <c r="D8" s="8">
        <v>45332</v>
      </c>
      <c r="E8" s="6" t="s">
        <v>9</v>
      </c>
      <c r="F8" s="3" t="str">
        <f>IF(AND(DEUDAS[[#This Row],[ESTADO]]="Pendiente",DEUDAS[[#This Row],[IMPORTE]]&gt;50000),"Revisar Urgente", "")</f>
        <v/>
      </c>
      <c r="G8" s="3" t="str">
        <f>IF(OR(DEUDAS[[#This Row],[EMPRESA]]="Hiper",DEUDAS[[#This Row],[EMPRESA]]="Retail"),"Ajustar","")</f>
        <v/>
      </c>
      <c r="I8" s="20" t="s">
        <v>20</v>
      </c>
      <c r="J8" s="23"/>
    </row>
    <row r="9" spans="1:17">
      <c r="A9" s="5">
        <v>7845</v>
      </c>
      <c r="B9" s="6" t="s">
        <v>7</v>
      </c>
      <c r="C9" s="7">
        <v>65577</v>
      </c>
      <c r="D9" s="8">
        <v>45610</v>
      </c>
      <c r="E9" s="6" t="s">
        <v>8</v>
      </c>
      <c r="F9" s="3" t="str">
        <f>IF(AND(DEUDAS[[#This Row],[ESTADO]]="Pendiente",DEUDAS[[#This Row],[IMPORTE]]&gt;50000),"Revisar Urgente", "")</f>
        <v>Revisar Urgente</v>
      </c>
      <c r="G9" s="3" t="str">
        <f>IF(OR(DEUDAS[[#This Row],[EMPRESA]]="Hiper",DEUDAS[[#This Row],[EMPRESA]]="Retail"),"Ajustar","")</f>
        <v>Ajustar</v>
      </c>
      <c r="I9" s="20" t="s">
        <v>21</v>
      </c>
      <c r="J9" s="24"/>
    </row>
    <row r="10" spans="1:17">
      <c r="A10" s="5">
        <v>2705</v>
      </c>
      <c r="B10" s="6" t="s">
        <v>15</v>
      </c>
      <c r="C10" s="7">
        <v>22165</v>
      </c>
      <c r="D10" s="8">
        <v>45162</v>
      </c>
      <c r="E10" s="6" t="s">
        <v>8</v>
      </c>
      <c r="F10" s="3" t="str">
        <f>IF(AND(DEUDAS[[#This Row],[ESTADO]]="Pendiente",DEUDAS[[#This Row],[IMPORTE]]&gt;50000),"Revisar Urgente", "")</f>
        <v/>
      </c>
      <c r="G10" s="3" t="str">
        <f>IF(OR(DEUDAS[[#This Row],[EMPRESA]]="Hiper",DEUDAS[[#This Row],[EMPRESA]]="Retail"),"Ajustar","")</f>
        <v/>
      </c>
      <c r="I10" s="20" t="s">
        <v>22</v>
      </c>
      <c r="J10" s="24"/>
      <c r="Q10" s="6"/>
    </row>
    <row r="11" spans="1:17" ht="14.4" thickBot="1">
      <c r="A11" s="5">
        <v>8348</v>
      </c>
      <c r="B11" s="6" t="s">
        <v>10</v>
      </c>
      <c r="C11" s="7">
        <v>70613</v>
      </c>
      <c r="D11" s="8">
        <v>45608</v>
      </c>
      <c r="E11" s="6" t="s">
        <v>8</v>
      </c>
      <c r="F11" s="3" t="str">
        <f>IF(AND(DEUDAS[[#This Row],[ESTADO]]="Pendiente",DEUDAS[[#This Row],[IMPORTE]]&gt;50000),"Revisar Urgente", "")</f>
        <v>Revisar Urgente</v>
      </c>
      <c r="G11" s="3" t="str">
        <f>IF(OR(DEUDAS[[#This Row],[EMPRESA]]="Hiper",DEUDAS[[#This Row],[EMPRESA]]="Retail"),"Ajustar","")</f>
        <v>Ajustar</v>
      </c>
      <c r="I11" s="25" t="s">
        <v>23</v>
      </c>
      <c r="J11" s="26"/>
      <c r="M11" s="17" t="s">
        <v>16</v>
      </c>
      <c r="N11" s="17"/>
      <c r="Q11" s="6"/>
    </row>
    <row r="12" spans="1:17" ht="15">
      <c r="A12" s="5">
        <v>6519</v>
      </c>
      <c r="B12" s="6" t="s">
        <v>7</v>
      </c>
      <c r="C12" s="7">
        <v>86933</v>
      </c>
      <c r="D12" s="8">
        <v>45328</v>
      </c>
      <c r="E12" s="6" t="s">
        <v>13</v>
      </c>
      <c r="F12" s="3" t="str">
        <f>IF(AND(DEUDAS[[#This Row],[ESTADO]]="Pendiente",DEUDAS[[#This Row],[IMPORTE]]&gt;50000),"Revisar Urgente", "")</f>
        <v/>
      </c>
      <c r="G12" s="3" t="str">
        <f>IF(OR(DEUDAS[[#This Row],[EMPRESA]]="Hiper",DEUDAS[[#This Row],[EMPRESA]]="Retail"),"Ajustar","")</f>
        <v>Ajustar</v>
      </c>
      <c r="I12"/>
      <c r="M12" s="16" t="s">
        <v>25</v>
      </c>
      <c r="Q12" s="6"/>
    </row>
    <row r="13" spans="1:17" ht="15">
      <c r="A13" s="5">
        <v>8505</v>
      </c>
      <c r="B13" s="6" t="s">
        <v>10</v>
      </c>
      <c r="C13" s="7">
        <v>37364</v>
      </c>
      <c r="D13" s="8">
        <v>45515</v>
      </c>
      <c r="E13" s="6" t="s">
        <v>8</v>
      </c>
      <c r="F13" s="3" t="str">
        <f>IF(AND(DEUDAS[[#This Row],[ESTADO]]="Pendiente",DEUDAS[[#This Row],[IMPORTE]]&gt;50000),"Revisar Urgente", "")</f>
        <v/>
      </c>
      <c r="G13" s="3" t="str">
        <f>IF(OR(DEUDAS[[#This Row],[EMPRESA]]="Hiper",DEUDAS[[#This Row],[EMPRESA]]="Retail"),"Ajustar","")</f>
        <v>Ajustar</v>
      </c>
      <c r="I13"/>
      <c r="M13" s="16" t="s">
        <v>17</v>
      </c>
      <c r="Q13" s="6"/>
    </row>
    <row r="14" spans="1:17" ht="15">
      <c r="A14" s="5">
        <v>9028</v>
      </c>
      <c r="B14" s="6" t="s">
        <v>7</v>
      </c>
      <c r="C14" s="7">
        <v>60321</v>
      </c>
      <c r="D14" s="8">
        <v>45386</v>
      </c>
      <c r="E14" s="6" t="s">
        <v>13</v>
      </c>
      <c r="F14" s="3" t="str">
        <f>IF(AND(DEUDAS[[#This Row],[ESTADO]]="Pendiente",DEUDAS[[#This Row],[IMPORTE]]&gt;50000),"Revisar Urgente", "")</f>
        <v/>
      </c>
      <c r="G14" s="3" t="str">
        <f>IF(OR(DEUDAS[[#This Row],[EMPRESA]]="Hiper",DEUDAS[[#This Row],[EMPRESA]]="Retail"),"Ajustar","")</f>
        <v>Ajustar</v>
      </c>
      <c r="I14"/>
      <c r="Q14" s="6"/>
    </row>
    <row r="15" spans="1:17" ht="15">
      <c r="A15" s="5">
        <v>9368</v>
      </c>
      <c r="B15" s="6" t="s">
        <v>10</v>
      </c>
      <c r="C15" s="7">
        <v>21134</v>
      </c>
      <c r="D15" s="8">
        <v>45222</v>
      </c>
      <c r="E15" s="6" t="s">
        <v>8</v>
      </c>
      <c r="F15" s="3" t="str">
        <f>IF(AND(DEUDAS[[#This Row],[ESTADO]]="Pendiente",DEUDAS[[#This Row],[IMPORTE]]&gt;50000),"Revisar Urgente", "")</f>
        <v/>
      </c>
      <c r="G15" s="3" t="str">
        <f>IF(OR(DEUDAS[[#This Row],[EMPRESA]]="Hiper",DEUDAS[[#This Row],[EMPRESA]]="Retail"),"Ajustar","")</f>
        <v>Ajustar</v>
      </c>
      <c r="I15"/>
      <c r="M15" s="12" t="s">
        <v>1</v>
      </c>
      <c r="N15" s="13" t="s">
        <v>7</v>
      </c>
      <c r="Q15" s="6"/>
    </row>
    <row r="16" spans="1:17" ht="15">
      <c r="A16" s="5">
        <v>1396</v>
      </c>
      <c r="B16" s="6" t="s">
        <v>10</v>
      </c>
      <c r="C16" s="7">
        <v>13894</v>
      </c>
      <c r="D16" s="8">
        <v>45651</v>
      </c>
      <c r="E16" s="6" t="s">
        <v>8</v>
      </c>
      <c r="F16" s="3" t="str">
        <f>IF(AND(DEUDAS[[#This Row],[ESTADO]]="Pendiente",DEUDAS[[#This Row],[IMPORTE]]&gt;50000),"Revisar Urgente", "")</f>
        <v/>
      </c>
      <c r="G16" s="3" t="str">
        <f>IF(OR(DEUDAS[[#This Row],[EMPRESA]]="Hiper",DEUDAS[[#This Row],[EMPRESA]]="Retail"),"Ajustar","")</f>
        <v>Ajustar</v>
      </c>
      <c r="I16"/>
      <c r="M16" s="12" t="s">
        <v>4</v>
      </c>
      <c r="N16" s="13" t="s">
        <v>13</v>
      </c>
      <c r="Q16" s="6"/>
    </row>
    <row r="17" spans="1:17" ht="15">
      <c r="A17" s="5">
        <v>1748</v>
      </c>
      <c r="B17" s="6" t="s">
        <v>18</v>
      </c>
      <c r="C17" s="7">
        <v>37059</v>
      </c>
      <c r="D17" s="8">
        <v>45511</v>
      </c>
      <c r="E17" s="6" t="s">
        <v>8</v>
      </c>
      <c r="F17" s="3" t="str">
        <f>IF(AND(DEUDAS[[#This Row],[ESTADO]]="Pendiente",DEUDAS[[#This Row],[IMPORTE]]&gt;50000),"Revisar Urgente", "")</f>
        <v/>
      </c>
      <c r="G17" s="3" t="str">
        <f>IF(OR(DEUDAS[[#This Row],[EMPRESA]]="Hiper",DEUDAS[[#This Row],[EMPRESA]]="Retail"),"Ajustar","")</f>
        <v/>
      </c>
      <c r="I17"/>
      <c r="M17" s="14" t="s">
        <v>19</v>
      </c>
      <c r="N17" s="11">
        <f>SUMIFS(C:C,B:B,N15,E:E,N16)</f>
        <v>165491</v>
      </c>
      <c r="Q17" s="6"/>
    </row>
    <row r="18" spans="1:17" ht="15">
      <c r="A18" s="5">
        <v>8991</v>
      </c>
      <c r="B18" s="6" t="s">
        <v>7</v>
      </c>
      <c r="C18" s="7">
        <v>18237</v>
      </c>
      <c r="D18" s="8">
        <v>45149</v>
      </c>
      <c r="E18" s="6" t="s">
        <v>13</v>
      </c>
      <c r="F18" s="3" t="str">
        <f>IF(AND(DEUDAS[[#This Row],[ESTADO]]="Pendiente",DEUDAS[[#This Row],[IMPORTE]]&gt;50000),"Revisar Urgente", "")</f>
        <v/>
      </c>
      <c r="G18" s="3" t="str">
        <f>IF(OR(DEUDAS[[#This Row],[EMPRESA]]="Hiper",DEUDAS[[#This Row],[EMPRESA]]="Retail"),"Ajustar","")</f>
        <v>Ajustar</v>
      </c>
      <c r="I18"/>
      <c r="Q18" s="6"/>
    </row>
    <row r="19" spans="1:17" ht="15">
      <c r="A19" s="5">
        <v>7672</v>
      </c>
      <c r="B19" s="6" t="s">
        <v>20</v>
      </c>
      <c r="C19" s="7">
        <v>95229</v>
      </c>
      <c r="D19" s="8">
        <v>45330</v>
      </c>
      <c r="E19" s="6" t="s">
        <v>9</v>
      </c>
      <c r="F19" s="3" t="str">
        <f>IF(AND(DEUDAS[[#This Row],[ESTADO]]="Pendiente",DEUDAS[[#This Row],[IMPORTE]]&gt;50000),"Revisar Urgente", "")</f>
        <v/>
      </c>
      <c r="G19" s="3" t="str">
        <f>IF(OR(DEUDAS[[#This Row],[EMPRESA]]="Hiper",DEUDAS[[#This Row],[EMPRESA]]="Retail"),"Ajustar","")</f>
        <v/>
      </c>
      <c r="I19"/>
      <c r="Q19" s="6"/>
    </row>
    <row r="20" spans="1:17" ht="15">
      <c r="A20" s="5">
        <v>1506</v>
      </c>
      <c r="B20" s="6" t="s">
        <v>7</v>
      </c>
      <c r="C20" s="7">
        <v>29702</v>
      </c>
      <c r="D20" s="8">
        <v>45590</v>
      </c>
      <c r="E20" s="6" t="s">
        <v>8</v>
      </c>
      <c r="F20" s="3" t="str">
        <f>IF(AND(DEUDAS[[#This Row],[ESTADO]]="Pendiente",DEUDAS[[#This Row],[IMPORTE]]&gt;50000),"Revisar Urgente", "")</f>
        <v/>
      </c>
      <c r="G20" s="3" t="str">
        <f>IF(OR(DEUDAS[[#This Row],[EMPRESA]]="Hiper",DEUDAS[[#This Row],[EMPRESA]]="Retail"),"Ajustar","")</f>
        <v>Ajustar</v>
      </c>
      <c r="I20"/>
      <c r="Q20" s="6"/>
    </row>
    <row r="21" spans="1:17" ht="15">
      <c r="A21" s="5">
        <v>5638</v>
      </c>
      <c r="B21" s="6" t="s">
        <v>21</v>
      </c>
      <c r="C21" s="7">
        <v>12520</v>
      </c>
      <c r="D21" s="8">
        <v>45614</v>
      </c>
      <c r="E21" s="6" t="s">
        <v>8</v>
      </c>
      <c r="F21" s="3" t="str">
        <f>IF(AND(DEUDAS[[#This Row],[ESTADO]]="Pendiente",DEUDAS[[#This Row],[IMPORTE]]&gt;50000),"Revisar Urgente", "")</f>
        <v/>
      </c>
      <c r="G21" s="3" t="str">
        <f>IF(OR(DEUDAS[[#This Row],[EMPRESA]]="Hiper",DEUDAS[[#This Row],[EMPRESA]]="Retail"),"Ajustar","")</f>
        <v/>
      </c>
      <c r="I21"/>
    </row>
    <row r="22" spans="1:17" ht="15">
      <c r="A22" s="5">
        <v>7883</v>
      </c>
      <c r="B22" s="6" t="s">
        <v>22</v>
      </c>
      <c r="C22" s="7">
        <v>94416</v>
      </c>
      <c r="D22" s="8">
        <v>45612</v>
      </c>
      <c r="E22" s="6" t="s">
        <v>8</v>
      </c>
      <c r="F22" s="3" t="str">
        <f>IF(AND(DEUDAS[[#This Row],[ESTADO]]="Pendiente",DEUDAS[[#This Row],[IMPORTE]]&gt;50000),"Revisar Urgente", "")</f>
        <v>Revisar Urgente</v>
      </c>
      <c r="G22" s="3" t="str">
        <f>IF(OR(DEUDAS[[#This Row],[EMPRESA]]="Hiper",DEUDAS[[#This Row],[EMPRESA]]="Retail"),"Ajustar","")</f>
        <v/>
      </c>
      <c r="I22"/>
    </row>
    <row r="23" spans="1:17" ht="15">
      <c r="A23" s="5">
        <v>1857</v>
      </c>
      <c r="B23" s="6" t="s">
        <v>10</v>
      </c>
      <c r="C23" s="7">
        <v>53043</v>
      </c>
      <c r="D23" s="8">
        <v>45374</v>
      </c>
      <c r="E23" s="6" t="s">
        <v>9</v>
      </c>
      <c r="F23" s="3" t="str">
        <f>IF(AND(DEUDAS[[#This Row],[ESTADO]]="Pendiente",DEUDAS[[#This Row],[IMPORTE]]&gt;50000),"Revisar Urgente", "")</f>
        <v/>
      </c>
      <c r="G23" s="3" t="str">
        <f>IF(OR(DEUDAS[[#This Row],[EMPRESA]]="Hiper",DEUDAS[[#This Row],[EMPRESA]]="Retail"),"Ajustar","")</f>
        <v>Ajustar</v>
      </c>
      <c r="I23"/>
    </row>
    <row r="24" spans="1:17" ht="15">
      <c r="A24" s="5">
        <v>2941</v>
      </c>
      <c r="B24" s="6" t="s">
        <v>7</v>
      </c>
      <c r="C24" s="7">
        <v>52069</v>
      </c>
      <c r="D24" s="8">
        <v>45604</v>
      </c>
      <c r="E24" s="6" t="s">
        <v>8</v>
      </c>
      <c r="F24" s="3" t="str">
        <f>IF(AND(DEUDAS[[#This Row],[ESTADO]]="Pendiente",DEUDAS[[#This Row],[IMPORTE]]&gt;50000),"Revisar Urgente", "")</f>
        <v>Revisar Urgente</v>
      </c>
      <c r="G24" s="3" t="str">
        <f>IF(OR(DEUDAS[[#This Row],[EMPRESA]]="Hiper",DEUDAS[[#This Row],[EMPRESA]]="Retail"),"Ajustar","")</f>
        <v>Ajustar</v>
      </c>
      <c r="I24"/>
    </row>
    <row r="25" spans="1:17" ht="15">
      <c r="A25" s="5">
        <v>1342</v>
      </c>
      <c r="B25" s="6" t="s">
        <v>7</v>
      </c>
      <c r="C25" s="7">
        <v>52558</v>
      </c>
      <c r="D25" s="8">
        <v>45141</v>
      </c>
      <c r="E25" s="6" t="s">
        <v>8</v>
      </c>
      <c r="F25" s="3" t="str">
        <f>IF(AND(DEUDAS[[#This Row],[ESTADO]]="Pendiente",DEUDAS[[#This Row],[IMPORTE]]&gt;50000),"Revisar Urgente", "")</f>
        <v>Revisar Urgente</v>
      </c>
      <c r="G25" s="3" t="str">
        <f>IF(OR(DEUDAS[[#This Row],[EMPRESA]]="Hiper",DEUDAS[[#This Row],[EMPRESA]]="Retail"),"Ajustar","")</f>
        <v>Ajustar</v>
      </c>
      <c r="I25"/>
    </row>
    <row r="26" spans="1:17" ht="15">
      <c r="A26" s="5">
        <v>1896</v>
      </c>
      <c r="B26" s="6" t="s">
        <v>23</v>
      </c>
      <c r="C26" s="7">
        <v>36027</v>
      </c>
      <c r="D26" s="8">
        <v>45305</v>
      </c>
      <c r="E26" s="6" t="s">
        <v>9</v>
      </c>
      <c r="F26" s="3" t="str">
        <f>IF(AND(DEUDAS[[#This Row],[ESTADO]]="Pendiente",DEUDAS[[#This Row],[IMPORTE]]&gt;50000),"Revisar Urgente", "")</f>
        <v/>
      </c>
      <c r="G26" s="3" t="str">
        <f>IF(OR(DEUDAS[[#This Row],[EMPRESA]]="Hiper",DEUDAS[[#This Row],[EMPRESA]]="Retail"),"Ajustar","")</f>
        <v/>
      </c>
      <c r="I26"/>
    </row>
    <row r="27" spans="1:17" ht="15">
      <c r="A27" s="5">
        <v>9297</v>
      </c>
      <c r="B27" s="6" t="s">
        <v>7</v>
      </c>
      <c r="C27" s="7">
        <v>96978</v>
      </c>
      <c r="D27" s="8">
        <v>45617</v>
      </c>
      <c r="E27" s="6" t="s">
        <v>8</v>
      </c>
      <c r="F27" s="3" t="str">
        <f>IF(AND(DEUDAS[[#This Row],[ESTADO]]="Pendiente",DEUDAS[[#This Row],[IMPORTE]]&gt;50000),"Revisar Urgente", "")</f>
        <v>Revisar Urgente</v>
      </c>
      <c r="G27" s="3" t="str">
        <f>IF(OR(DEUDAS[[#This Row],[EMPRESA]]="Hiper",DEUDAS[[#This Row],[EMPRESA]]="Retail"),"Ajustar","")</f>
        <v>Ajustar</v>
      </c>
      <c r="I27"/>
    </row>
    <row r="28" spans="1:17" ht="15">
      <c r="A28" s="5">
        <v>5365</v>
      </c>
      <c r="B28" s="6" t="s">
        <v>7</v>
      </c>
      <c r="C28" s="7">
        <v>28024</v>
      </c>
      <c r="D28" s="8">
        <v>45307</v>
      </c>
      <c r="E28" s="6" t="s">
        <v>9</v>
      </c>
      <c r="F28" s="3" t="str">
        <f>IF(AND(DEUDAS[[#This Row],[ESTADO]]="Pendiente",DEUDAS[[#This Row],[IMPORTE]]&gt;50000),"Revisar Urgente", "")</f>
        <v/>
      </c>
      <c r="G28" s="3" t="str">
        <f>IF(OR(DEUDAS[[#This Row],[EMPRESA]]="Hiper",DEUDAS[[#This Row],[EMPRESA]]="Retail"),"Ajustar","")</f>
        <v>Ajustar</v>
      </c>
      <c r="I28"/>
    </row>
    <row r="29" spans="1:17" ht="15">
      <c r="A29" s="5">
        <v>6487</v>
      </c>
      <c r="B29" s="6" t="s">
        <v>7</v>
      </c>
      <c r="C29" s="7">
        <v>67371</v>
      </c>
      <c r="D29" s="8">
        <v>45407</v>
      </c>
      <c r="E29" s="6" t="s">
        <v>9</v>
      </c>
      <c r="F29" s="3" t="str">
        <f>IF(AND(DEUDAS[[#This Row],[ESTADO]]="Pendiente",DEUDAS[[#This Row],[IMPORTE]]&gt;50000),"Revisar Urgente", "")</f>
        <v/>
      </c>
      <c r="G29" s="3" t="str">
        <f>IF(OR(DEUDAS[[#This Row],[EMPRESA]]="Hiper",DEUDAS[[#This Row],[EMPRESA]]="Retail"),"Ajustar","")</f>
        <v>Ajustar</v>
      </c>
      <c r="I29"/>
    </row>
    <row r="30" spans="1:17" ht="15">
      <c r="A30" s="5">
        <v>2350</v>
      </c>
      <c r="B30" s="6" t="s">
        <v>7</v>
      </c>
      <c r="C30" s="7">
        <v>27158</v>
      </c>
      <c r="D30" s="8">
        <v>45530</v>
      </c>
      <c r="E30" s="6" t="s">
        <v>8</v>
      </c>
      <c r="F30" s="3" t="str">
        <f>IF(AND(DEUDAS[[#This Row],[ESTADO]]="Pendiente",DEUDAS[[#This Row],[IMPORTE]]&gt;50000),"Revisar Urgente", "")</f>
        <v/>
      </c>
      <c r="G30" s="3" t="str">
        <f>IF(OR(DEUDAS[[#This Row],[EMPRESA]]="Hiper",DEUDAS[[#This Row],[EMPRESA]]="Retail"),"Ajustar","")</f>
        <v>Ajustar</v>
      </c>
      <c r="I30"/>
    </row>
    <row r="31" spans="1:17" ht="15">
      <c r="A31" s="5">
        <v>5147</v>
      </c>
      <c r="B31" s="6" t="s">
        <v>10</v>
      </c>
      <c r="C31" s="7">
        <v>16989</v>
      </c>
      <c r="D31" s="8">
        <v>45177</v>
      </c>
      <c r="E31" s="6" t="s">
        <v>8</v>
      </c>
      <c r="F31" s="3" t="str">
        <f>IF(AND(DEUDAS[[#This Row],[ESTADO]]="Pendiente",DEUDAS[[#This Row],[IMPORTE]]&gt;50000),"Revisar Urgente", "")</f>
        <v/>
      </c>
      <c r="G31" s="3" t="str">
        <f>IF(OR(DEUDAS[[#This Row],[EMPRESA]]="Hiper",DEUDAS[[#This Row],[EMPRESA]]="Retail"),"Ajustar","")</f>
        <v>Ajustar</v>
      </c>
      <c r="I31"/>
    </row>
    <row r="32" spans="1:17" ht="15">
      <c r="A32" s="5">
        <v>5423</v>
      </c>
      <c r="B32" s="6" t="s">
        <v>10</v>
      </c>
      <c r="C32" s="7">
        <v>68775</v>
      </c>
      <c r="D32" s="8">
        <v>45212</v>
      </c>
      <c r="E32" s="6" t="s">
        <v>8</v>
      </c>
      <c r="F32" s="3" t="str">
        <f>IF(AND(DEUDAS[[#This Row],[ESTADO]]="Pendiente",DEUDAS[[#This Row],[IMPORTE]]&gt;50000),"Revisar Urgente", "")</f>
        <v>Revisar Urgente</v>
      </c>
      <c r="G32" s="3" t="str">
        <f>IF(OR(DEUDAS[[#This Row],[EMPRESA]]="Hiper",DEUDAS[[#This Row],[EMPRESA]]="Retail"),"Ajustar","")</f>
        <v>Ajustar</v>
      </c>
      <c r="I32"/>
    </row>
    <row r="33" spans="1:9" ht="15">
      <c r="A33" s="5">
        <v>2164</v>
      </c>
      <c r="B33" s="6" t="s">
        <v>12</v>
      </c>
      <c r="C33" s="7">
        <v>79842</v>
      </c>
      <c r="D33" s="8">
        <v>45615</v>
      </c>
      <c r="E33" s="6" t="s">
        <v>8</v>
      </c>
      <c r="F33" s="3" t="str">
        <f>IF(AND(DEUDAS[[#This Row],[ESTADO]]="Pendiente",DEUDAS[[#This Row],[IMPORTE]]&gt;50000),"Revisar Urgente", "")</f>
        <v>Revisar Urgente</v>
      </c>
      <c r="G33" s="3" t="str">
        <f>IF(OR(DEUDAS[[#This Row],[EMPRESA]]="Hiper",DEUDAS[[#This Row],[EMPRESA]]="Retail"),"Ajustar","")</f>
        <v/>
      </c>
      <c r="I33"/>
    </row>
    <row r="34" spans="1:9" ht="15">
      <c r="A34" s="5">
        <v>3674</v>
      </c>
      <c r="B34" s="6" t="s">
        <v>7</v>
      </c>
      <c r="C34" s="7">
        <v>85421</v>
      </c>
      <c r="D34" s="8">
        <v>45516</v>
      </c>
      <c r="E34" s="6" t="s">
        <v>8</v>
      </c>
      <c r="F34" s="3" t="str">
        <f>IF(AND(DEUDAS[[#This Row],[ESTADO]]="Pendiente",DEUDAS[[#This Row],[IMPORTE]]&gt;50000),"Revisar Urgente", "")</f>
        <v>Revisar Urgente</v>
      </c>
      <c r="G34" s="3" t="str">
        <f>IF(OR(DEUDAS[[#This Row],[EMPRESA]]="Hiper",DEUDAS[[#This Row],[EMPRESA]]="Retail"),"Ajustar","")</f>
        <v>Ajustar</v>
      </c>
      <c r="I34"/>
    </row>
    <row r="35" spans="1:9" ht="15">
      <c r="A35" s="5">
        <v>9727</v>
      </c>
      <c r="B35" s="6" t="s">
        <v>14</v>
      </c>
      <c r="C35" s="7">
        <v>16823</v>
      </c>
      <c r="D35" s="8">
        <v>45333</v>
      </c>
      <c r="E35" s="6" t="s">
        <v>9</v>
      </c>
      <c r="F35" s="3" t="str">
        <f>IF(AND(DEUDAS[[#This Row],[ESTADO]]="Pendiente",DEUDAS[[#This Row],[IMPORTE]]&gt;50000),"Revisar Urgente", "")</f>
        <v/>
      </c>
      <c r="G35" s="3" t="str">
        <f>IF(OR(DEUDAS[[#This Row],[EMPRESA]]="Hiper",DEUDAS[[#This Row],[EMPRESA]]="Retail"),"Ajustar","")</f>
        <v/>
      </c>
      <c r="I35"/>
    </row>
    <row r="36" spans="1:9" ht="15">
      <c r="A36" s="5">
        <v>2301</v>
      </c>
      <c r="B36" s="6" t="s">
        <v>7</v>
      </c>
      <c r="C36" s="7">
        <v>68848</v>
      </c>
      <c r="D36" s="8">
        <v>45148</v>
      </c>
      <c r="E36" s="6" t="s">
        <v>8</v>
      </c>
      <c r="F36" s="3" t="str">
        <f>IF(AND(DEUDAS[[#This Row],[ESTADO]]="Pendiente",DEUDAS[[#This Row],[IMPORTE]]&gt;50000),"Revisar Urgente", "")</f>
        <v>Revisar Urgente</v>
      </c>
      <c r="G36" s="3" t="str">
        <f>IF(OR(DEUDAS[[#This Row],[EMPRESA]]="Hiper",DEUDAS[[#This Row],[EMPRESA]]="Retail"),"Ajustar","")</f>
        <v>Ajustar</v>
      </c>
      <c r="I36"/>
    </row>
    <row r="37" spans="1:9" ht="15">
      <c r="A37" s="5">
        <v>5628</v>
      </c>
      <c r="B37" s="6" t="s">
        <v>15</v>
      </c>
      <c r="C37" s="7">
        <v>89718</v>
      </c>
      <c r="D37" s="8">
        <v>45520</v>
      </c>
      <c r="E37" s="6" t="s">
        <v>9</v>
      </c>
      <c r="F37" s="3" t="str">
        <f>IF(AND(DEUDAS[[#This Row],[ESTADO]]="Pendiente",DEUDAS[[#This Row],[IMPORTE]]&gt;50000),"Revisar Urgente", "")</f>
        <v/>
      </c>
      <c r="G37" s="3" t="str">
        <f>IF(OR(DEUDAS[[#This Row],[EMPRESA]]="Hiper",DEUDAS[[#This Row],[EMPRESA]]="Retail"),"Ajustar","")</f>
        <v/>
      </c>
      <c r="I37"/>
    </row>
    <row r="38" spans="1:9" ht="15">
      <c r="A38" s="5">
        <v>5373</v>
      </c>
      <c r="B38" s="6" t="s">
        <v>10</v>
      </c>
      <c r="C38" s="7">
        <v>39842</v>
      </c>
      <c r="D38" s="8">
        <v>45304</v>
      </c>
      <c r="E38" s="6" t="s">
        <v>9</v>
      </c>
      <c r="F38" s="3" t="str">
        <f>IF(AND(DEUDAS[[#This Row],[ESTADO]]="Pendiente",DEUDAS[[#This Row],[IMPORTE]]&gt;50000),"Revisar Urgente", "")</f>
        <v/>
      </c>
      <c r="G38" s="3" t="str">
        <f>IF(OR(DEUDAS[[#This Row],[EMPRESA]]="Hiper",DEUDAS[[#This Row],[EMPRESA]]="Retail"),"Ajustar","")</f>
        <v>Ajustar</v>
      </c>
      <c r="I38"/>
    </row>
    <row r="39" spans="1:9" ht="15">
      <c r="A39" s="5">
        <v>9210</v>
      </c>
      <c r="B39" s="6" t="s">
        <v>7</v>
      </c>
      <c r="C39" s="7">
        <v>90209</v>
      </c>
      <c r="D39" s="8">
        <v>45588</v>
      </c>
      <c r="E39" s="6" t="s">
        <v>8</v>
      </c>
      <c r="F39" s="3" t="str">
        <f>IF(AND(DEUDAS[[#This Row],[ESTADO]]="Pendiente",DEUDAS[[#This Row],[IMPORTE]]&gt;50000),"Revisar Urgente", "")</f>
        <v>Revisar Urgente</v>
      </c>
      <c r="G39" s="3" t="str">
        <f>IF(OR(DEUDAS[[#This Row],[EMPRESA]]="Hiper",DEUDAS[[#This Row],[EMPRESA]]="Retail"),"Ajustar","")</f>
        <v>Ajustar</v>
      </c>
      <c r="I39"/>
    </row>
    <row r="40" spans="1:9" ht="15">
      <c r="A40" s="5">
        <v>9398</v>
      </c>
      <c r="B40" s="6" t="s">
        <v>10</v>
      </c>
      <c r="C40" s="7">
        <v>89321</v>
      </c>
      <c r="D40" s="8">
        <v>45330</v>
      </c>
      <c r="E40" s="6" t="s">
        <v>9</v>
      </c>
      <c r="F40" s="3" t="str">
        <f>IF(AND(DEUDAS[[#This Row],[ESTADO]]="Pendiente",DEUDAS[[#This Row],[IMPORTE]]&gt;50000),"Revisar Urgente", "")</f>
        <v/>
      </c>
      <c r="G40" s="3" t="str">
        <f>IF(OR(DEUDAS[[#This Row],[EMPRESA]]="Hiper",DEUDAS[[#This Row],[EMPRESA]]="Retail"),"Ajustar","")</f>
        <v>Ajustar</v>
      </c>
      <c r="I40"/>
    </row>
    <row r="41" spans="1:9" ht="15">
      <c r="A41" s="5">
        <v>7339</v>
      </c>
      <c r="B41" s="6" t="s">
        <v>7</v>
      </c>
      <c r="C41" s="7">
        <v>14125</v>
      </c>
      <c r="D41" s="8">
        <v>45573</v>
      </c>
      <c r="E41" s="6" t="s">
        <v>8</v>
      </c>
      <c r="F41" s="3" t="str">
        <f>IF(AND(DEUDAS[[#This Row],[ESTADO]]="Pendiente",DEUDAS[[#This Row],[IMPORTE]]&gt;50000),"Revisar Urgente", "")</f>
        <v/>
      </c>
      <c r="G41" s="3" t="str">
        <f>IF(OR(DEUDAS[[#This Row],[EMPRESA]]="Hiper",DEUDAS[[#This Row],[EMPRESA]]="Retail"),"Ajustar","")</f>
        <v>Ajustar</v>
      </c>
      <c r="I41"/>
    </row>
    <row r="42" spans="1:9" ht="15">
      <c r="A42" s="5">
        <v>9225</v>
      </c>
      <c r="B42" s="6" t="s">
        <v>10</v>
      </c>
      <c r="C42" s="7">
        <v>90253</v>
      </c>
      <c r="D42" s="8">
        <v>45297</v>
      </c>
      <c r="E42" s="6" t="s">
        <v>9</v>
      </c>
      <c r="F42" s="3" t="str">
        <f>IF(AND(DEUDAS[[#This Row],[ESTADO]]="Pendiente",DEUDAS[[#This Row],[IMPORTE]]&gt;50000),"Revisar Urgente", "")</f>
        <v/>
      </c>
      <c r="G42" s="3" t="str">
        <f>IF(OR(DEUDAS[[#This Row],[EMPRESA]]="Hiper",DEUDAS[[#This Row],[EMPRESA]]="Retail"),"Ajustar","")</f>
        <v>Ajustar</v>
      </c>
      <c r="I42"/>
    </row>
    <row r="43" spans="1:9" ht="15">
      <c r="A43" s="5">
        <v>6515</v>
      </c>
      <c r="B43" s="6" t="s">
        <v>10</v>
      </c>
      <c r="C43" s="7">
        <v>17777</v>
      </c>
      <c r="D43" s="8">
        <v>45182</v>
      </c>
      <c r="E43" s="6" t="s">
        <v>8</v>
      </c>
      <c r="F43" s="3" t="str">
        <f>IF(AND(DEUDAS[[#This Row],[ESTADO]]="Pendiente",DEUDAS[[#This Row],[IMPORTE]]&gt;50000),"Revisar Urgente", "")</f>
        <v/>
      </c>
      <c r="G43" s="3" t="str">
        <f>IF(OR(DEUDAS[[#This Row],[EMPRESA]]="Hiper",DEUDAS[[#This Row],[EMPRESA]]="Retail"),"Ajustar","")</f>
        <v>Ajustar</v>
      </c>
      <c r="I43"/>
    </row>
    <row r="44" spans="1:9" ht="15">
      <c r="A44" s="5">
        <v>9439</v>
      </c>
      <c r="B44" s="6" t="s">
        <v>18</v>
      </c>
      <c r="C44" s="7">
        <v>33403</v>
      </c>
      <c r="D44" s="8">
        <v>45638</v>
      </c>
      <c r="E44" s="6" t="s">
        <v>8</v>
      </c>
      <c r="F44" s="3" t="str">
        <f>IF(AND(DEUDAS[[#This Row],[ESTADO]]="Pendiente",DEUDAS[[#This Row],[IMPORTE]]&gt;50000),"Revisar Urgente", "")</f>
        <v/>
      </c>
      <c r="G44" s="3" t="str">
        <f>IF(OR(DEUDAS[[#This Row],[EMPRESA]]="Hiper",DEUDAS[[#This Row],[EMPRESA]]="Retail"),"Ajustar","")</f>
        <v/>
      </c>
      <c r="I44"/>
    </row>
    <row r="45" spans="1:9" ht="15">
      <c r="A45" s="5">
        <v>2239</v>
      </c>
      <c r="B45" s="6" t="s">
        <v>7</v>
      </c>
      <c r="C45" s="7">
        <v>10574</v>
      </c>
      <c r="D45" s="8">
        <v>45332</v>
      </c>
      <c r="E45" s="6" t="s">
        <v>9</v>
      </c>
      <c r="F45" s="3" t="str">
        <f>IF(AND(DEUDAS[[#This Row],[ESTADO]]="Pendiente",DEUDAS[[#This Row],[IMPORTE]]&gt;50000),"Revisar Urgente", "")</f>
        <v/>
      </c>
      <c r="G45" s="3" t="str">
        <f>IF(OR(DEUDAS[[#This Row],[EMPRESA]]="Hiper",DEUDAS[[#This Row],[EMPRESA]]="Retail"),"Ajustar","")</f>
        <v>Ajustar</v>
      </c>
      <c r="I45"/>
    </row>
    <row r="46" spans="1:9" ht="15">
      <c r="A46" s="5">
        <v>8360</v>
      </c>
      <c r="B46" s="6" t="s">
        <v>20</v>
      </c>
      <c r="C46" s="7">
        <v>23287</v>
      </c>
      <c r="D46" s="8">
        <v>45156</v>
      </c>
      <c r="E46" s="6" t="s">
        <v>8</v>
      </c>
      <c r="F46" s="3" t="str">
        <f>IF(AND(DEUDAS[[#This Row],[ESTADO]]="Pendiente",DEUDAS[[#This Row],[IMPORTE]]&gt;50000),"Revisar Urgente", "")</f>
        <v/>
      </c>
      <c r="G46" s="3" t="str">
        <f>IF(OR(DEUDAS[[#This Row],[EMPRESA]]="Hiper",DEUDAS[[#This Row],[EMPRESA]]="Retail"),"Ajustar","")</f>
        <v/>
      </c>
      <c r="I46"/>
    </row>
    <row r="47" spans="1:9" ht="15">
      <c r="A47" s="5">
        <v>2789</v>
      </c>
      <c r="B47" s="6" t="s">
        <v>7</v>
      </c>
      <c r="C47" s="7">
        <v>61576</v>
      </c>
      <c r="D47" s="8">
        <v>45636</v>
      </c>
      <c r="E47" s="6" t="s">
        <v>8</v>
      </c>
      <c r="F47" s="3" t="str">
        <f>IF(AND(DEUDAS[[#This Row],[ESTADO]]="Pendiente",DEUDAS[[#This Row],[IMPORTE]]&gt;50000),"Revisar Urgente", "")</f>
        <v>Revisar Urgente</v>
      </c>
      <c r="G47" s="3" t="str">
        <f>IF(OR(DEUDAS[[#This Row],[EMPRESA]]="Hiper",DEUDAS[[#This Row],[EMPRESA]]="Retail"),"Ajustar","")</f>
        <v>Ajustar</v>
      </c>
      <c r="I47"/>
    </row>
    <row r="48" spans="1:9" ht="15">
      <c r="A48" s="5">
        <v>4552</v>
      </c>
      <c r="B48" s="6" t="s">
        <v>21</v>
      </c>
      <c r="C48" s="7">
        <v>92605</v>
      </c>
      <c r="D48" s="8">
        <v>45220</v>
      </c>
      <c r="E48" s="6" t="s">
        <v>8</v>
      </c>
      <c r="F48" s="3" t="str">
        <f>IF(AND(DEUDAS[[#This Row],[ESTADO]]="Pendiente",DEUDAS[[#This Row],[IMPORTE]]&gt;50000),"Revisar Urgente", "")</f>
        <v>Revisar Urgente</v>
      </c>
      <c r="G48" s="3" t="str">
        <f>IF(OR(DEUDAS[[#This Row],[EMPRESA]]="Hiper",DEUDAS[[#This Row],[EMPRESA]]="Retail"),"Ajustar","")</f>
        <v/>
      </c>
      <c r="I48"/>
    </row>
    <row r="49" spans="1:9" ht="15">
      <c r="A49" s="5">
        <v>5705</v>
      </c>
      <c r="B49" s="6" t="s">
        <v>22</v>
      </c>
      <c r="C49" s="7">
        <v>95547</v>
      </c>
      <c r="D49" s="8">
        <v>45359</v>
      </c>
      <c r="E49" s="6" t="s">
        <v>9</v>
      </c>
      <c r="F49" s="3" t="str">
        <f>IF(AND(DEUDAS[[#This Row],[ESTADO]]="Pendiente",DEUDAS[[#This Row],[IMPORTE]]&gt;50000),"Revisar Urgente", "")</f>
        <v/>
      </c>
      <c r="G49" s="3" t="str">
        <f>IF(OR(DEUDAS[[#This Row],[EMPRESA]]="Hiper",DEUDAS[[#This Row],[EMPRESA]]="Retail"),"Ajustar","")</f>
        <v/>
      </c>
      <c r="I49"/>
    </row>
    <row r="50" spans="1:9" ht="15">
      <c r="A50" s="5">
        <v>9907</v>
      </c>
      <c r="B50" s="6" t="s">
        <v>10</v>
      </c>
      <c r="C50" s="7">
        <v>41574</v>
      </c>
      <c r="D50" s="8">
        <v>45576</v>
      </c>
      <c r="E50" s="6" t="s">
        <v>8</v>
      </c>
      <c r="F50" s="3" t="str">
        <f>IF(AND(DEUDAS[[#This Row],[ESTADO]]="Pendiente",DEUDAS[[#This Row],[IMPORTE]]&gt;50000),"Revisar Urgente", "")</f>
        <v/>
      </c>
      <c r="G50" s="3" t="str">
        <f>IF(OR(DEUDAS[[#This Row],[EMPRESA]]="Hiper",DEUDAS[[#This Row],[EMPRESA]]="Retail"),"Ajustar","")</f>
        <v>Ajustar</v>
      </c>
      <c r="I50"/>
    </row>
    <row r="51" spans="1:9" ht="15">
      <c r="A51" s="5">
        <v>1795</v>
      </c>
      <c r="B51" s="6" t="s">
        <v>7</v>
      </c>
      <c r="C51" s="7">
        <v>78928</v>
      </c>
      <c r="D51" s="8">
        <v>45334</v>
      </c>
      <c r="E51" s="6" t="s">
        <v>9</v>
      </c>
      <c r="F51" s="3" t="str">
        <f>IF(AND(DEUDAS[[#This Row],[ESTADO]]="Pendiente",DEUDAS[[#This Row],[IMPORTE]]&gt;50000),"Revisar Urgente", "")</f>
        <v/>
      </c>
      <c r="G51" s="3" t="str">
        <f>IF(OR(DEUDAS[[#This Row],[EMPRESA]]="Hiper",DEUDAS[[#This Row],[EMPRESA]]="Retail"),"Ajustar","")</f>
        <v>Ajustar</v>
      </c>
      <c r="I51"/>
    </row>
    <row r="52" spans="1:9" ht="15">
      <c r="A52" s="5">
        <v>6487</v>
      </c>
      <c r="B52" s="6" t="s">
        <v>7</v>
      </c>
      <c r="C52" s="7">
        <v>85103</v>
      </c>
      <c r="D52" s="8">
        <v>45558</v>
      </c>
      <c r="E52" s="6" t="s">
        <v>8</v>
      </c>
      <c r="F52" s="3" t="str">
        <f>IF(AND(DEUDAS[[#This Row],[ESTADO]]="Pendiente",DEUDAS[[#This Row],[IMPORTE]]&gt;50000),"Revisar Urgente", "")</f>
        <v>Revisar Urgente</v>
      </c>
      <c r="G52" s="3" t="str">
        <f>IF(OR(DEUDAS[[#This Row],[EMPRESA]]="Hiper",DEUDAS[[#This Row],[EMPRESA]]="Retail"),"Ajustar","")</f>
        <v>Ajustar</v>
      </c>
      <c r="I52"/>
    </row>
    <row r="53" spans="1:9" ht="15">
      <c r="A53" s="5">
        <v>4696</v>
      </c>
      <c r="B53" s="6" t="s">
        <v>23</v>
      </c>
      <c r="C53" s="7">
        <v>23827</v>
      </c>
      <c r="D53" s="8">
        <v>45187</v>
      </c>
      <c r="E53" s="6" t="s">
        <v>8</v>
      </c>
      <c r="F53" s="3" t="str">
        <f>IF(AND(DEUDAS[[#This Row],[ESTADO]]="Pendiente",DEUDAS[[#This Row],[IMPORTE]]&gt;50000),"Revisar Urgente", "")</f>
        <v/>
      </c>
      <c r="G53" s="3" t="str">
        <f>IF(OR(DEUDAS[[#This Row],[EMPRESA]]="Hiper",DEUDAS[[#This Row],[EMPRESA]]="Retail"),"Ajustar","")</f>
        <v/>
      </c>
      <c r="I53"/>
    </row>
    <row r="54" spans="1:9" ht="15">
      <c r="A54" s="5">
        <v>9608</v>
      </c>
      <c r="B54" s="6" t="s">
        <v>7</v>
      </c>
      <c r="C54" s="7">
        <v>98291</v>
      </c>
      <c r="D54" s="8">
        <v>45534</v>
      </c>
      <c r="E54" s="6" t="s">
        <v>9</v>
      </c>
      <c r="F54" s="3" t="str">
        <f>IF(AND(DEUDAS[[#This Row],[ESTADO]]="Pendiente",DEUDAS[[#This Row],[IMPORTE]]&gt;50000),"Revisar Urgente", "")</f>
        <v/>
      </c>
      <c r="G54" s="3" t="str">
        <f>IF(OR(DEUDAS[[#This Row],[EMPRESA]]="Hiper",DEUDAS[[#This Row],[EMPRESA]]="Retail"),"Ajustar","")</f>
        <v>Ajustar</v>
      </c>
      <c r="I54"/>
    </row>
    <row r="55" spans="1:9" ht="15">
      <c r="A55" s="5">
        <v>8717</v>
      </c>
      <c r="B55" s="6" t="s">
        <v>7</v>
      </c>
      <c r="C55" s="7">
        <v>27297</v>
      </c>
      <c r="D55" s="8">
        <v>45348</v>
      </c>
      <c r="E55" s="6" t="s">
        <v>9</v>
      </c>
      <c r="F55" s="3" t="str">
        <f>IF(AND(DEUDAS[[#This Row],[ESTADO]]="Pendiente",DEUDAS[[#This Row],[IMPORTE]]&gt;50000),"Revisar Urgente", "")</f>
        <v/>
      </c>
      <c r="G55" s="3" t="str">
        <f>IF(OR(DEUDAS[[#This Row],[EMPRESA]]="Hiper",DEUDAS[[#This Row],[EMPRESA]]="Retail"),"Ajustar","")</f>
        <v>Ajustar</v>
      </c>
      <c r="I55"/>
    </row>
    <row r="56" spans="1:9" ht="15">
      <c r="A56" s="5">
        <v>1433</v>
      </c>
      <c r="B56" s="6" t="s">
        <v>10</v>
      </c>
      <c r="C56" s="7">
        <v>90878</v>
      </c>
      <c r="D56" s="8">
        <v>45606</v>
      </c>
      <c r="E56" s="6" t="s">
        <v>8</v>
      </c>
      <c r="F56" s="3" t="str">
        <f>IF(AND(DEUDAS[[#This Row],[ESTADO]]="Pendiente",DEUDAS[[#This Row],[IMPORTE]]&gt;50000),"Revisar Urgente", "")</f>
        <v>Revisar Urgente</v>
      </c>
      <c r="G56" s="3" t="str">
        <f>IF(OR(DEUDAS[[#This Row],[EMPRESA]]="Hiper",DEUDAS[[#This Row],[EMPRESA]]="Retail"),"Ajustar","")</f>
        <v>Ajustar</v>
      </c>
      <c r="I56"/>
    </row>
    <row r="57" spans="1:9" ht="15">
      <c r="A57" s="5">
        <v>8406</v>
      </c>
      <c r="B57" s="6" t="s">
        <v>10</v>
      </c>
      <c r="C57" s="7">
        <v>97391</v>
      </c>
      <c r="D57" s="8">
        <v>45191</v>
      </c>
      <c r="E57" s="6" t="s">
        <v>8</v>
      </c>
      <c r="F57" s="3" t="str">
        <f>IF(AND(DEUDAS[[#This Row],[ESTADO]]="Pendiente",DEUDAS[[#This Row],[IMPORTE]]&gt;50000),"Revisar Urgente", "")</f>
        <v>Revisar Urgente</v>
      </c>
      <c r="G57" s="3" t="str">
        <f>IF(OR(DEUDAS[[#This Row],[EMPRESA]]="Hiper",DEUDAS[[#This Row],[EMPRESA]]="Retail"),"Ajustar","")</f>
        <v>Ajustar</v>
      </c>
      <c r="I57"/>
    </row>
    <row r="58" spans="1:9" ht="15">
      <c r="A58" s="5">
        <v>9277</v>
      </c>
      <c r="B58" s="6" t="s">
        <v>7</v>
      </c>
      <c r="C58" s="7">
        <v>30559</v>
      </c>
      <c r="D58" s="8">
        <v>45309</v>
      </c>
      <c r="E58" s="6" t="s">
        <v>9</v>
      </c>
      <c r="F58" s="3" t="str">
        <f>IF(AND(DEUDAS[[#This Row],[ESTADO]]="Pendiente",DEUDAS[[#This Row],[IMPORTE]]&gt;50000),"Revisar Urgente", "")</f>
        <v/>
      </c>
      <c r="G58" s="3" t="str">
        <f>IF(OR(DEUDAS[[#This Row],[EMPRESA]]="Hiper",DEUDAS[[#This Row],[EMPRESA]]="Retail"),"Ajustar","")</f>
        <v>Ajustar</v>
      </c>
      <c r="I58"/>
    </row>
    <row r="59" spans="1:9" ht="15">
      <c r="A59" s="5">
        <v>6845</v>
      </c>
      <c r="B59" s="6" t="s">
        <v>10</v>
      </c>
      <c r="C59" s="7">
        <v>35868</v>
      </c>
      <c r="D59" s="8">
        <v>45534</v>
      </c>
      <c r="E59" s="6" t="s">
        <v>8</v>
      </c>
      <c r="F59" s="3" t="str">
        <f>IF(AND(DEUDAS[[#This Row],[ESTADO]]="Pendiente",DEUDAS[[#This Row],[IMPORTE]]&gt;50000),"Revisar Urgente", "")</f>
        <v/>
      </c>
      <c r="G59" s="3" t="str">
        <f>IF(OR(DEUDAS[[#This Row],[EMPRESA]]="Hiper",DEUDAS[[#This Row],[EMPRESA]]="Retail"),"Ajustar","")</f>
        <v>Ajustar</v>
      </c>
      <c r="I59"/>
    </row>
  </sheetData>
  <mergeCells count="1">
    <mergeCell ref="M11:N11"/>
  </mergeCells>
  <dataValidations count="2">
    <dataValidation type="list" allowBlank="1" showInputMessage="1" showErrorMessage="1" sqref="N15">
      <formula1>$I$2:$I$11</formula1>
    </dataValidation>
    <dataValidation type="list" allowBlank="1" showInputMessage="1" showErrorMessage="1" sqref="N16">
      <formula1>$J$3:$J$5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 Elizondo</dc:creator>
  <cp:lastModifiedBy>18059</cp:lastModifiedBy>
  <dcterms:created xsi:type="dcterms:W3CDTF">2024-11-09T18:00:30Z</dcterms:created>
  <dcterms:modified xsi:type="dcterms:W3CDTF">2025-02-09T20:18:17Z</dcterms:modified>
</cp:coreProperties>
</file>