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E35" i="1"/>
  <c r="F21" i="1"/>
  <c r="F22" i="1"/>
  <c r="F23" i="1"/>
  <c r="F24" i="1"/>
  <c r="F25" i="1"/>
  <c r="F26" i="1"/>
  <c r="F20" i="1"/>
  <c r="E27" i="1"/>
  <c r="F28" i="1"/>
  <c r="F29" i="1"/>
  <c r="F30" i="1"/>
  <c r="F31" i="1"/>
  <c r="F32" i="1"/>
  <c r="F33" i="1"/>
  <c r="F34" i="1"/>
  <c r="C15" i="1" l="1"/>
  <c r="C11" i="1"/>
  <c r="B11" i="1"/>
</calcChain>
</file>

<file path=xl/sharedStrings.xml><?xml version="1.0" encoding="utf-8"?>
<sst xmlns="http://schemas.openxmlformats.org/spreadsheetml/2006/main" count="84" uniqueCount="39">
  <si>
    <t>Promedio</t>
  </si>
  <si>
    <t>Factores</t>
  </si>
  <si>
    <t>AVIOS</t>
  </si>
  <si>
    <t>Orden</t>
  </si>
  <si>
    <t>%Porcentaje</t>
  </si>
  <si>
    <t>Produccion</t>
  </si>
  <si>
    <t>Semanas de espera (Botones, Etiquetas,Tela)</t>
  </si>
  <si>
    <t>Semanas reales de producción</t>
  </si>
  <si>
    <t>Semana</t>
  </si>
  <si>
    <t>3081 venta del año</t>
  </si>
  <si>
    <t>310 por mes</t>
  </si>
  <si>
    <t>930 para 3 meses</t>
  </si>
  <si>
    <t>*Cuando se reciba el 98 % de las ordenes en produccion analizar la compra de AVIOS</t>
  </si>
  <si>
    <t>RUGBY BLANCO</t>
  </si>
  <si>
    <t>Semanas de entrega</t>
  </si>
  <si>
    <t>RUGBY</t>
  </si>
  <si>
    <t>BLANCO ESTANDAR</t>
  </si>
  <si>
    <t>CAB.</t>
  </si>
  <si>
    <t xml:space="preserve">   XS</t>
  </si>
  <si>
    <t xml:space="preserve">  S</t>
  </si>
  <si>
    <t xml:space="preserve"> .M</t>
  </si>
  <si>
    <t xml:space="preserve"> L</t>
  </si>
  <si>
    <t xml:space="preserve"> XL</t>
  </si>
  <si>
    <t>2XL</t>
  </si>
  <si>
    <t>3XL</t>
  </si>
  <si>
    <t>DAMA</t>
  </si>
  <si>
    <t>Cantidad</t>
  </si>
  <si>
    <t>Factores que se deben conciderar</t>
  </si>
  <si>
    <t>%</t>
  </si>
  <si>
    <t>Ventas de 3 meses</t>
  </si>
  <si>
    <t>Ingreso personal de ventas</t>
  </si>
  <si>
    <t>Tiempo Real de produccion</t>
  </si>
  <si>
    <t>Disponibilidad de AVIOS</t>
  </si>
  <si>
    <t>Promociones</t>
  </si>
  <si>
    <t>Stock de tiendas</t>
  </si>
  <si>
    <t>Pedidos de Luis</t>
  </si>
  <si>
    <t>Factores naturales</t>
  </si>
  <si>
    <t>Estilos</t>
  </si>
  <si>
    <t>3094 prendas 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</si>
</sst>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2" workbookViewId="0">
      <selection activeCell="D38" sqref="D38"/>
    </sheetView>
  </sheetViews>
  <sheetFormatPr baseColWidth="10" defaultRowHeight="14.4" x14ac:dyDescent="0.3"/>
  <cols>
    <col min="1" max="1" width="16.109375" customWidth="1"/>
    <col min="2" max="2" width="21.109375" customWidth="1"/>
    <col min="3" max="3" width="14.77734375" customWidth="1"/>
    <col min="4" max="4" width="31.77734375" customWidth="1"/>
  </cols>
  <sheetData>
    <row r="1" spans="1:7" ht="18" x14ac:dyDescent="0.35">
      <c r="A1" s="6" t="s">
        <v>13</v>
      </c>
      <c r="B1" s="6"/>
      <c r="C1" s="6"/>
      <c r="G1" t="s">
        <v>27</v>
      </c>
    </row>
    <row r="2" spans="1:7" x14ac:dyDescent="0.3">
      <c r="A2" t="s">
        <v>3</v>
      </c>
      <c r="B2" t="s">
        <v>14</v>
      </c>
      <c r="C2" t="s">
        <v>4</v>
      </c>
      <c r="G2" t="s">
        <v>29</v>
      </c>
    </row>
    <row r="3" spans="1:7" x14ac:dyDescent="0.3">
      <c r="A3">
        <v>201334</v>
      </c>
      <c r="B3">
        <v>10</v>
      </c>
      <c r="C3">
        <v>93.5</v>
      </c>
      <c r="G3" t="s">
        <v>30</v>
      </c>
    </row>
    <row r="4" spans="1:7" x14ac:dyDescent="0.3">
      <c r="A4">
        <v>201333</v>
      </c>
      <c r="B4">
        <v>10</v>
      </c>
      <c r="C4" s="1">
        <v>97.428571000000005</v>
      </c>
      <c r="G4" t="s">
        <v>31</v>
      </c>
    </row>
    <row r="5" spans="1:7" x14ac:dyDescent="0.3">
      <c r="A5">
        <v>200223</v>
      </c>
      <c r="B5">
        <v>14</v>
      </c>
      <c r="C5">
        <v>96</v>
      </c>
      <c r="G5" t="s">
        <v>32</v>
      </c>
    </row>
    <row r="6" spans="1:7" x14ac:dyDescent="0.3">
      <c r="A6">
        <v>200222</v>
      </c>
      <c r="B6">
        <v>6</v>
      </c>
      <c r="C6">
        <v>97</v>
      </c>
      <c r="G6" t="s">
        <v>33</v>
      </c>
    </row>
    <row r="7" spans="1:7" x14ac:dyDescent="0.3">
      <c r="A7">
        <v>200137</v>
      </c>
      <c r="B7">
        <v>6</v>
      </c>
      <c r="C7" s="1">
        <v>95.789473000000001</v>
      </c>
      <c r="G7" t="s">
        <v>34</v>
      </c>
    </row>
    <row r="8" spans="1:7" x14ac:dyDescent="0.3">
      <c r="A8">
        <v>200128</v>
      </c>
      <c r="B8">
        <v>7</v>
      </c>
      <c r="C8">
        <v>100</v>
      </c>
      <c r="G8" t="s">
        <v>35</v>
      </c>
    </row>
    <row r="9" spans="1:7" x14ac:dyDescent="0.3">
      <c r="A9">
        <v>200070</v>
      </c>
      <c r="B9">
        <v>8</v>
      </c>
      <c r="C9" s="1">
        <v>96.956520999999995</v>
      </c>
      <c r="G9" t="s">
        <v>36</v>
      </c>
    </row>
    <row r="10" spans="1:7" x14ac:dyDescent="0.3">
      <c r="A10">
        <v>200069</v>
      </c>
      <c r="B10">
        <v>7</v>
      </c>
      <c r="C10" s="1">
        <v>98.035713999999999</v>
      </c>
    </row>
    <row r="11" spans="1:7" ht="18" x14ac:dyDescent="0.35">
      <c r="A11" s="2" t="s">
        <v>0</v>
      </c>
      <c r="B11" s="2">
        <f>SUM(B3:B10)/8</f>
        <v>8.5</v>
      </c>
      <c r="C11" s="3">
        <f>SUM(C3:C10)/8</f>
        <v>96.838784874999988</v>
      </c>
    </row>
    <row r="13" spans="1:7" x14ac:dyDescent="0.3">
      <c r="A13" t="s">
        <v>1</v>
      </c>
      <c r="B13" t="s">
        <v>2</v>
      </c>
      <c r="C13">
        <v>4</v>
      </c>
      <c r="D13" t="s">
        <v>6</v>
      </c>
    </row>
    <row r="14" spans="1:7" x14ac:dyDescent="0.3">
      <c r="B14" t="s">
        <v>5</v>
      </c>
      <c r="C14">
        <v>8.5</v>
      </c>
      <c r="D14" t="s">
        <v>7</v>
      </c>
    </row>
    <row r="15" spans="1:7" x14ac:dyDescent="0.3">
      <c r="B15" t="s">
        <v>8</v>
      </c>
      <c r="C15">
        <f>C14+C13</f>
        <v>12.5</v>
      </c>
    </row>
    <row r="16" spans="1:7" x14ac:dyDescent="0.3">
      <c r="A16" t="s">
        <v>9</v>
      </c>
      <c r="B16" t="s">
        <v>10</v>
      </c>
      <c r="C16" t="s">
        <v>11</v>
      </c>
      <c r="E16" s="4"/>
      <c r="F16" s="4"/>
    </row>
    <row r="17" spans="1:8" x14ac:dyDescent="0.3">
      <c r="D17" s="4"/>
      <c r="E17" s="4"/>
      <c r="F17" s="4"/>
    </row>
    <row r="18" spans="1:8" ht="18" x14ac:dyDescent="0.3">
      <c r="A18" s="5" t="s">
        <v>12</v>
      </c>
      <c r="D18" s="4"/>
    </row>
    <row r="19" spans="1:8" x14ac:dyDescent="0.3">
      <c r="D19" s="4"/>
      <c r="E19" t="s">
        <v>26</v>
      </c>
      <c r="F19" t="s">
        <v>28</v>
      </c>
    </row>
    <row r="20" spans="1:8" x14ac:dyDescent="0.3">
      <c r="A20" t="s">
        <v>15</v>
      </c>
      <c r="B20" t="s">
        <v>16</v>
      </c>
      <c r="C20" t="s">
        <v>17</v>
      </c>
      <c r="D20" s="4" t="s">
        <v>18</v>
      </c>
      <c r="E20">
        <v>131</v>
      </c>
      <c r="F20" s="1">
        <f>E20*100/E$27</f>
        <v>6.2321598477640343</v>
      </c>
    </row>
    <row r="21" spans="1:8" x14ac:dyDescent="0.3">
      <c r="A21" t="s">
        <v>15</v>
      </c>
      <c r="B21" t="s">
        <v>16</v>
      </c>
      <c r="C21" t="s">
        <v>17</v>
      </c>
      <c r="D21" t="s">
        <v>19</v>
      </c>
      <c r="E21">
        <v>395</v>
      </c>
      <c r="F21" s="1">
        <f t="shared" ref="F21:F26" si="0">E21*100/E$27</f>
        <v>18.791627021883919</v>
      </c>
    </row>
    <row r="22" spans="1:8" x14ac:dyDescent="0.3">
      <c r="A22" t="s">
        <v>15</v>
      </c>
      <c r="B22" t="s">
        <v>16</v>
      </c>
      <c r="C22" t="s">
        <v>17</v>
      </c>
      <c r="D22" t="s">
        <v>20</v>
      </c>
      <c r="E22">
        <v>600</v>
      </c>
      <c r="F22" s="1">
        <f t="shared" si="0"/>
        <v>28.544243577545195</v>
      </c>
    </row>
    <row r="23" spans="1:8" x14ac:dyDescent="0.3">
      <c r="A23" t="s">
        <v>15</v>
      </c>
      <c r="B23" t="s">
        <v>16</v>
      </c>
      <c r="C23" t="s">
        <v>17</v>
      </c>
      <c r="D23" t="s">
        <v>21</v>
      </c>
      <c r="E23">
        <v>545</v>
      </c>
      <c r="F23" s="1">
        <f t="shared" si="0"/>
        <v>25.927687916270219</v>
      </c>
    </row>
    <row r="24" spans="1:8" x14ac:dyDescent="0.3">
      <c r="A24" t="s">
        <v>15</v>
      </c>
      <c r="B24" t="s">
        <v>16</v>
      </c>
      <c r="C24" t="s">
        <v>17</v>
      </c>
      <c r="D24" t="s">
        <v>22</v>
      </c>
      <c r="E24">
        <v>303</v>
      </c>
      <c r="F24" s="1">
        <f t="shared" si="0"/>
        <v>14.414843006660323</v>
      </c>
    </row>
    <row r="25" spans="1:8" x14ac:dyDescent="0.3">
      <c r="A25" t="s">
        <v>15</v>
      </c>
      <c r="B25" t="s">
        <v>16</v>
      </c>
      <c r="C25" t="s">
        <v>17</v>
      </c>
      <c r="D25" t="s">
        <v>23</v>
      </c>
      <c r="E25">
        <v>106</v>
      </c>
      <c r="F25" s="1">
        <f t="shared" si="0"/>
        <v>5.0428163653663178</v>
      </c>
    </row>
    <row r="26" spans="1:8" x14ac:dyDescent="0.3">
      <c r="A26" t="s">
        <v>15</v>
      </c>
      <c r="B26" t="s">
        <v>16</v>
      </c>
      <c r="C26" t="s">
        <v>17</v>
      </c>
      <c r="D26" t="s">
        <v>24</v>
      </c>
      <c r="E26">
        <v>22</v>
      </c>
      <c r="F26" s="1">
        <f t="shared" si="0"/>
        <v>1.0466222645099905</v>
      </c>
    </row>
    <row r="27" spans="1:8" x14ac:dyDescent="0.3">
      <c r="E27">
        <f>SUM(E20:E26)</f>
        <v>2102</v>
      </c>
      <c r="F27" s="1"/>
      <c r="G27" s="7">
        <f>E27/310</f>
        <v>6.7806451612903222</v>
      </c>
      <c r="H27">
        <f>G27*90</f>
        <v>610.25806451612902</v>
      </c>
    </row>
    <row r="28" spans="1:8" x14ac:dyDescent="0.3">
      <c r="A28" t="s">
        <v>15</v>
      </c>
      <c r="B28" t="s">
        <v>16</v>
      </c>
      <c r="C28" t="s">
        <v>25</v>
      </c>
      <c r="D28" t="s">
        <v>18</v>
      </c>
      <c r="E28">
        <v>89</v>
      </c>
      <c r="F28" s="1">
        <f t="shared" ref="F22:F34" si="1">E28*100/E$35</f>
        <v>9.0909090909090917</v>
      </c>
    </row>
    <row r="29" spans="1:8" x14ac:dyDescent="0.3">
      <c r="A29" t="s">
        <v>15</v>
      </c>
      <c r="B29" t="s">
        <v>16</v>
      </c>
      <c r="C29" t="s">
        <v>25</v>
      </c>
      <c r="D29" t="s">
        <v>19</v>
      </c>
      <c r="E29">
        <v>210</v>
      </c>
      <c r="F29" s="1">
        <f t="shared" si="1"/>
        <v>21.450459652706844</v>
      </c>
    </row>
    <row r="30" spans="1:8" x14ac:dyDescent="0.3">
      <c r="A30" t="s">
        <v>15</v>
      </c>
      <c r="B30" t="s">
        <v>16</v>
      </c>
      <c r="C30" t="s">
        <v>25</v>
      </c>
      <c r="D30" t="s">
        <v>20</v>
      </c>
      <c r="E30">
        <v>270</v>
      </c>
      <c r="F30" s="1">
        <f t="shared" si="1"/>
        <v>27.579162410623084</v>
      </c>
    </row>
    <row r="31" spans="1:8" x14ac:dyDescent="0.3">
      <c r="A31" t="s">
        <v>15</v>
      </c>
      <c r="B31" t="s">
        <v>16</v>
      </c>
      <c r="C31" t="s">
        <v>25</v>
      </c>
      <c r="D31" t="s">
        <v>21</v>
      </c>
      <c r="E31">
        <v>247</v>
      </c>
      <c r="F31" s="1">
        <f t="shared" si="1"/>
        <v>25.22982635342186</v>
      </c>
    </row>
    <row r="32" spans="1:8" x14ac:dyDescent="0.3">
      <c r="A32" t="s">
        <v>15</v>
      </c>
      <c r="B32" t="s">
        <v>16</v>
      </c>
      <c r="C32" t="s">
        <v>25</v>
      </c>
      <c r="D32" t="s">
        <v>22</v>
      </c>
      <c r="E32">
        <v>104</v>
      </c>
      <c r="F32" s="1">
        <f t="shared" si="1"/>
        <v>10.623084780388151</v>
      </c>
    </row>
    <row r="33" spans="1:6" x14ac:dyDescent="0.3">
      <c r="A33" t="s">
        <v>15</v>
      </c>
      <c r="B33" t="s">
        <v>16</v>
      </c>
      <c r="C33" t="s">
        <v>25</v>
      </c>
      <c r="D33" t="s">
        <v>23</v>
      </c>
      <c r="E33">
        <v>31</v>
      </c>
      <c r="F33" s="1">
        <f t="shared" si="1"/>
        <v>3.1664964249233911</v>
      </c>
    </row>
    <row r="34" spans="1:6" x14ac:dyDescent="0.3">
      <c r="A34" t="s">
        <v>15</v>
      </c>
      <c r="B34" t="s">
        <v>16</v>
      </c>
      <c r="C34" t="s">
        <v>25</v>
      </c>
      <c r="D34" t="s">
        <v>24</v>
      </c>
      <c r="E34">
        <v>28</v>
      </c>
      <c r="F34" s="1">
        <f t="shared" si="1"/>
        <v>2.860061287027579</v>
      </c>
    </row>
    <row r="35" spans="1:6" x14ac:dyDescent="0.3">
      <c r="E35">
        <f>SUM(E28:E34)</f>
        <v>979</v>
      </c>
      <c r="F35" s="1"/>
    </row>
    <row r="36" spans="1:6" x14ac:dyDescent="0.3">
      <c r="A36" t="s">
        <v>37</v>
      </c>
    </row>
    <row r="37" spans="1:6" x14ac:dyDescent="0.3">
      <c r="D37" t="s">
        <v>38</v>
      </c>
    </row>
  </sheetData>
  <mergeCells count="1">
    <mergeCell ref="A1:C1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2018-10-26T23:03:17Z</dcterms:created>
  <dcterms:modified xsi:type="dcterms:W3CDTF">2018-10-29T20:55:33Z</dcterms:modified>
</cp:coreProperties>
</file>