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166925"/>
  <mc:AlternateContent xmlns:mc="http://schemas.openxmlformats.org/markup-compatibility/2006">
    <mc:Choice Requires="x15">
      <x15ac:absPath xmlns:x15ac="http://schemas.microsoft.com/office/spreadsheetml/2010/11/ac" url="/Users/eneas/Desktop/MIT/MODULE-9/"/>
    </mc:Choice>
  </mc:AlternateContent>
  <xr:revisionPtr revIDLastSave="0" documentId="13_ncr:1_{7B1C9CDD-8D7A-D547-BFC3-1A52A0C2D21E}" xr6:coauthVersionLast="47" xr6:coauthVersionMax="47" xr10:uidLastSave="{00000000-0000-0000-0000-000000000000}"/>
  <bookViews>
    <workbookView xWindow="-25440" yWindow="660" windowWidth="25280" windowHeight="15180" xr2:uid="{FF8DCF86-6C1C-4025-B467-9A9F381817F0}"/>
  </bookViews>
  <sheets>
    <sheet name="Sheet1" sheetId="1" r:id="rId1"/>
    <sheet name="Answer Report 1" sheetId="2" r:id="rId2"/>
  </sheets>
  <definedNames>
    <definedName name="solver_adj" localSheetId="0" hidden="1">Sheet1!$B$2:$B$4</definedName>
    <definedName name="solver_cvg" localSheetId="0" hidden="1">0.0001</definedName>
    <definedName name="solver_drv" localSheetId="0" hidden="1">1</definedName>
    <definedName name="solver_eng" localSheetId="0" hidden="1">2</definedName>
    <definedName name="solver_itr" localSheetId="0" hidden="1">2147483647</definedName>
    <definedName name="solver_lhs1" localSheetId="0" hidden="1">Sheet1!$B$11</definedName>
    <definedName name="solver_lhs2" localSheetId="0" hidden="1">Sheet1!$B$12</definedName>
    <definedName name="solver_lhs3" localSheetId="0" hidden="1">Sheet1!$B$13</definedName>
    <definedName name="solver_lhs4" localSheetId="0" hidden="1">Sheet1!$B$14</definedName>
    <definedName name="solver_lhs5" localSheetId="0" hidden="1">Sheet1!$B$15</definedName>
    <definedName name="solver_lhs6" localSheetId="0" hidden="1">Sheet1!$B$16</definedName>
    <definedName name="solver_lin" localSheetId="0" hidden="1">1</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6</definedName>
    <definedName name="solver_opt" localSheetId="0" hidden="1">Sheet1!$B$2</definedName>
    <definedName name="solver_pre" localSheetId="0" hidden="1">0.000001</definedName>
    <definedName name="solver_rbv" localSheetId="0" hidden="1">1</definedName>
    <definedName name="solver_rel1" localSheetId="0" hidden="1">1</definedName>
    <definedName name="solver_rel2" localSheetId="0" hidden="1">1</definedName>
    <definedName name="solver_rel3" localSheetId="0" hidden="1">1</definedName>
    <definedName name="solver_rel4" localSheetId="0" hidden="1">3</definedName>
    <definedName name="solver_rel5" localSheetId="0" hidden="1">3</definedName>
    <definedName name="solver_rel6" localSheetId="0" hidden="1">3</definedName>
    <definedName name="solver_rhs1" localSheetId="0" hidden="1">Sheet1!$D$11</definedName>
    <definedName name="solver_rhs2" localSheetId="0" hidden="1">Sheet1!$D$12</definedName>
    <definedName name="solver_rhs3" localSheetId="0" hidden="1">Sheet1!$D$13</definedName>
    <definedName name="solver_rhs4" localSheetId="0" hidden="1">Sheet1!$D$14</definedName>
    <definedName name="solver_rhs5" localSheetId="0" hidden="1">Sheet1!$D$15</definedName>
    <definedName name="solver_rhs6" localSheetId="0" hidden="1">Sheet1!$D$16</definedName>
    <definedName name="solver_rlx" localSheetId="0" hidden="1">1</definedName>
    <definedName name="solver_rsd" localSheetId="0" hidden="1">0</definedName>
    <definedName name="solver_scl" localSheetId="0" hidden="1">2</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5" i="1" l="1"/>
  <c r="B12" i="1"/>
  <c r="B16" i="1"/>
  <c r="B15" i="1"/>
  <c r="B14" i="1"/>
  <c r="B13" i="1"/>
  <c r="B11" i="1"/>
  <c r="B8" i="1"/>
</calcChain>
</file>

<file path=xl/sharedStrings.xml><?xml version="1.0" encoding="utf-8"?>
<sst xmlns="http://schemas.openxmlformats.org/spreadsheetml/2006/main" count="94" uniqueCount="73">
  <si>
    <t>Decision Variables / Cookies</t>
  </si>
  <si>
    <t>x1</t>
  </si>
  <si>
    <t>x2</t>
  </si>
  <si>
    <t>x3</t>
  </si>
  <si>
    <t>Objective Function / Profit per Cookie</t>
  </si>
  <si>
    <t>Maximize</t>
  </si>
  <si>
    <t>z= 15*x1+27*x2+40*x3</t>
  </si>
  <si>
    <t>Constraints / Cost</t>
  </si>
  <si>
    <t>Left Side</t>
  </si>
  <si>
    <t>Inequality</t>
  </si>
  <si>
    <t>Right Side</t>
  </si>
  <si>
    <t>Labor                x1+5*x2+6*x3 &lt;= 115</t>
  </si>
  <si>
    <t>&lt;=</t>
  </si>
  <si>
    <t>Electricity    2*x1+3*x2+7*x3 &lt;= 280</t>
  </si>
  <si>
    <t>Materials    3*x1+ x4+ 5*x3 &lt;= 670</t>
  </si>
  <si>
    <t>x1&gt;=0</t>
  </si>
  <si>
    <t>&gt;=</t>
  </si>
  <si>
    <t>x2&gt;=0</t>
  </si>
  <si>
    <t>x3&gt;=0</t>
  </si>
  <si>
    <t>Microsoft Excel 16.95 Answer Report</t>
  </si>
  <si>
    <t>Worksheet: [Assignment 9-2.xlsx]Sheet1</t>
  </si>
  <si>
    <t>Report Created: 2025-03-28 13:46:10</t>
  </si>
  <si>
    <t>Result: Solver found a solution.  All constraints and optimality conditions are satisfied.</t>
  </si>
  <si>
    <t>Solver Engine</t>
  </si>
  <si>
    <t>Engine: Simplex LP</t>
  </si>
  <si>
    <t>Solution Time: 217.444 Seconds.</t>
  </si>
  <si>
    <t>Iterations: 4 Subproblems: 0</t>
  </si>
  <si>
    <t>Solver Options</t>
  </si>
  <si>
    <t>Max Time Unlimited, Iterations Unlimited, Precision 0.000001</t>
  </si>
  <si>
    <t>Max Subproblems Unlimited, Max Integer Sols Unlimited, Integer Tolerance 1%, Solve Without Integer Constraints, Assume NonNegative</t>
  </si>
  <si>
    <t>Objective Cell (Max)</t>
  </si>
  <si>
    <t>Cell</t>
  </si>
  <si>
    <t>Name</t>
  </si>
  <si>
    <t>Original Value</t>
  </si>
  <si>
    <t>Final Value</t>
  </si>
  <si>
    <t>Variable Cells</t>
  </si>
  <si>
    <t>Integer</t>
  </si>
  <si>
    <t>Constraints</t>
  </si>
  <si>
    <t>Cell Value</t>
  </si>
  <si>
    <t>Formula</t>
  </si>
  <si>
    <t>Status</t>
  </si>
  <si>
    <t>Slack</t>
  </si>
  <si>
    <t>$B$2</t>
  </si>
  <si>
    <t>Contin</t>
  </si>
  <si>
    <t>$B$3</t>
  </si>
  <si>
    <t>$B$4</t>
  </si>
  <si>
    <t>$B$11</t>
  </si>
  <si>
    <t>Labor                x1+5*x2+6*x3 &lt;= 115 Left Side</t>
  </si>
  <si>
    <t>$B$11&lt;=$D$11</t>
  </si>
  <si>
    <t>Binding</t>
  </si>
  <si>
    <t>$B$12</t>
  </si>
  <si>
    <t>Electricity    2*x1+3*x2+7*x3 &lt;= 280 Left Side</t>
  </si>
  <si>
    <t>$B$12&lt;=$D$12</t>
  </si>
  <si>
    <t>Not Binding</t>
  </si>
  <si>
    <t>$B$13</t>
  </si>
  <si>
    <t>Materials    3*x1+ x4+ 5*x3 &lt;= 670 Left Side</t>
  </si>
  <si>
    <t>$B$13&lt;=$D$13</t>
  </si>
  <si>
    <t>$B$14</t>
  </si>
  <si>
    <t>x1&gt;=0 Left Side</t>
  </si>
  <si>
    <t>$B$14&gt;=$D$14</t>
  </si>
  <si>
    <t>$B$15</t>
  </si>
  <si>
    <t>x2&gt;=0 Left Side</t>
  </si>
  <si>
    <t>$B$15&gt;=$D$15</t>
  </si>
  <si>
    <t>$B$16</t>
  </si>
  <si>
    <t>x3&gt;=0 Left Side</t>
  </si>
  <si>
    <t>$B$16&gt;=$D$16</t>
  </si>
  <si>
    <t>$B$2:$B$4</t>
  </si>
  <si>
    <t>Max Profit</t>
  </si>
  <si>
    <t>Optimum combination</t>
  </si>
  <si>
    <t>X1</t>
  </si>
  <si>
    <t>X2</t>
  </si>
  <si>
    <t>X3</t>
  </si>
  <si>
    <r>
      <t>A manufacturer produces three types of cookies (x</t>
    </r>
    <r>
      <rPr>
        <b/>
        <vertAlign val="subscript"/>
        <sz val="16"/>
        <color theme="9"/>
        <rFont val="Calibri"/>
        <family val="2"/>
        <scheme val="minor"/>
      </rPr>
      <t>1</t>
    </r>
    <r>
      <rPr>
        <b/>
        <sz val="16"/>
        <color theme="9"/>
        <rFont val="Calibri"/>
        <family val="2"/>
        <scheme val="minor"/>
      </rPr>
      <t>, x</t>
    </r>
    <r>
      <rPr>
        <b/>
        <vertAlign val="subscript"/>
        <sz val="16"/>
        <color theme="9"/>
        <rFont val="Calibri"/>
        <family val="2"/>
        <scheme val="minor"/>
      </rPr>
      <t>2</t>
    </r>
    <r>
      <rPr>
        <b/>
        <sz val="16"/>
        <color theme="9"/>
        <rFont val="Calibri"/>
        <family val="2"/>
        <scheme val="minor"/>
      </rPr>
      <t>, x</t>
    </r>
    <r>
      <rPr>
        <b/>
        <vertAlign val="subscript"/>
        <sz val="16"/>
        <color theme="9"/>
        <rFont val="Calibri"/>
        <family val="2"/>
        <scheme val="minor"/>
      </rPr>
      <t>3</t>
    </r>
    <r>
      <rPr>
        <b/>
        <sz val="16"/>
        <color theme="9"/>
        <rFont val="Calibri"/>
        <family val="2"/>
        <scheme val="minor"/>
      </rPr>
      <t>). Each type of cookie has a separate profit margin: $15x</t>
    </r>
    <r>
      <rPr>
        <b/>
        <vertAlign val="subscript"/>
        <sz val="16"/>
        <color theme="9"/>
        <rFont val="Calibri"/>
        <family val="2"/>
        <scheme val="minor"/>
      </rPr>
      <t>1</t>
    </r>
    <r>
      <rPr>
        <b/>
        <sz val="16"/>
        <color theme="9"/>
        <rFont val="Calibri"/>
        <family val="2"/>
        <scheme val="minor"/>
      </rPr>
      <t>, $27x</t>
    </r>
    <r>
      <rPr>
        <b/>
        <vertAlign val="subscript"/>
        <sz val="16"/>
        <color theme="9"/>
        <rFont val="Calibri"/>
        <family val="2"/>
        <scheme val="minor"/>
      </rPr>
      <t>2</t>
    </r>
    <r>
      <rPr>
        <b/>
        <sz val="16"/>
        <color theme="9"/>
        <rFont val="Calibri"/>
        <family val="2"/>
        <scheme val="minor"/>
      </rPr>
      <t>, and $40x</t>
    </r>
    <r>
      <rPr>
        <b/>
        <vertAlign val="subscript"/>
        <sz val="16"/>
        <color theme="9"/>
        <rFont val="Calibri"/>
        <family val="2"/>
        <scheme val="minor"/>
      </rPr>
      <t>3</t>
    </r>
    <r>
      <rPr>
        <b/>
        <sz val="16"/>
        <color theme="9"/>
        <rFont val="Calibri"/>
        <family val="2"/>
        <scheme val="minor"/>
      </rPr>
      <t>. However, the manufacturer is subject to certain constraints in labor, electricity, and materials. Given that the goal is to maximize profit, what would be the optimum cookie combination, and what would be the total profit?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</si>
</sst>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6"/>
      <color theme="1"/>
      <name val="Calibri"/>
      <family val="2"/>
      <scheme val="minor"/>
    </font>
    <font>
      <sz val="16"/>
      <color theme="1"/>
      <name val="Calibri"/>
      <family val="2"/>
      <scheme val="minor"/>
    </font>
    <font>
      <b/>
      <sz val="11"/>
      <color theme="1"/>
      <name val="Calibri"/>
      <family val="2"/>
      <scheme val="minor"/>
    </font>
    <font>
      <b/>
      <sz val="11"/>
      <color indexed="18"/>
      <name val="Calibri"/>
      <family val="2"/>
      <scheme val="minor"/>
    </font>
    <font>
      <b/>
      <sz val="11"/>
      <name val="Calibri"/>
      <family val="2"/>
      <scheme val="minor"/>
    </font>
    <font>
      <b/>
      <sz val="16"/>
      <color theme="9"/>
      <name val="Calibri"/>
      <family val="2"/>
      <scheme val="minor"/>
    </font>
    <font>
      <b/>
      <vertAlign val="subscript"/>
      <sz val="16"/>
      <color theme="9"/>
      <name val="Calibri"/>
      <family val="2"/>
      <scheme val="minor"/>
    </font>
  </fonts>
  <fills count="3">
    <fill>
      <patternFill patternType="none"/>
    </fill>
    <fill>
      <patternFill patternType="gray125"/>
    </fill>
    <fill>
      <patternFill patternType="solid">
        <fgColor theme="0" tint="-0.14999847407452621"/>
        <bgColor indexed="64"/>
      </patternFill>
    </fill>
  </fills>
  <borders count="21">
    <border>
      <left/>
      <right/>
      <top/>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39">
    <xf numFmtId="0" fontId="0" fillId="0" borderId="0" xfId="0"/>
    <xf numFmtId="0" fontId="1" fillId="0" borderId="0" xfId="0" applyFont="1"/>
    <xf numFmtId="0" fontId="2" fillId="0" borderId="0" xfId="0" applyFont="1"/>
    <xf numFmtId="0" fontId="2" fillId="0" borderId="0" xfId="0" applyFont="1" applyAlignment="1">
      <alignment horizontal="center"/>
    </xf>
    <xf numFmtId="0" fontId="2" fillId="0" borderId="0" xfId="0" applyFont="1" applyAlignment="1">
      <alignment horizontal="left"/>
    </xf>
    <xf numFmtId="0" fontId="3" fillId="0" borderId="0" xfId="0" applyFont="1"/>
    <xf numFmtId="0" fontId="0" fillId="0" borderId="2" xfId="0" applyFill="1" applyBorder="1" applyAlignment="1"/>
    <xf numFmtId="0" fontId="4" fillId="0" borderId="1" xfId="0" applyFont="1" applyFill="1" applyBorder="1" applyAlignment="1">
      <alignment horizontal="center"/>
    </xf>
    <xf numFmtId="0" fontId="0" fillId="0" borderId="0" xfId="0" applyFill="1" applyBorder="1" applyAlignment="1"/>
    <xf numFmtId="0" fontId="0" fillId="0" borderId="3" xfId="0" applyFill="1" applyBorder="1" applyAlignment="1"/>
    <xf numFmtId="0" fontId="0" fillId="0" borderId="2" xfId="0" applyNumberFormat="1" applyFill="1" applyBorder="1" applyAlignment="1"/>
    <xf numFmtId="0" fontId="0" fillId="0" borderId="3" xfId="0" applyNumberFormat="1" applyFill="1" applyBorder="1" applyAlignment="1"/>
    <xf numFmtId="0" fontId="0" fillId="0" borderId="0" xfId="0" applyNumberFormat="1" applyFill="1" applyBorder="1" applyAlignment="1"/>
    <xf numFmtId="0" fontId="4" fillId="0" borderId="0" xfId="0" applyFont="1" applyFill="1" applyBorder="1" applyAlignment="1">
      <alignment horizontal="center"/>
    </xf>
    <xf numFmtId="0" fontId="5" fillId="0" borderId="0" xfId="0" applyFont="1" applyFill="1" applyBorder="1" applyAlignment="1">
      <alignment horizontal="left"/>
    </xf>
    <xf numFmtId="0" fontId="6" fillId="2" borderId="4" xfId="0" applyFont="1" applyFill="1" applyBorder="1" applyAlignment="1">
      <alignment vertical="top" wrapText="1"/>
    </xf>
    <xf numFmtId="0" fontId="6" fillId="2" borderId="5" xfId="0" applyFont="1" applyFill="1" applyBorder="1" applyAlignment="1">
      <alignment vertical="top" wrapText="1"/>
    </xf>
    <xf numFmtId="0" fontId="6" fillId="2" borderId="6" xfId="0" applyFont="1" applyFill="1" applyBorder="1" applyAlignment="1">
      <alignment vertical="top" wrapText="1"/>
    </xf>
    <xf numFmtId="0" fontId="6" fillId="2" borderId="7" xfId="0" applyFont="1" applyFill="1" applyBorder="1" applyAlignment="1">
      <alignment vertical="top" wrapText="1"/>
    </xf>
    <xf numFmtId="0" fontId="6" fillId="2" borderId="0" xfId="0" applyFont="1" applyFill="1" applyBorder="1" applyAlignment="1">
      <alignment vertical="top" wrapText="1"/>
    </xf>
    <xf numFmtId="0" fontId="6" fillId="2" borderId="8" xfId="0" applyFont="1" applyFill="1" applyBorder="1" applyAlignment="1">
      <alignment vertical="top" wrapText="1"/>
    </xf>
    <xf numFmtId="0" fontId="6" fillId="2" borderId="9" xfId="0" applyFont="1" applyFill="1" applyBorder="1" applyAlignment="1">
      <alignment vertical="top" wrapText="1"/>
    </xf>
    <xf numFmtId="0" fontId="6" fillId="2" borderId="10" xfId="0" applyFont="1" applyFill="1" applyBorder="1" applyAlignment="1">
      <alignment vertical="top" wrapText="1"/>
    </xf>
    <xf numFmtId="0" fontId="6" fillId="2" borderId="11" xfId="0" applyFont="1" applyFill="1" applyBorder="1" applyAlignment="1">
      <alignment vertical="top" wrapText="1"/>
    </xf>
    <xf numFmtId="0" fontId="6" fillId="2" borderId="13" xfId="0" applyFont="1" applyFill="1" applyBorder="1" applyAlignment="1">
      <alignment horizontal="left" vertical="center"/>
    </xf>
    <xf numFmtId="0" fontId="6" fillId="2" borderId="14" xfId="0" applyFont="1" applyFill="1" applyBorder="1" applyAlignment="1">
      <alignment horizontal="left" vertical="center"/>
    </xf>
    <xf numFmtId="0" fontId="6" fillId="2" borderId="15" xfId="0" applyFont="1" applyFill="1" applyBorder="1"/>
    <xf numFmtId="0" fontId="6" fillId="2" borderId="4" xfId="0" applyFont="1" applyFill="1" applyBorder="1" applyAlignment="1">
      <alignment horizontal="left" vertical="center"/>
    </xf>
    <xf numFmtId="0" fontId="6" fillId="2" borderId="5" xfId="0" applyFont="1" applyFill="1" applyBorder="1" applyAlignment="1">
      <alignment horizontal="left" vertical="center"/>
    </xf>
    <xf numFmtId="0" fontId="6" fillId="2" borderId="7" xfId="0" applyFont="1" applyFill="1" applyBorder="1" applyAlignment="1">
      <alignment horizontal="left" vertical="center"/>
    </xf>
    <xf numFmtId="0" fontId="6" fillId="2" borderId="0" xfId="0" applyFont="1" applyFill="1" applyBorder="1" applyAlignment="1">
      <alignment horizontal="left" vertical="center"/>
    </xf>
    <xf numFmtId="0" fontId="6" fillId="2" borderId="9" xfId="0" applyFont="1" applyFill="1" applyBorder="1" applyAlignment="1">
      <alignment horizontal="left" vertical="center"/>
    </xf>
    <xf numFmtId="0" fontId="6" fillId="2" borderId="10" xfId="0" applyFont="1" applyFill="1" applyBorder="1" applyAlignment="1">
      <alignment horizontal="left" vertical="center"/>
    </xf>
    <xf numFmtId="0" fontId="6" fillId="2" borderId="16" xfId="0" applyFont="1" applyFill="1" applyBorder="1"/>
    <xf numFmtId="0" fontId="6" fillId="2" borderId="17" xfId="0" applyFont="1" applyFill="1" applyBorder="1"/>
    <xf numFmtId="0" fontId="6" fillId="2" borderId="12" xfId="0" applyFont="1" applyFill="1" applyBorder="1"/>
    <xf numFmtId="0" fontId="6" fillId="2" borderId="18" xfId="0" applyFont="1" applyFill="1" applyBorder="1"/>
    <xf numFmtId="0" fontId="6" fillId="2" borderId="19" xfId="0" applyFont="1" applyFill="1" applyBorder="1"/>
    <xf numFmtId="0" fontId="6" fillId="2" borderId="20"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72EA3-93A0-4DE0-9557-4F3964EA4C82}">
  <dimension ref="A1:L19"/>
  <sheetViews>
    <sheetView tabSelected="1" workbookViewId="0">
      <selection activeCell="F15" sqref="F15:L19"/>
    </sheetView>
  </sheetViews>
  <sheetFormatPr baseColWidth="10" defaultColWidth="8.83203125" defaultRowHeight="21" x14ac:dyDescent="0.25"/>
  <cols>
    <col min="1" max="1" width="49.5" style="2" bestFit="1" customWidth="1"/>
    <col min="2" max="2" width="12.1640625" style="2" bestFit="1" customWidth="1"/>
    <col min="3" max="4" width="13.83203125" style="2" bestFit="1" customWidth="1"/>
    <col min="5" max="12" width="8.83203125" style="2"/>
    <col min="13" max="13" width="0" style="2" hidden="1" customWidth="1"/>
    <col min="14" max="16384" width="8.83203125" style="2"/>
  </cols>
  <sheetData>
    <row r="1" spans="1:12" x14ac:dyDescent="0.25">
      <c r="A1" s="1" t="s">
        <v>0</v>
      </c>
    </row>
    <row r="2" spans="1:12" ht="22" thickBot="1" x14ac:dyDescent="0.3">
      <c r="A2" s="2" t="s">
        <v>1</v>
      </c>
      <c r="B2" s="3">
        <v>115</v>
      </c>
    </row>
    <row r="3" spans="1:12" ht="21" customHeight="1" x14ac:dyDescent="0.25">
      <c r="A3" s="2" t="s">
        <v>2</v>
      </c>
      <c r="B3" s="3">
        <v>0</v>
      </c>
      <c r="F3" s="15" t="s">
        <v>72</v>
      </c>
      <c r="G3" s="16"/>
      <c r="H3" s="16"/>
      <c r="I3" s="16"/>
      <c r="J3" s="16"/>
      <c r="K3" s="17"/>
    </row>
    <row r="4" spans="1:12" x14ac:dyDescent="0.25">
      <c r="A4" s="2" t="s">
        <v>3</v>
      </c>
      <c r="B4" s="3">
        <v>0</v>
      </c>
      <c r="F4" s="18"/>
      <c r="G4" s="19"/>
      <c r="H4" s="19"/>
      <c r="I4" s="19"/>
      <c r="J4" s="19"/>
      <c r="K4" s="20"/>
    </row>
    <row r="5" spans="1:12" x14ac:dyDescent="0.25">
      <c r="B5" s="3"/>
      <c r="F5" s="18"/>
      <c r="G5" s="19"/>
      <c r="H5" s="19"/>
      <c r="I5" s="19"/>
      <c r="J5" s="19"/>
      <c r="K5" s="20"/>
    </row>
    <row r="6" spans="1:12" x14ac:dyDescent="0.25">
      <c r="A6" s="1" t="s">
        <v>4</v>
      </c>
      <c r="B6" s="3"/>
      <c r="F6" s="18"/>
      <c r="G6" s="19"/>
      <c r="H6" s="19"/>
      <c r="I6" s="19"/>
      <c r="J6" s="19"/>
      <c r="K6" s="20"/>
    </row>
    <row r="7" spans="1:12" x14ac:dyDescent="0.25">
      <c r="A7" s="1" t="s">
        <v>5</v>
      </c>
      <c r="B7" s="3"/>
      <c r="F7" s="18"/>
      <c r="G7" s="19"/>
      <c r="H7" s="19"/>
      <c r="I7" s="19"/>
      <c r="J7" s="19"/>
      <c r="K7" s="20"/>
    </row>
    <row r="8" spans="1:12" ht="21" customHeight="1" x14ac:dyDescent="0.25">
      <c r="A8" s="2" t="s">
        <v>6</v>
      </c>
      <c r="B8" s="3">
        <f>15*B2+27*B3+40*B4</f>
        <v>1725</v>
      </c>
      <c r="F8" s="18"/>
      <c r="G8" s="19"/>
      <c r="H8" s="19"/>
      <c r="I8" s="19"/>
      <c r="J8" s="19"/>
      <c r="K8" s="20"/>
    </row>
    <row r="9" spans="1:12" x14ac:dyDescent="0.25">
      <c r="F9" s="18"/>
      <c r="G9" s="19"/>
      <c r="H9" s="19"/>
      <c r="I9" s="19"/>
      <c r="J9" s="19"/>
      <c r="K9" s="20"/>
    </row>
    <row r="10" spans="1:12" x14ac:dyDescent="0.25">
      <c r="A10" s="1" t="s">
        <v>7</v>
      </c>
      <c r="B10" s="1" t="s">
        <v>8</v>
      </c>
      <c r="C10" s="1" t="s">
        <v>9</v>
      </c>
      <c r="D10" s="1" t="s">
        <v>10</v>
      </c>
      <c r="F10" s="18"/>
      <c r="G10" s="19"/>
      <c r="H10" s="19"/>
      <c r="I10" s="19"/>
      <c r="J10" s="19"/>
      <c r="K10" s="20"/>
    </row>
    <row r="11" spans="1:12" x14ac:dyDescent="0.25">
      <c r="A11" s="4" t="s">
        <v>11</v>
      </c>
      <c r="B11" s="3">
        <f>B2+5*B3+6*B4</f>
        <v>115</v>
      </c>
      <c r="C11" s="3" t="s">
        <v>12</v>
      </c>
      <c r="D11" s="3">
        <v>115</v>
      </c>
      <c r="F11" s="18"/>
      <c r="G11" s="19"/>
      <c r="H11" s="19"/>
      <c r="I11" s="19"/>
      <c r="J11" s="19"/>
      <c r="K11" s="20"/>
    </row>
    <row r="12" spans="1:12" x14ac:dyDescent="0.25">
      <c r="A12" s="4" t="s">
        <v>13</v>
      </c>
      <c r="B12" s="3">
        <f>2*B2+3*B3+7*B4</f>
        <v>230</v>
      </c>
      <c r="C12" s="3" t="s">
        <v>12</v>
      </c>
      <c r="D12" s="3">
        <v>280</v>
      </c>
      <c r="F12" s="18"/>
      <c r="G12" s="19"/>
      <c r="H12" s="19"/>
      <c r="I12" s="19"/>
      <c r="J12" s="19"/>
      <c r="K12" s="20"/>
    </row>
    <row r="13" spans="1:12" ht="22" thickBot="1" x14ac:dyDescent="0.3">
      <c r="A13" s="4" t="s">
        <v>14</v>
      </c>
      <c r="B13" s="3">
        <f>3*B2+4*B3+5*B4</f>
        <v>345</v>
      </c>
      <c r="C13" s="3" t="s">
        <v>12</v>
      </c>
      <c r="D13" s="3">
        <v>670</v>
      </c>
      <c r="F13" s="21"/>
      <c r="G13" s="22"/>
      <c r="H13" s="22"/>
      <c r="I13" s="22"/>
      <c r="J13" s="22"/>
      <c r="K13" s="23"/>
    </row>
    <row r="14" spans="1:12" ht="22" thickBot="1" x14ac:dyDescent="0.3">
      <c r="A14" s="4" t="s">
        <v>15</v>
      </c>
      <c r="B14" s="3">
        <f>B2</f>
        <v>115</v>
      </c>
      <c r="C14" s="3" t="s">
        <v>16</v>
      </c>
      <c r="D14" s="3">
        <v>0</v>
      </c>
    </row>
    <row r="15" spans="1:12" ht="22" thickBot="1" x14ac:dyDescent="0.3">
      <c r="A15" s="4" t="s">
        <v>17</v>
      </c>
      <c r="B15" s="3">
        <f>B3</f>
        <v>0</v>
      </c>
      <c r="C15" s="3" t="s">
        <v>16</v>
      </c>
      <c r="D15" s="3">
        <v>0</v>
      </c>
      <c r="F15" s="24" t="s">
        <v>67</v>
      </c>
      <c r="G15" s="25"/>
      <c r="H15" s="25"/>
      <c r="I15" s="25"/>
      <c r="J15" s="25"/>
      <c r="K15" s="26">
        <f>15*B2</f>
        <v>1725</v>
      </c>
      <c r="L15" s="1"/>
    </row>
    <row r="16" spans="1:12" ht="22" thickBot="1" x14ac:dyDescent="0.3">
      <c r="A16" s="4" t="s">
        <v>18</v>
      </c>
      <c r="B16" s="3">
        <f>B4</f>
        <v>0</v>
      </c>
      <c r="C16" s="3" t="s">
        <v>16</v>
      </c>
      <c r="D16" s="3">
        <v>0</v>
      </c>
      <c r="F16" s="1"/>
      <c r="G16" s="1"/>
      <c r="H16" s="1"/>
      <c r="I16" s="1"/>
      <c r="J16" s="1"/>
      <c r="K16" s="1"/>
      <c r="L16" s="1"/>
    </row>
    <row r="17" spans="6:12" x14ac:dyDescent="0.25">
      <c r="F17" s="27" t="s">
        <v>68</v>
      </c>
      <c r="G17" s="28"/>
      <c r="H17" s="28"/>
      <c r="I17" s="28"/>
      <c r="J17" s="28"/>
      <c r="K17" s="33" t="s">
        <v>69</v>
      </c>
      <c r="L17" s="34">
        <v>115</v>
      </c>
    </row>
    <row r="18" spans="6:12" x14ac:dyDescent="0.25">
      <c r="F18" s="29"/>
      <c r="G18" s="30"/>
      <c r="H18" s="30"/>
      <c r="I18" s="30"/>
      <c r="J18" s="30"/>
      <c r="K18" s="35" t="s">
        <v>70</v>
      </c>
      <c r="L18" s="36">
        <v>0</v>
      </c>
    </row>
    <row r="19" spans="6:12" ht="22" thickBot="1" x14ac:dyDescent="0.3">
      <c r="F19" s="31"/>
      <c r="G19" s="32"/>
      <c r="H19" s="32"/>
      <c r="I19" s="32"/>
      <c r="J19" s="32"/>
      <c r="K19" s="37" t="s">
        <v>71</v>
      </c>
      <c r="L19" s="38">
        <v>0</v>
      </c>
    </row>
  </sheetData>
  <mergeCells count="3">
    <mergeCell ref="F3:K13"/>
    <mergeCell ref="F15:J15"/>
    <mergeCell ref="F17:J19"/>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B64DF-CE7F-E647-A78D-D761D4FC95C4}">
  <dimension ref="A1:G35"/>
  <sheetViews>
    <sheetView showGridLines="0" workbookViewId="0"/>
  </sheetViews>
  <sheetFormatPr baseColWidth="10" defaultRowHeight="15" outlineLevelRow="1" x14ac:dyDescent="0.2"/>
  <cols>
    <col min="1" max="1" width="2.33203125" customWidth="1"/>
    <col min="2" max="2" width="6.1640625" bestFit="1" customWidth="1"/>
    <col min="3" max="3" width="35.5" bestFit="1" customWidth="1"/>
    <col min="4" max="4" width="12" bestFit="1" customWidth="1"/>
    <col min="5" max="5" width="13" bestFit="1" customWidth="1"/>
    <col min="6" max="6" width="10.1640625" bestFit="1" customWidth="1"/>
    <col min="7" max="7" width="5" bestFit="1" customWidth="1"/>
  </cols>
  <sheetData>
    <row r="1" spans="1:5" x14ac:dyDescent="0.2">
      <c r="A1" s="5" t="s">
        <v>19</v>
      </c>
    </row>
    <row r="2" spans="1:5" x14ac:dyDescent="0.2">
      <c r="A2" s="5" t="s">
        <v>20</v>
      </c>
    </row>
    <row r="3" spans="1:5" x14ac:dyDescent="0.2">
      <c r="A3" s="5" t="s">
        <v>21</v>
      </c>
    </row>
    <row r="4" spans="1:5" x14ac:dyDescent="0.2">
      <c r="A4" s="5" t="s">
        <v>22</v>
      </c>
    </row>
    <row r="5" spans="1:5" x14ac:dyDescent="0.2">
      <c r="A5" s="5" t="s">
        <v>23</v>
      </c>
    </row>
    <row r="6" spans="1:5" outlineLevel="1" x14ac:dyDescent="0.2">
      <c r="A6" s="5"/>
      <c r="B6" t="s">
        <v>24</v>
      </c>
    </row>
    <row r="7" spans="1:5" outlineLevel="1" x14ac:dyDescent="0.2">
      <c r="A7" s="5"/>
      <c r="B7" t="s">
        <v>25</v>
      </c>
    </row>
    <row r="8" spans="1:5" outlineLevel="1" x14ac:dyDescent="0.2">
      <c r="A8" s="5"/>
      <c r="B8" t="s">
        <v>26</v>
      </c>
    </row>
    <row r="9" spans="1:5" x14ac:dyDescent="0.2">
      <c r="A9" s="5" t="s">
        <v>27</v>
      </c>
    </row>
    <row r="10" spans="1:5" outlineLevel="1" x14ac:dyDescent="0.2">
      <c r="B10" t="s">
        <v>28</v>
      </c>
    </row>
    <row r="11" spans="1:5" outlineLevel="1" x14ac:dyDescent="0.2">
      <c r="B11" t="s">
        <v>29</v>
      </c>
    </row>
    <row r="14" spans="1:5" ht="16" thickBot="1" x14ac:dyDescent="0.25">
      <c r="A14" t="s">
        <v>30</v>
      </c>
    </row>
    <row r="15" spans="1:5" ht="16" thickBot="1" x14ac:dyDescent="0.25">
      <c r="B15" s="7" t="s">
        <v>31</v>
      </c>
      <c r="C15" s="7" t="s">
        <v>32</v>
      </c>
      <c r="D15" s="7" t="s">
        <v>33</v>
      </c>
      <c r="E15" s="7" t="s">
        <v>34</v>
      </c>
    </row>
    <row r="16" spans="1:5" ht="16" thickBot="1" x14ac:dyDescent="0.25">
      <c r="B16" s="6" t="s">
        <v>42</v>
      </c>
      <c r="C16" s="6" t="s">
        <v>1</v>
      </c>
      <c r="D16" s="10">
        <v>0</v>
      </c>
      <c r="E16" s="10">
        <v>115</v>
      </c>
    </row>
    <row r="19" spans="1:7" ht="16" thickBot="1" x14ac:dyDescent="0.25">
      <c r="A19" t="s">
        <v>35</v>
      </c>
    </row>
    <row r="20" spans="1:7" ht="16" thickBot="1" x14ac:dyDescent="0.25">
      <c r="B20" s="7" t="s">
        <v>31</v>
      </c>
      <c r="C20" s="7" t="s">
        <v>32</v>
      </c>
      <c r="D20" s="7" t="s">
        <v>33</v>
      </c>
      <c r="E20" s="7" t="s">
        <v>34</v>
      </c>
      <c r="F20" s="7" t="s">
        <v>36</v>
      </c>
    </row>
    <row r="21" spans="1:7" x14ac:dyDescent="0.2">
      <c r="B21" s="14" t="s">
        <v>66</v>
      </c>
      <c r="C21" s="13"/>
      <c r="D21" s="13"/>
      <c r="E21" s="13"/>
      <c r="F21" s="13"/>
    </row>
    <row r="22" spans="1:7" hidden="1" outlineLevel="1" x14ac:dyDescent="0.2">
      <c r="B22" s="9" t="s">
        <v>42</v>
      </c>
      <c r="C22" s="9" t="s">
        <v>1</v>
      </c>
      <c r="D22" s="11">
        <v>0</v>
      </c>
      <c r="E22" s="11">
        <v>115</v>
      </c>
      <c r="F22" s="9" t="s">
        <v>43</v>
      </c>
    </row>
    <row r="23" spans="1:7" hidden="1" outlineLevel="1" x14ac:dyDescent="0.2">
      <c r="B23" s="9" t="s">
        <v>44</v>
      </c>
      <c r="C23" s="9" t="s">
        <v>2</v>
      </c>
      <c r="D23" s="11">
        <v>0</v>
      </c>
      <c r="E23" s="11">
        <v>0</v>
      </c>
      <c r="F23" s="9" t="s">
        <v>43</v>
      </c>
    </row>
    <row r="24" spans="1:7" ht="16" hidden="1" outlineLevel="1" thickBot="1" x14ac:dyDescent="0.25">
      <c r="B24" s="6" t="s">
        <v>45</v>
      </c>
      <c r="C24" s="6" t="s">
        <v>3</v>
      </c>
      <c r="D24" s="10">
        <v>0</v>
      </c>
      <c r="E24" s="10">
        <v>0</v>
      </c>
      <c r="F24" s="6" t="s">
        <v>43</v>
      </c>
    </row>
    <row r="25" spans="1:7" collapsed="1" x14ac:dyDescent="0.2">
      <c r="B25" s="8"/>
      <c r="C25" s="8"/>
      <c r="D25" s="12"/>
      <c r="E25" s="12"/>
      <c r="F25" s="8"/>
    </row>
    <row r="28" spans="1:7" ht="16" thickBot="1" x14ac:dyDescent="0.25">
      <c r="A28" t="s">
        <v>37</v>
      </c>
    </row>
    <row r="29" spans="1:7" ht="16" thickBot="1" x14ac:dyDescent="0.25">
      <c r="B29" s="7" t="s">
        <v>31</v>
      </c>
      <c r="C29" s="7" t="s">
        <v>32</v>
      </c>
      <c r="D29" s="7" t="s">
        <v>38</v>
      </c>
      <c r="E29" s="7" t="s">
        <v>39</v>
      </c>
      <c r="F29" s="7" t="s">
        <v>40</v>
      </c>
      <c r="G29" s="7" t="s">
        <v>41</v>
      </c>
    </row>
    <row r="30" spans="1:7" x14ac:dyDescent="0.2">
      <c r="B30" s="9" t="s">
        <v>46</v>
      </c>
      <c r="C30" s="9" t="s">
        <v>47</v>
      </c>
      <c r="D30" s="11">
        <v>115</v>
      </c>
      <c r="E30" s="9" t="s">
        <v>48</v>
      </c>
      <c r="F30" s="9" t="s">
        <v>49</v>
      </c>
      <c r="G30" s="9">
        <v>0</v>
      </c>
    </row>
    <row r="31" spans="1:7" x14ac:dyDescent="0.2">
      <c r="B31" s="9" t="s">
        <v>50</v>
      </c>
      <c r="C31" s="9" t="s">
        <v>51</v>
      </c>
      <c r="D31" s="11">
        <v>230</v>
      </c>
      <c r="E31" s="9" t="s">
        <v>52</v>
      </c>
      <c r="F31" s="9" t="s">
        <v>53</v>
      </c>
      <c r="G31" s="9">
        <v>50</v>
      </c>
    </row>
    <row r="32" spans="1:7" x14ac:dyDescent="0.2">
      <c r="B32" s="9" t="s">
        <v>54</v>
      </c>
      <c r="C32" s="9" t="s">
        <v>55</v>
      </c>
      <c r="D32" s="11">
        <v>345</v>
      </c>
      <c r="E32" s="9" t="s">
        <v>56</v>
      </c>
      <c r="F32" s="9" t="s">
        <v>53</v>
      </c>
      <c r="G32" s="9">
        <v>325</v>
      </c>
    </row>
    <row r="33" spans="2:7" x14ac:dyDescent="0.2">
      <c r="B33" s="9" t="s">
        <v>57</v>
      </c>
      <c r="C33" s="9" t="s">
        <v>58</v>
      </c>
      <c r="D33" s="11">
        <v>115</v>
      </c>
      <c r="E33" s="9" t="s">
        <v>59</v>
      </c>
      <c r="F33" s="9" t="s">
        <v>53</v>
      </c>
      <c r="G33" s="11">
        <v>115</v>
      </c>
    </row>
    <row r="34" spans="2:7" x14ac:dyDescent="0.2">
      <c r="B34" s="9" t="s">
        <v>60</v>
      </c>
      <c r="C34" s="9" t="s">
        <v>61</v>
      </c>
      <c r="D34" s="11">
        <v>0</v>
      </c>
      <c r="E34" s="9" t="s">
        <v>62</v>
      </c>
      <c r="F34" s="9" t="s">
        <v>49</v>
      </c>
      <c r="G34" s="11">
        <v>0</v>
      </c>
    </row>
    <row r="35" spans="2:7" ht="16" thickBot="1" x14ac:dyDescent="0.25">
      <c r="B35" s="6" t="s">
        <v>63</v>
      </c>
      <c r="C35" s="6" t="s">
        <v>64</v>
      </c>
      <c r="D35" s="10">
        <v>0</v>
      </c>
      <c r="E35" s="6" t="s">
        <v>65</v>
      </c>
      <c r="F35" s="6" t="s">
        <v>49</v>
      </c>
      <c r="G35" s="1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Answer Report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DGenao</dc:creator>
  <cp:lastModifiedBy>Jose Eneas da Silva Maria</cp:lastModifiedBy>
  <dcterms:created xsi:type="dcterms:W3CDTF">2022-12-12T18:51:56Z</dcterms:created>
  <dcterms:modified xsi:type="dcterms:W3CDTF">2025-03-28T17:59:42Z</dcterms:modified>
</cp:coreProperties>
</file>