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0240" windowHeight="1242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<sst xmlns="http://schemas.openxmlformats.org/spreadsheetml/2006/main" count="74" uniqueCount="62">
  <si>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</si>
  <si>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COMEDORES ESCOLARES</t>
  </si>
  <si>
    <t>GRÁFICO GANTT SIMPLE de Vertex42.com</t>
  </si>
  <si>
    <t>Escriba el nombre de la compañía en la celda B2.</t>
  </si>
  <si>
    <t>UCB-LIA</t>
  </si>
  <si>
    <t>https://www.vertex42.com/ExcelTemplates/simple-gantt-chart.html</t>
  </si>
  <si>
    <t>Escriba el nombre del responsable del proyecto en la celda B3. Escriba la fecha de comienzo del proyecto en la celda E3. Inicio del proyecto: la etiqueta se encuentra en la celda C3.</t>
  </si>
  <si>
    <t>JOSE ERNESTO SAAVEDRA MONTERO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</si>
  <si>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</si>
  <si>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</si>
  <si>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</si>
  <si>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</si>
  <si>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</si>
  <si>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</si>
  <si>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</si>
  <si>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</si>
  <si>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</si>
  <si>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</si>
  <si>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</si>
  <si>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</si>
  <si>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</si>
  <si>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Mejorar el estado nutricinal de los estudiantes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</si>
  <si>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</si>
  <si>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comidas con calorias suficientes para cada estudiante</t>
  </si>
  <si>
    <t>Nombre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</si>
  <si>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</si>
  <si>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priorizar el valor energetico de cada estudiante</t>
  </si>
  <si>
    <t>bandejas que dividan cada porcion</t>
  </si>
  <si>
    <t xml:space="preserve">postres ricos en proteinas y  nutrientes </t>
  </si>
  <si>
    <t>hacer un programa para personas alergicas a tales productos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</si>
  <si>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</si>
  <si>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Registrar comida a cada estudiante</t>
  </si>
  <si>
    <t>llevar un registro total de cada estudiante</t>
  </si>
  <si>
    <t>llevar registro de cada plato que haya disponible</t>
  </si>
  <si>
    <t>registro para postres y bebidas por plato de comida</t>
  </si>
  <si>
    <t>registro total del comedor para abastecer a los estudiantes</t>
  </si>
  <si>
    <t>registro total de comidas consumidas por cada estudiante en el dia</t>
  </si>
  <si>
    <t>Bloque de título fase de ejemplo</t>
  </si>
  <si>
    <t>Formar habitos de higiene y alimentacion saludable</t>
  </si>
  <si>
    <t>ordenar el aseo de cocina y comedores</t>
  </si>
  <si>
    <t>mantener limpio el area de bodega de la cocina</t>
  </si>
  <si>
    <t>uniforme con gorro obligatorio para cada personal de la cocina</t>
  </si>
  <si>
    <t>lavamanos visibles para los estudiantes con jabon y alcohol en gel</t>
  </si>
  <si>
    <t>tabla de valor nutricionla y alimentos a la vista de cada estudiante</t>
  </si>
  <si>
    <t xml:space="preserve"> </t>
  </si>
  <si>
    <t>fecha</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</si>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</sst>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0.00_);_(* \(#,##0.00\);_(* &quot;-&quot;??_);_(@_)"/>
    <numFmt numFmtId="177" formatCode="_-* #,##0.00\ &quot;€&quot;_-;\-* #,##0.00\ &quot;€&quot;_-;_-* &quot;-&quot;??\ &quot;€&quot;_-;_-@_-"/>
    <numFmt numFmtId="178" formatCode="_(* #,##0_);_(* \(#,##0\);_(* &quot;-&quot;_);_(@_)"/>
    <numFmt numFmtId="179" formatCode="_-* #,##0\ &quot;€&quot;_-;\-* #,##0\ &quot;€&quot;_-;_-* &quot;-&quot;\ &quot;€&quot;_-;_-@_-"/>
    <numFmt numFmtId="180" formatCode="d\-m\-yy;@"/>
    <numFmt numFmtId="181" formatCode="ddd\,\ yyyy\-mm\-dd;@"/>
    <numFmt numFmtId="182" formatCode="d\ &quot;de&quot;\ mmmm\ &quot;de&quot;\ yyyy"/>
    <numFmt numFmtId="183" formatCode="d"/>
  </numFmts>
  <fonts count="36">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i/>
      <sz val="9"/>
      <color theme="1"/>
      <name val="Calibri"/>
      <charset val="134"/>
      <scheme val="minor"/>
    </font>
    <font>
      <b/>
      <sz val="11"/>
      <color theme="1" tint="0.499984740745262"/>
      <name val="Calibri"/>
      <charset val="134"/>
      <scheme val="minor"/>
    </font>
    <font>
      <sz val="10"/>
      <color theme="1" tint="0.499984740745262"/>
      <name val="Arial"/>
      <charset val="134"/>
    </font>
    <font>
      <sz val="10"/>
      <color theme="1" tint="0.499984740745262"/>
      <name val="Calibri"/>
      <charset val="134"/>
      <scheme val="minor"/>
    </font>
    <font>
      <b/>
      <sz val="11"/>
      <name val="Calibri"/>
      <charset val="134"/>
      <scheme val="minor"/>
    </font>
    <font>
      <sz val="10"/>
      <name val="Arial"/>
      <charset val="134"/>
    </font>
    <font>
      <sz val="9"/>
      <name val="Calibri"/>
      <charset val="134"/>
      <scheme val="minor"/>
    </font>
    <font>
      <sz val="8"/>
      <color theme="0"/>
      <name val="Calibri"/>
      <charset val="134"/>
      <scheme val="minor"/>
    </font>
    <font>
      <u/>
      <sz val="11"/>
      <color theme="11"/>
      <name val="Calibri"/>
      <charset val="134"/>
      <scheme val="minor"/>
    </font>
    <font>
      <sz val="11"/>
      <color rgb="FFFF0000"/>
      <name val="Calibri"/>
      <charset val="134"/>
      <scheme val="minor"/>
    </font>
    <font>
      <i/>
      <sz val="11"/>
      <color rgb="FF7F7F7F"/>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0006"/>
      <name val="Calibri"/>
      <charset val="134"/>
      <scheme val="minor"/>
    </font>
    <font>
      <sz val="11"/>
      <color rgb="FF9C5700"/>
      <name val="Calibri"/>
      <charset val="134"/>
      <scheme val="minor"/>
    </font>
  </fonts>
  <fills count="45">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style="thin">
        <color theme="0" tint="-0.349986266670736"/>
      </right>
      <top/>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6" fontId="0" fillId="0" borderId="5" applyFont="0" applyFill="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9" fillId="0" borderId="0" applyNumberFormat="0" applyFill="0" applyBorder="0" applyAlignment="0" applyProtection="0">
      <alignment vertical="top"/>
      <protection locked="0"/>
    </xf>
    <xf numFmtId="0" fontId="24" fillId="0" borderId="0" applyNumberFormat="0" applyFill="0" applyBorder="0" applyAlignment="0" applyProtection="0"/>
    <xf numFmtId="0" fontId="0" fillId="14" borderId="11" applyNumberFormat="0" applyFont="0" applyAlignment="0" applyProtection="0"/>
    <xf numFmtId="0" fontId="25" fillId="0" borderId="0" applyNumberFormat="0" applyFill="0" applyBorder="0" applyAlignment="0" applyProtection="0"/>
    <xf numFmtId="0" fontId="11" fillId="0" borderId="0" applyNumberFormat="0" applyFill="0" applyBorder="0" applyAlignment="0" applyProtection="0"/>
    <xf numFmtId="0" fontId="26" fillId="0" borderId="0" applyNumberFormat="0" applyFill="0" applyBorder="0" applyAlignment="0" applyProtection="0"/>
    <xf numFmtId="0" fontId="13" fillId="0" borderId="0" applyNumberFormat="0" applyFill="0" applyAlignment="0" applyProtection="0"/>
    <xf numFmtId="0" fontId="13" fillId="0" borderId="0" applyNumberFormat="0" applyFill="0" applyProtection="0">
      <alignment vertical="top"/>
    </xf>
    <xf numFmtId="0" fontId="0" fillId="0" borderId="0" applyNumberFormat="0" applyFill="0" applyProtection="0">
      <alignment horizontal="right" indent="1"/>
    </xf>
    <xf numFmtId="0" fontId="27" fillId="0" borderId="0" applyNumberFormat="0" applyFill="0" applyBorder="0" applyAlignment="0" applyProtection="0"/>
    <xf numFmtId="0" fontId="28" fillId="15" borderId="12" applyNumberFormat="0" applyAlignment="0" applyProtection="0"/>
    <xf numFmtId="0" fontId="29" fillId="16" borderId="13" applyNumberFormat="0" applyAlignment="0" applyProtection="0"/>
    <xf numFmtId="0" fontId="30" fillId="16" borderId="12" applyNumberFormat="0" applyAlignment="0" applyProtection="0"/>
    <xf numFmtId="0" fontId="31" fillId="17" borderId="14" applyNumberFormat="0" applyAlignment="0" applyProtection="0"/>
    <xf numFmtId="0" fontId="32" fillId="0" borderId="15" applyNumberFormat="0" applyFill="0" applyAlignment="0" applyProtection="0"/>
    <xf numFmtId="0" fontId="15" fillId="0" borderId="16" applyNumberFormat="0" applyFill="0" applyAlignment="0" applyProtection="0"/>
    <xf numFmtId="0" fontId="33" fillId="18" borderId="0" applyNumberFormat="0" applyBorder="0" applyAlignment="0" applyProtection="0"/>
    <xf numFmtId="0" fontId="34" fillId="19" borderId="0" applyNumberFormat="0" applyBorder="0" applyAlignment="0" applyProtection="0"/>
    <xf numFmtId="0" fontId="35" fillId="20" borderId="0" applyNumberFormat="0" applyBorder="0" applyAlignment="0" applyProtection="0"/>
    <xf numFmtId="0" fontId="10"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10"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10"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10" fillId="33" borderId="0" applyNumberFormat="0" applyBorder="0" applyAlignment="0" applyProtection="0"/>
    <xf numFmtId="0" fontId="0"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10" fillId="37" borderId="0" applyNumberFormat="0" applyBorder="0" applyAlignment="0" applyProtection="0"/>
    <xf numFmtId="0" fontId="0"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10" fillId="41" borderId="0" applyNumberFormat="0" applyBorder="0" applyAlignment="0" applyProtection="0"/>
    <xf numFmtId="0" fontId="0" fillId="42" borderId="0" applyNumberFormat="0" applyBorder="0" applyAlignment="0" applyProtection="0"/>
    <xf numFmtId="0" fontId="0" fillId="43" borderId="0" applyNumberFormat="0" applyBorder="0" applyAlignment="0" applyProtection="0"/>
    <xf numFmtId="0" fontId="0" fillId="44" borderId="0" applyNumberFormat="0" applyBorder="0" applyAlignment="0" applyProtection="0"/>
    <xf numFmtId="180" fontId="0" fillId="0" borderId="4" applyFill="0">
      <alignment horizontal="center" vertical="center"/>
    </xf>
    <xf numFmtId="181" fontId="0" fillId="0" borderId="5">
      <alignment horizontal="center" vertical="center"/>
    </xf>
    <xf numFmtId="0" fontId="0" fillId="0" borderId="4" applyFill="0">
      <alignment horizontal="center" vertical="center"/>
    </xf>
    <xf numFmtId="0" fontId="0" fillId="0" borderId="4" applyFill="0">
      <alignment horizontal="left" vertical="center" indent="2"/>
    </xf>
    <xf numFmtId="0" fontId="10" fillId="0" borderId="0"/>
  </cellStyleXfs>
  <cellXfs count="95">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6" applyAlignment="1" applyProtection="1">
      <alignment horizontal="left" vertical="top"/>
    </xf>
    <xf numFmtId="0" fontId="0" fillId="0" borderId="0" xfId="0"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Alignment="1">
      <alignment horizontal="left"/>
    </xf>
    <xf numFmtId="0" fontId="12" fillId="0" borderId="0" xfId="0" applyFont="1" applyAlignment="1">
      <alignment horizontal="left"/>
    </xf>
    <xf numFmtId="0" fontId="13" fillId="0" borderId="0" xfId="12"/>
    <xf numFmtId="0" fontId="13" fillId="0" borderId="0" xfId="13">
      <alignment vertical="top"/>
    </xf>
    <xf numFmtId="0" fontId="0" fillId="0" borderId="0" xfId="14">
      <alignment horizontal="right" indent="1"/>
    </xf>
    <xf numFmtId="0" fontId="0" fillId="0" borderId="1" xfId="14" applyBorder="1">
      <alignment horizontal="right" indent="1"/>
    </xf>
    <xf numFmtId="0" fontId="0" fillId="0" borderId="2" xfId="0" applyBorder="1"/>
    <xf numFmtId="0" fontId="14" fillId="2" borderId="3" xfId="0" applyFont="1" applyFill="1" applyBorder="1" applyAlignment="1">
      <alignment horizontal="left" vertical="center" indent="1"/>
    </xf>
    <xf numFmtId="0" fontId="14" fillId="2" borderId="3" xfId="0" applyFont="1" applyFill="1" applyBorder="1" applyAlignment="1">
      <alignment horizontal="center" vertical="center" wrapText="1"/>
    </xf>
    <xf numFmtId="0" fontId="0" fillId="0" borderId="0" xfId="0" applyAlignment="1">
      <alignment wrapText="1"/>
    </xf>
    <xf numFmtId="0" fontId="15" fillId="3" borderId="4" xfId="0" applyFont="1" applyFill="1" applyBorder="1" applyAlignment="1">
      <alignment horizontal="left" vertical="center" indent="1"/>
    </xf>
    <xf numFmtId="0" fontId="0" fillId="3" borderId="4" xfId="51" applyFill="1">
      <alignment horizontal="center" vertical="center"/>
    </xf>
    <xf numFmtId="9" fontId="5" fillId="3" borderId="4" xfId="3" applyFont="1" applyFill="1" applyBorder="1" applyAlignment="1">
      <alignment horizontal="center" vertical="center"/>
    </xf>
    <xf numFmtId="0" fontId="0" fillId="4" borderId="4" xfId="52" applyFill="1">
      <alignment horizontal="left" vertical="center" indent="2"/>
    </xf>
    <xf numFmtId="0" fontId="0" fillId="4" borderId="4" xfId="51" applyFill="1">
      <alignment horizontal="center" vertical="center"/>
    </xf>
    <xf numFmtId="9" fontId="5" fillId="4" borderId="4" xfId="3" applyFont="1" applyFill="1" applyBorder="1" applyAlignment="1">
      <alignment horizontal="center" vertical="center"/>
    </xf>
    <xf numFmtId="0" fontId="15" fillId="5" borderId="4" xfId="0" applyFont="1" applyFill="1" applyBorder="1" applyAlignment="1">
      <alignment horizontal="left" vertical="center" indent="1"/>
    </xf>
    <xf numFmtId="0" fontId="0" fillId="5" borderId="4" xfId="51" applyFill="1">
      <alignment horizontal="center" vertical="center"/>
    </xf>
    <xf numFmtId="9" fontId="5" fillId="5" borderId="4" xfId="3" applyFont="1" applyFill="1" applyBorder="1" applyAlignment="1">
      <alignment horizontal="center" vertical="center"/>
    </xf>
    <xf numFmtId="0" fontId="0" fillId="6" borderId="4" xfId="52" applyFill="1">
      <alignment horizontal="left" vertical="center" indent="2"/>
    </xf>
    <xf numFmtId="0" fontId="0" fillId="6" borderId="4" xfId="51" applyFill="1">
      <alignment horizontal="center" vertical="center"/>
    </xf>
    <xf numFmtId="9" fontId="5" fillId="6" borderId="4" xfId="3" applyFont="1" applyFill="1" applyBorder="1" applyAlignment="1">
      <alignment horizontal="center" vertical="center"/>
    </xf>
    <xf numFmtId="0" fontId="15" fillId="7" borderId="4" xfId="0" applyFont="1" applyFill="1" applyBorder="1" applyAlignment="1">
      <alignment horizontal="left" vertical="center" indent="1"/>
    </xf>
    <xf numFmtId="0" fontId="0" fillId="7" borderId="4" xfId="51" applyFill="1">
      <alignment horizontal="center" vertical="center"/>
    </xf>
    <xf numFmtId="9" fontId="5" fillId="7" borderId="4" xfId="3" applyFont="1" applyFill="1" applyBorder="1" applyAlignment="1">
      <alignment horizontal="center" vertical="center"/>
    </xf>
    <xf numFmtId="0" fontId="0" fillId="8" borderId="4" xfId="52" applyFill="1">
      <alignment horizontal="left" vertical="center" indent="2"/>
    </xf>
    <xf numFmtId="0" fontId="0" fillId="8" borderId="4" xfId="51" applyFill="1">
      <alignment horizontal="center" vertical="center"/>
    </xf>
    <xf numFmtId="9" fontId="5" fillId="8" borderId="4" xfId="3" applyFont="1" applyFill="1" applyBorder="1" applyAlignment="1">
      <alignment horizontal="center" vertical="center"/>
    </xf>
    <xf numFmtId="0" fontId="15" fillId="9" borderId="4" xfId="0" applyFont="1" applyFill="1" applyBorder="1" applyAlignment="1">
      <alignment horizontal="left" vertical="center" indent="1"/>
    </xf>
    <xf numFmtId="0" fontId="0" fillId="9" borderId="4" xfId="51" applyFill="1">
      <alignment horizontal="center" vertical="center"/>
    </xf>
    <xf numFmtId="9" fontId="5" fillId="9" borderId="4" xfId="3" applyFont="1" applyFill="1" applyBorder="1" applyAlignment="1">
      <alignment horizontal="center" vertical="center"/>
    </xf>
    <xf numFmtId="0" fontId="0" fillId="10" borderId="4" xfId="52" applyFill="1">
      <alignment horizontal="left" vertical="center" indent="2"/>
    </xf>
    <xf numFmtId="0" fontId="0" fillId="10" borderId="4" xfId="51" applyFill="1">
      <alignment horizontal="center" vertical="center"/>
    </xf>
    <xf numFmtId="9" fontId="5" fillId="10" borderId="4" xfId="3" applyFont="1" applyFill="1" applyBorder="1" applyAlignment="1">
      <alignment horizontal="center" vertical="center"/>
    </xf>
    <xf numFmtId="0" fontId="0" fillId="0" borderId="4" xfId="52">
      <alignment horizontal="left" vertical="center" indent="2"/>
    </xf>
    <xf numFmtId="0" fontId="0" fillId="0" borderId="4" xfId="51">
      <alignment horizontal="center" vertical="center"/>
    </xf>
    <xf numFmtId="9" fontId="5" fillId="0" borderId="4" xfId="3" applyFont="1" applyBorder="1" applyAlignment="1">
      <alignment horizontal="center" vertical="center"/>
    </xf>
    <xf numFmtId="0" fontId="16" fillId="11" borderId="4" xfId="0" applyFont="1" applyFill="1" applyBorder="1" applyAlignment="1">
      <alignment horizontal="left" vertical="center" indent="1"/>
    </xf>
    <xf numFmtId="0" fontId="16" fillId="11" borderId="4" xfId="0" applyFont="1" applyFill="1" applyBorder="1" applyAlignment="1">
      <alignment horizontal="center" vertical="center"/>
    </xf>
    <xf numFmtId="9" fontId="5" fillId="11" borderId="4" xfId="3" applyFont="1" applyFill="1" applyBorder="1" applyAlignment="1">
      <alignment horizontal="center" vertical="center"/>
    </xf>
    <xf numFmtId="0" fontId="17" fillId="0" borderId="0" xfId="0" applyFont="1"/>
    <xf numFmtId="0" fontId="18" fillId="0" borderId="0" xfId="6" applyFont="1" applyAlignment="1" applyProtection="1"/>
    <xf numFmtId="0" fontId="2" fillId="0" borderId="0" xfId="0" applyFont="1" applyAlignment="1">
      <alignment horizontal="center"/>
    </xf>
    <xf numFmtId="0" fontId="2" fillId="0" borderId="0" xfId="0" applyFont="1" applyAlignment="1">
      <alignment horizontal="center" vertical="center"/>
    </xf>
    <xf numFmtId="181" fontId="0" fillId="0" borderId="5" xfId="50" applyNumberFormat="1">
      <alignment horizontal="center" vertical="center"/>
    </xf>
    <xf numFmtId="181" fontId="0" fillId="0" borderId="5" xfId="50">
      <alignment horizontal="center" vertical="center"/>
    </xf>
    <xf numFmtId="0" fontId="0" fillId="0" borderId="5" xfId="0" applyBorder="1" applyAlignment="1">
      <alignment horizontal="center" vertical="center"/>
    </xf>
    <xf numFmtId="180" fontId="0" fillId="3" borderId="4" xfId="0" applyNumberFormat="1" applyFill="1" applyBorder="1" applyAlignment="1">
      <alignment horizontal="center" vertical="center"/>
    </xf>
    <xf numFmtId="180" fontId="5" fillId="3" borderId="4" xfId="0" applyNumberFormat="1" applyFont="1" applyFill="1" applyBorder="1" applyAlignment="1">
      <alignment horizontal="center" vertical="center"/>
    </xf>
    <xf numFmtId="0" fontId="5" fillId="0" borderId="4" xfId="0" applyFont="1" applyBorder="1" applyAlignment="1">
      <alignment horizontal="center" vertical="center"/>
    </xf>
    <xf numFmtId="180" fontId="0" fillId="4" borderId="4" xfId="49" applyFill="1">
      <alignment horizontal="center" vertical="center"/>
    </xf>
    <xf numFmtId="180" fontId="0" fillId="5" borderId="4" xfId="0" applyNumberFormat="1" applyFill="1" applyBorder="1" applyAlignment="1">
      <alignment horizontal="center" vertical="center"/>
    </xf>
    <xf numFmtId="180" fontId="5" fillId="5" borderId="4" xfId="0" applyNumberFormat="1" applyFont="1" applyFill="1" applyBorder="1" applyAlignment="1">
      <alignment horizontal="center" vertical="center"/>
    </xf>
    <xf numFmtId="180" fontId="0" fillId="6" borderId="4" xfId="49" applyFill="1">
      <alignment horizontal="center" vertical="center"/>
    </xf>
    <xf numFmtId="180" fontId="0" fillId="7" borderId="4" xfId="0" applyNumberFormat="1" applyFill="1" applyBorder="1" applyAlignment="1">
      <alignment horizontal="center" vertical="center"/>
    </xf>
    <xf numFmtId="180" fontId="5" fillId="7" borderId="4" xfId="0" applyNumberFormat="1" applyFont="1" applyFill="1" applyBorder="1" applyAlignment="1">
      <alignment horizontal="center" vertical="center"/>
    </xf>
    <xf numFmtId="180" fontId="0" fillId="8" borderId="4" xfId="49" applyFill="1">
      <alignment horizontal="center" vertical="center"/>
    </xf>
    <xf numFmtId="180" fontId="0" fillId="9" borderId="4" xfId="0" applyNumberFormat="1" applyFill="1" applyBorder="1" applyAlignment="1">
      <alignment horizontal="center" vertical="center"/>
    </xf>
    <xf numFmtId="180" fontId="5" fillId="9" borderId="4" xfId="0" applyNumberFormat="1" applyFont="1" applyFill="1" applyBorder="1" applyAlignment="1">
      <alignment horizontal="center" vertical="center"/>
    </xf>
    <xf numFmtId="180" fontId="0" fillId="10" borderId="4" xfId="49" applyFill="1">
      <alignment horizontal="center" vertical="center"/>
    </xf>
    <xf numFmtId="180" fontId="0" fillId="0" borderId="4" xfId="49">
      <alignment horizontal="center" vertical="center"/>
    </xf>
    <xf numFmtId="180" fontId="19" fillId="11" borderId="4" xfId="0" applyNumberFormat="1" applyFont="1" applyFill="1" applyBorder="1" applyAlignment="1">
      <alignment horizontal="left" vertical="center"/>
    </xf>
    <xf numFmtId="180" fontId="5" fillId="11" borderId="4" xfId="0" applyNumberFormat="1" applyFont="1" applyFill="1" applyBorder="1" applyAlignment="1">
      <alignment horizontal="center" vertical="center"/>
    </xf>
    <xf numFmtId="0" fontId="5" fillId="11" borderId="4" xfId="0" applyFont="1" applyFill="1" applyBorder="1" applyAlignment="1">
      <alignment horizontal="center" vertical="center"/>
    </xf>
    <xf numFmtId="0" fontId="0" fillId="0" borderId="0" xfId="0" applyAlignment="1">
      <alignment horizontal="right" vertical="center"/>
    </xf>
    <xf numFmtId="0" fontId="10" fillId="0" borderId="0" xfId="0" applyFont="1" applyAlignment="1">
      <alignment horizontal="center"/>
    </xf>
    <xf numFmtId="0" fontId="20" fillId="0" borderId="0" xfId="0" applyFont="1"/>
    <xf numFmtId="0" fontId="21" fillId="0" borderId="0" xfId="6" applyFont="1" applyProtection="1">
      <alignment vertical="top"/>
    </xf>
    <xf numFmtId="182" fontId="0" fillId="12" borderId="6" xfId="0" applyNumberFormat="1" applyFill="1" applyBorder="1" applyAlignment="1">
      <alignment horizontal="left" vertical="center" wrapText="1" indent="1"/>
    </xf>
    <xf numFmtId="182" fontId="0" fillId="12" borderId="3" xfId="0" applyNumberFormat="1" applyFill="1" applyBorder="1" applyAlignment="1">
      <alignment horizontal="left" vertical="center" wrapText="1" indent="1"/>
    </xf>
    <xf numFmtId="183" fontId="22" fillId="12" borderId="7" xfId="0" applyNumberFormat="1" applyFont="1" applyFill="1" applyBorder="1" applyAlignment="1">
      <alignment horizontal="center" vertical="center"/>
    </xf>
    <xf numFmtId="183" fontId="22" fillId="12" borderId="0" xfId="0" applyNumberFormat="1" applyFont="1" applyFill="1" applyAlignment="1">
      <alignment horizontal="center" vertical="center"/>
    </xf>
    <xf numFmtId="0" fontId="23"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82" fontId="0" fillId="12" borderId="10" xfId="0" applyNumberFormat="1" applyFill="1" applyBorder="1" applyAlignment="1">
      <alignment horizontal="left" vertical="center" wrapText="1" indent="1"/>
    </xf>
    <xf numFmtId="183" fontId="22" fillId="12" borderId="1" xfId="0" applyNumberFormat="1" applyFont="1" applyFill="1" applyBorder="1" applyAlignment="1">
      <alignment horizontal="center" vertical="center"/>
    </xf>
    <xf numFmtId="0" fontId="0" fillId="0" borderId="9" xfId="0" applyBorder="1" applyAlignment="1">
      <alignment horizontal="right" vertical="center"/>
    </xf>
  </cellXfs>
  <cellStyles count="54">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Fecha" xfId="49"/>
    <cellStyle name="Inicio del proyecto" xfId="50"/>
    <cellStyle name="Nombre" xfId="51"/>
    <cellStyle name="Tarea" xfId="52"/>
    <cellStyle name="zTextoOculto"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9565E890-3768-9107-7B16-4B68B3951BFE}">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6"/>
  <sheetViews>
    <sheetView showGridLines="0" tabSelected="1" zoomScalePageLayoutView="70" showRuler="0" workbookViewId="0">
      <pane ySplit="6" topLeftCell="A7" activePane="bottomLeft" state="frozen"/>
      <selection/>
      <selection pane="bottomLeft" activeCell="B26" sqref="B26"/>
    </sheetView>
  </sheetViews>
  <sheetFormatPr defaultColWidth="9.140625" defaultRowHeight="30" customHeight="1"/>
  <cols>
    <col min="1" max="1" width="2.7109375" style="14" customWidth="1"/>
    <col min="2" max="2" width="29.7109375" customWidth="1"/>
    <col min="3" max="3" width="30.7109375" customWidth="1"/>
    <col min="4" max="4" width="10.7109375" customWidth="1"/>
    <col min="5" max="5" width="10.4296875" style="15" customWidth="1"/>
    <col min="6" max="6" width="10.4296875" customWidth="1"/>
    <col min="7" max="7" width="3.140625" customWidth="1"/>
    <col min="8" max="8" width="6.140625" hidden="1" customWidth="1"/>
    <col min="9" max="64" width="3.140625" customWidth="1"/>
    <col min="69" max="70" width="10.2890625"/>
  </cols>
  <sheetData>
    <row r="1" customHeight="1" spans="1:9">
      <c r="A1" s="16" t="s">
        <v>0</v>
      </c>
      <c r="B1" s="17" t="s">
        <v>1</v>
      </c>
      <c r="C1" s="18"/>
      <c r="D1" s="5"/>
      <c r="E1" s="59"/>
      <c r="F1" s="60"/>
      <c r="H1" s="5"/>
      <c r="I1" s="83" t="s">
        <v>2</v>
      </c>
    </row>
    <row r="2" customHeight="1" spans="1:9">
      <c r="A2" s="14" t="s">
        <v>3</v>
      </c>
      <c r="B2" s="19" t="s">
        <v>4</v>
      </c>
      <c r="I2" s="84" t="s">
        <v>5</v>
      </c>
    </row>
    <row r="3" customHeight="1" spans="1:6">
      <c r="A3" s="14" t="s">
        <v>6</v>
      </c>
      <c r="B3" s="20" t="s">
        <v>7</v>
      </c>
      <c r="C3" s="21" t="s">
        <v>8</v>
      </c>
      <c r="D3" s="22"/>
      <c r="E3" s="61">
        <v>45814</v>
      </c>
      <c r="F3" s="62"/>
    </row>
    <row r="4" customHeight="1" spans="1:64">
      <c r="A4" s="16" t="s">
        <v>9</v>
      </c>
      <c r="C4" s="21" t="s">
        <v>10</v>
      </c>
      <c r="D4" s="22"/>
      <c r="E4" s="63">
        <v>1</v>
      </c>
      <c r="I4" s="85">
        <f>I5</f>
        <v>45810</v>
      </c>
      <c r="J4" s="86"/>
      <c r="K4" s="86"/>
      <c r="L4" s="86"/>
      <c r="M4" s="86"/>
      <c r="N4" s="86"/>
      <c r="O4" s="92"/>
      <c r="P4" s="85">
        <f>P5</f>
        <v>45817</v>
      </c>
      <c r="Q4" s="86"/>
      <c r="R4" s="86"/>
      <c r="S4" s="86"/>
      <c r="T4" s="86"/>
      <c r="U4" s="86"/>
      <c r="V4" s="92"/>
      <c r="W4" s="85">
        <f>W5</f>
        <v>45824</v>
      </c>
      <c r="X4" s="86"/>
      <c r="Y4" s="86"/>
      <c r="Z4" s="86"/>
      <c r="AA4" s="86"/>
      <c r="AB4" s="86"/>
      <c r="AC4" s="92"/>
      <c r="AD4" s="85">
        <f>AD5</f>
        <v>45831</v>
      </c>
      <c r="AE4" s="86"/>
      <c r="AF4" s="86"/>
      <c r="AG4" s="86"/>
      <c r="AH4" s="86"/>
      <c r="AI4" s="86"/>
      <c r="AJ4" s="92"/>
      <c r="AK4" s="85">
        <f>AK5</f>
        <v>45838</v>
      </c>
      <c r="AL4" s="86"/>
      <c r="AM4" s="86"/>
      <c r="AN4" s="86"/>
      <c r="AO4" s="86"/>
      <c r="AP4" s="86"/>
      <c r="AQ4" s="92"/>
      <c r="AR4" s="85">
        <f>AR5</f>
        <v>45845</v>
      </c>
      <c r="AS4" s="86"/>
      <c r="AT4" s="86"/>
      <c r="AU4" s="86"/>
      <c r="AV4" s="86"/>
      <c r="AW4" s="86"/>
      <c r="AX4" s="92"/>
      <c r="AY4" s="85">
        <f>AY5</f>
        <v>45852</v>
      </c>
      <c r="AZ4" s="86"/>
      <c r="BA4" s="86"/>
      <c r="BB4" s="86"/>
      <c r="BC4" s="86"/>
      <c r="BD4" s="86"/>
      <c r="BE4" s="92"/>
      <c r="BF4" s="85">
        <f>BF5</f>
        <v>45859</v>
      </c>
      <c r="BG4" s="86"/>
      <c r="BH4" s="86"/>
      <c r="BI4" s="86"/>
      <c r="BJ4" s="86"/>
      <c r="BK4" s="86"/>
      <c r="BL4" s="92"/>
    </row>
    <row r="5" ht="15" customHeight="1" spans="1:64">
      <c r="A5" s="16" t="s">
        <v>11</v>
      </c>
      <c r="B5" s="23"/>
      <c r="C5" s="23"/>
      <c r="D5" s="23"/>
      <c r="E5" s="23"/>
      <c r="F5" s="23"/>
      <c r="G5" s="23"/>
      <c r="I5" s="87">
        <f>Inicio_del_proyecto-WEEKDAY(Inicio_del_proyecto,1)+2+7*(Semana_para_mostrar-1)</f>
        <v>45810</v>
      </c>
      <c r="J5" s="88">
        <f>I5+1</f>
        <v>45811</v>
      </c>
      <c r="K5" s="88">
        <f t="shared" ref="K5:AZ5" si="0">J5+1</f>
        <v>45812</v>
      </c>
      <c r="L5" s="88">
        <f t="shared" si="0"/>
        <v>45813</v>
      </c>
      <c r="M5" s="88">
        <f t="shared" si="0"/>
        <v>45814</v>
      </c>
      <c r="N5" s="88">
        <f t="shared" si="0"/>
        <v>45815</v>
      </c>
      <c r="O5" s="93">
        <f t="shared" si="0"/>
        <v>45816</v>
      </c>
      <c r="P5" s="87">
        <f t="shared" si="0"/>
        <v>45817</v>
      </c>
      <c r="Q5" s="88">
        <f t="shared" si="0"/>
        <v>45818</v>
      </c>
      <c r="R5" s="88">
        <f t="shared" si="0"/>
        <v>45819</v>
      </c>
      <c r="S5" s="88">
        <f t="shared" si="0"/>
        <v>45820</v>
      </c>
      <c r="T5" s="88">
        <f t="shared" si="0"/>
        <v>45821</v>
      </c>
      <c r="U5" s="88">
        <f t="shared" si="0"/>
        <v>45822</v>
      </c>
      <c r="V5" s="93">
        <f t="shared" si="0"/>
        <v>45823</v>
      </c>
      <c r="W5" s="87">
        <f t="shared" si="0"/>
        <v>45824</v>
      </c>
      <c r="X5" s="88">
        <f t="shared" si="0"/>
        <v>45825</v>
      </c>
      <c r="Y5" s="88">
        <f t="shared" si="0"/>
        <v>45826</v>
      </c>
      <c r="Z5" s="88">
        <f t="shared" si="0"/>
        <v>45827</v>
      </c>
      <c r="AA5" s="88">
        <f t="shared" si="0"/>
        <v>45828</v>
      </c>
      <c r="AB5" s="88">
        <f t="shared" si="0"/>
        <v>45829</v>
      </c>
      <c r="AC5" s="93">
        <f t="shared" si="0"/>
        <v>45830</v>
      </c>
      <c r="AD5" s="87">
        <f t="shared" si="0"/>
        <v>45831</v>
      </c>
      <c r="AE5" s="88">
        <f t="shared" si="0"/>
        <v>45832</v>
      </c>
      <c r="AF5" s="88">
        <f t="shared" si="0"/>
        <v>45833</v>
      </c>
      <c r="AG5" s="88">
        <f t="shared" si="0"/>
        <v>45834</v>
      </c>
      <c r="AH5" s="88">
        <f t="shared" si="0"/>
        <v>45835</v>
      </c>
      <c r="AI5" s="88">
        <f t="shared" si="0"/>
        <v>45836</v>
      </c>
      <c r="AJ5" s="93">
        <f t="shared" si="0"/>
        <v>45837</v>
      </c>
      <c r="AK5" s="87">
        <f t="shared" si="0"/>
        <v>45838</v>
      </c>
      <c r="AL5" s="88">
        <f t="shared" si="0"/>
        <v>45839</v>
      </c>
      <c r="AM5" s="88">
        <f t="shared" si="0"/>
        <v>45840</v>
      </c>
      <c r="AN5" s="88">
        <f t="shared" si="0"/>
        <v>45841</v>
      </c>
      <c r="AO5" s="88">
        <f t="shared" si="0"/>
        <v>45842</v>
      </c>
      <c r="AP5" s="88">
        <f t="shared" si="0"/>
        <v>45843</v>
      </c>
      <c r="AQ5" s="93">
        <f t="shared" si="0"/>
        <v>45844</v>
      </c>
      <c r="AR5" s="87">
        <f t="shared" si="0"/>
        <v>45845</v>
      </c>
      <c r="AS5" s="88">
        <f t="shared" si="0"/>
        <v>45846</v>
      </c>
      <c r="AT5" s="88">
        <f t="shared" si="0"/>
        <v>45847</v>
      </c>
      <c r="AU5" s="88">
        <f t="shared" si="0"/>
        <v>45848</v>
      </c>
      <c r="AV5" s="88">
        <f t="shared" si="0"/>
        <v>45849</v>
      </c>
      <c r="AW5" s="88">
        <f t="shared" si="0"/>
        <v>45850</v>
      </c>
      <c r="AX5" s="93">
        <f t="shared" si="0"/>
        <v>45851</v>
      </c>
      <c r="AY5" s="87">
        <f t="shared" si="0"/>
        <v>45852</v>
      </c>
      <c r="AZ5" s="88">
        <f t="shared" si="0"/>
        <v>45853</v>
      </c>
      <c r="BA5" s="88">
        <f t="shared" ref="BA5:BG5" si="1">AZ5+1</f>
        <v>45854</v>
      </c>
      <c r="BB5" s="88">
        <f t="shared" si="1"/>
        <v>45855</v>
      </c>
      <c r="BC5" s="88">
        <f t="shared" si="1"/>
        <v>45856</v>
      </c>
      <c r="BD5" s="88">
        <f t="shared" si="1"/>
        <v>45857</v>
      </c>
      <c r="BE5" s="93">
        <f t="shared" si="1"/>
        <v>45858</v>
      </c>
      <c r="BF5" s="87">
        <f t="shared" si="1"/>
        <v>45859</v>
      </c>
      <c r="BG5" s="88">
        <f t="shared" si="1"/>
        <v>45860</v>
      </c>
      <c r="BH5" s="88">
        <f t="shared" ref="BH5:BL5" si="2">BG5+1</f>
        <v>45861</v>
      </c>
      <c r="BI5" s="88">
        <f t="shared" si="2"/>
        <v>45862</v>
      </c>
      <c r="BJ5" s="88">
        <f t="shared" si="2"/>
        <v>45863</v>
      </c>
      <c r="BK5" s="88">
        <f t="shared" si="2"/>
        <v>45864</v>
      </c>
      <c r="BL5" s="93">
        <f t="shared" si="2"/>
        <v>45865</v>
      </c>
    </row>
    <row r="6" customHeight="1" spans="1:64">
      <c r="A6" s="16" t="s">
        <v>12</v>
      </c>
      <c r="B6" s="24" t="s">
        <v>13</v>
      </c>
      <c r="C6" s="25" t="s">
        <v>14</v>
      </c>
      <c r="D6" s="25" t="s">
        <v>15</v>
      </c>
      <c r="E6" s="25" t="s">
        <v>16</v>
      </c>
      <c r="F6" s="25" t="s">
        <v>17</v>
      </c>
      <c r="G6" s="25"/>
      <c r="H6" s="25" t="s">
        <v>18</v>
      </c>
      <c r="I6" s="89" t="str">
        <f t="shared" ref="I6" si="3">LEFT(TEXT(I5,"ddd"),1)</f>
        <v>M</v>
      </c>
      <c r="J6" s="89" t="str">
        <f t="shared" ref="J6:AR6" si="4">LEFT(TEXT(J5,"ddd"),1)</f>
        <v>T</v>
      </c>
      <c r="K6" s="89" t="str">
        <f t="shared" si="4"/>
        <v>W</v>
      </c>
      <c r="L6" s="89" t="str">
        <f t="shared" si="4"/>
        <v>T</v>
      </c>
      <c r="M6" s="89" t="str">
        <f t="shared" si="4"/>
        <v>F</v>
      </c>
      <c r="N6" s="89" t="str">
        <f t="shared" si="4"/>
        <v>S</v>
      </c>
      <c r="O6" s="89" t="str">
        <f t="shared" si="4"/>
        <v>S</v>
      </c>
      <c r="P6" s="89" t="str">
        <f t="shared" si="4"/>
        <v>M</v>
      </c>
      <c r="Q6" s="89" t="str">
        <f t="shared" si="4"/>
        <v>T</v>
      </c>
      <c r="R6" s="89" t="str">
        <f t="shared" si="4"/>
        <v>W</v>
      </c>
      <c r="S6" s="89" t="str">
        <f t="shared" si="4"/>
        <v>T</v>
      </c>
      <c r="T6" s="89" t="str">
        <f t="shared" si="4"/>
        <v>F</v>
      </c>
      <c r="U6" s="89" t="str">
        <f t="shared" si="4"/>
        <v>S</v>
      </c>
      <c r="V6" s="89" t="str">
        <f t="shared" si="4"/>
        <v>S</v>
      </c>
      <c r="W6" s="89" t="str">
        <f t="shared" si="4"/>
        <v>M</v>
      </c>
      <c r="X6" s="89" t="str">
        <f t="shared" si="4"/>
        <v>T</v>
      </c>
      <c r="Y6" s="89" t="str">
        <f t="shared" si="4"/>
        <v>W</v>
      </c>
      <c r="Z6" s="89" t="str">
        <f t="shared" si="4"/>
        <v>T</v>
      </c>
      <c r="AA6" s="89" t="str">
        <f t="shared" si="4"/>
        <v>F</v>
      </c>
      <c r="AB6" s="89" t="str">
        <f t="shared" si="4"/>
        <v>S</v>
      </c>
      <c r="AC6" s="89" t="str">
        <f t="shared" si="4"/>
        <v>S</v>
      </c>
      <c r="AD6" s="89" t="str">
        <f t="shared" si="4"/>
        <v>M</v>
      </c>
      <c r="AE6" s="89" t="str">
        <f t="shared" si="4"/>
        <v>T</v>
      </c>
      <c r="AF6" s="89" t="str">
        <f t="shared" si="4"/>
        <v>W</v>
      </c>
      <c r="AG6" s="89" t="str">
        <f t="shared" si="4"/>
        <v>T</v>
      </c>
      <c r="AH6" s="89" t="str">
        <f t="shared" si="4"/>
        <v>F</v>
      </c>
      <c r="AI6" s="89" t="str">
        <f t="shared" si="4"/>
        <v>S</v>
      </c>
      <c r="AJ6" s="89" t="str">
        <f t="shared" si="4"/>
        <v>S</v>
      </c>
      <c r="AK6" s="89" t="str">
        <f t="shared" si="4"/>
        <v>M</v>
      </c>
      <c r="AL6" s="89" t="str">
        <f t="shared" si="4"/>
        <v>T</v>
      </c>
      <c r="AM6" s="89" t="str">
        <f t="shared" si="4"/>
        <v>W</v>
      </c>
      <c r="AN6" s="89" t="str">
        <f t="shared" si="4"/>
        <v>T</v>
      </c>
      <c r="AO6" s="89" t="str">
        <f t="shared" si="4"/>
        <v>F</v>
      </c>
      <c r="AP6" s="89" t="str">
        <f t="shared" si="4"/>
        <v>S</v>
      </c>
      <c r="AQ6" s="89" t="str">
        <f t="shared" si="4"/>
        <v>S</v>
      </c>
      <c r="AR6" s="89" t="str">
        <f t="shared" si="4"/>
        <v>M</v>
      </c>
      <c r="AS6" s="89" t="str">
        <f t="shared" ref="AS6:BL6" si="5">LEFT(TEXT(AS5,"ddd"),1)</f>
        <v>T</v>
      </c>
      <c r="AT6" s="89" t="str">
        <f t="shared" si="5"/>
        <v>W</v>
      </c>
      <c r="AU6" s="89" t="str">
        <f t="shared" si="5"/>
        <v>T</v>
      </c>
      <c r="AV6" s="89" t="str">
        <f t="shared" si="5"/>
        <v>F</v>
      </c>
      <c r="AW6" s="89" t="str">
        <f t="shared" si="5"/>
        <v>S</v>
      </c>
      <c r="AX6" s="89" t="str">
        <f t="shared" si="5"/>
        <v>S</v>
      </c>
      <c r="AY6" s="89" t="str">
        <f t="shared" si="5"/>
        <v>M</v>
      </c>
      <c r="AZ6" s="89" t="str">
        <f t="shared" si="5"/>
        <v>T</v>
      </c>
      <c r="BA6" s="89" t="str">
        <f t="shared" si="5"/>
        <v>W</v>
      </c>
      <c r="BB6" s="89" t="str">
        <f t="shared" si="5"/>
        <v>T</v>
      </c>
      <c r="BC6" s="89" t="str">
        <f t="shared" si="5"/>
        <v>F</v>
      </c>
      <c r="BD6" s="89" t="str">
        <f t="shared" si="5"/>
        <v>S</v>
      </c>
      <c r="BE6" s="89" t="str">
        <f t="shared" si="5"/>
        <v>S</v>
      </c>
      <c r="BF6" s="89" t="str">
        <f t="shared" si="5"/>
        <v>M</v>
      </c>
      <c r="BG6" s="89" t="str">
        <f t="shared" si="5"/>
        <v>T</v>
      </c>
      <c r="BH6" s="89" t="str">
        <f t="shared" si="5"/>
        <v>W</v>
      </c>
      <c r="BI6" s="89" t="str">
        <f t="shared" si="5"/>
        <v>T</v>
      </c>
      <c r="BJ6" s="89" t="str">
        <f t="shared" si="5"/>
        <v>F</v>
      </c>
      <c r="BK6" s="89" t="str">
        <f t="shared" si="5"/>
        <v>S</v>
      </c>
      <c r="BL6" s="89" t="str">
        <f t="shared" si="5"/>
        <v>S</v>
      </c>
    </row>
    <row r="7" hidden="1" customHeight="1" spans="1:64">
      <c r="A7" s="14" t="s">
        <v>19</v>
      </c>
      <c r="C7" s="26"/>
      <c r="E7"/>
      <c r="H7" t="str">
        <f>IF(OR(ISBLANK(task_start),ISBLANK(task_end)),"",task_end-task_start+1)</f>
        <v/>
      </c>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row>
    <row r="8" s="13" customFormat="1" customHeight="1" spans="1:64">
      <c r="A8" s="16" t="s">
        <v>20</v>
      </c>
      <c r="B8" s="27" t="s">
        <v>21</v>
      </c>
      <c r="C8" s="28"/>
      <c r="D8" s="29"/>
      <c r="E8" s="64"/>
      <c r="F8" s="65"/>
      <c r="G8" s="66"/>
      <c r="H8" s="66" t="str">
        <f t="shared" ref="H8:H33" si="6">IF(OR(ISBLANK(task_start),ISBLANK(task_end)),"",task_end-task_start+1)</f>
        <v/>
      </c>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row>
    <row r="9" s="13" customFormat="1" customHeight="1" spans="1:64">
      <c r="A9" s="16" t="s">
        <v>22</v>
      </c>
      <c r="B9" s="30" t="s">
        <v>23</v>
      </c>
      <c r="C9" s="31" t="s">
        <v>24</v>
      </c>
      <c r="D9" s="32">
        <v>0.5</v>
      </c>
      <c r="E9" s="67">
        <f>Inicio_del_proyecto</f>
        <v>45814</v>
      </c>
      <c r="F9" s="67">
        <f>E9+3</f>
        <v>45817</v>
      </c>
      <c r="G9" s="66"/>
      <c r="H9" s="66">
        <f t="shared" si="6"/>
        <v>4</v>
      </c>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row>
    <row r="10" s="13" customFormat="1" customHeight="1" spans="1:64">
      <c r="A10" s="16" t="s">
        <v>25</v>
      </c>
      <c r="B10" s="30" t="s">
        <v>26</v>
      </c>
      <c r="C10" s="31"/>
      <c r="D10" s="32">
        <v>0.6</v>
      </c>
      <c r="E10" s="67">
        <f>F9</f>
        <v>45817</v>
      </c>
      <c r="F10" s="67">
        <f>E10+2</f>
        <v>45819</v>
      </c>
      <c r="G10" s="66"/>
      <c r="H10" s="66">
        <f t="shared" si="6"/>
        <v>3</v>
      </c>
      <c r="I10" s="90"/>
      <c r="J10" s="90"/>
      <c r="K10" s="90"/>
      <c r="L10" s="90"/>
      <c r="M10" s="90"/>
      <c r="N10" s="90"/>
      <c r="O10" s="90"/>
      <c r="P10" s="90"/>
      <c r="Q10" s="90"/>
      <c r="R10" s="90"/>
      <c r="S10" s="90"/>
      <c r="T10" s="90"/>
      <c r="U10" s="94"/>
      <c r="V10" s="94"/>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row>
    <row r="11" s="13" customFormat="1" customHeight="1" spans="1:64">
      <c r="A11" s="14"/>
      <c r="B11" s="30" t="s">
        <v>27</v>
      </c>
      <c r="C11" s="31"/>
      <c r="D11" s="32">
        <v>0.5</v>
      </c>
      <c r="E11" s="67">
        <f>F10</f>
        <v>45819</v>
      </c>
      <c r="F11" s="67">
        <f>E11+4</f>
        <v>45823</v>
      </c>
      <c r="G11" s="66"/>
      <c r="H11" s="66">
        <f t="shared" si="6"/>
        <v>5</v>
      </c>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row>
    <row r="12" s="13" customFormat="1" customHeight="1" spans="1:64">
      <c r="A12" s="14"/>
      <c r="B12" s="30" t="s">
        <v>28</v>
      </c>
      <c r="C12" s="31"/>
      <c r="D12" s="32">
        <v>0.25</v>
      </c>
      <c r="E12" s="67">
        <f>F11</f>
        <v>45823</v>
      </c>
      <c r="F12" s="67">
        <f>E12+5</f>
        <v>45828</v>
      </c>
      <c r="G12" s="66"/>
      <c r="H12" s="66">
        <f t="shared" si="6"/>
        <v>6</v>
      </c>
      <c r="I12" s="90"/>
      <c r="J12" s="90"/>
      <c r="K12" s="90"/>
      <c r="L12" s="90"/>
      <c r="M12" s="90"/>
      <c r="N12" s="90"/>
      <c r="O12" s="90"/>
      <c r="P12" s="90"/>
      <c r="Q12" s="90"/>
      <c r="R12" s="90"/>
      <c r="S12" s="90"/>
      <c r="T12" s="90"/>
      <c r="U12" s="90"/>
      <c r="V12" s="90"/>
      <c r="W12" s="90"/>
      <c r="X12" s="90"/>
      <c r="Y12" s="94"/>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row>
    <row r="13" s="13" customFormat="1" customHeight="1" spans="1:64">
      <c r="A13" s="14"/>
      <c r="B13" s="30" t="s">
        <v>29</v>
      </c>
      <c r="C13" s="31"/>
      <c r="D13" s="32"/>
      <c r="E13" s="67">
        <f>E10+1</f>
        <v>45818</v>
      </c>
      <c r="F13" s="67">
        <f>E13+2</f>
        <v>45820</v>
      </c>
      <c r="G13" s="66"/>
      <c r="H13" s="66">
        <f t="shared" si="6"/>
        <v>3</v>
      </c>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row>
    <row r="14" s="13" customFormat="1" customHeight="1" spans="1:64">
      <c r="A14" s="16" t="s">
        <v>30</v>
      </c>
      <c r="B14" s="33" t="s">
        <v>31</v>
      </c>
      <c r="C14" s="34"/>
      <c r="D14" s="35"/>
      <c r="E14" s="68"/>
      <c r="F14" s="69"/>
      <c r="G14" s="66"/>
      <c r="H14" s="66" t="str">
        <f t="shared" si="6"/>
        <v/>
      </c>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row>
    <row r="15" s="13" customFormat="1" customHeight="1" spans="1:64">
      <c r="A15" s="16"/>
      <c r="B15" s="36" t="s">
        <v>32</v>
      </c>
      <c r="C15" s="37"/>
      <c r="D15" s="38">
        <v>0.5</v>
      </c>
      <c r="E15" s="70">
        <f>E13+1</f>
        <v>45819</v>
      </c>
      <c r="F15" s="70">
        <f>E15+4</f>
        <v>45823</v>
      </c>
      <c r="G15" s="66"/>
      <c r="H15" s="66">
        <f t="shared" si="6"/>
        <v>5</v>
      </c>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row>
    <row r="16" s="13" customFormat="1" customHeight="1" spans="1:64">
      <c r="A16" s="14"/>
      <c r="B16" s="36" t="s">
        <v>33</v>
      </c>
      <c r="C16" s="37"/>
      <c r="D16" s="38">
        <v>0.5</v>
      </c>
      <c r="E16" s="70">
        <f>E15+2</f>
        <v>45821</v>
      </c>
      <c r="F16" s="70">
        <f>E16+5</f>
        <v>45826</v>
      </c>
      <c r="G16" s="66"/>
      <c r="H16" s="66">
        <f t="shared" si="6"/>
        <v>6</v>
      </c>
      <c r="I16" s="90"/>
      <c r="J16" s="90"/>
      <c r="K16" s="90"/>
      <c r="L16" s="90"/>
      <c r="M16" s="90"/>
      <c r="N16" s="90"/>
      <c r="O16" s="90"/>
      <c r="P16" s="90"/>
      <c r="Q16" s="90"/>
      <c r="R16" s="90"/>
      <c r="S16" s="90"/>
      <c r="T16" s="90"/>
      <c r="U16" s="94"/>
      <c r="V16" s="94"/>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row>
    <row r="17" s="13" customFormat="1" customHeight="1" spans="1:64">
      <c r="A17" s="14"/>
      <c r="B17" s="36" t="s">
        <v>34</v>
      </c>
      <c r="C17" s="37"/>
      <c r="D17" s="38"/>
      <c r="E17" s="70">
        <f>F16</f>
        <v>45826</v>
      </c>
      <c r="F17" s="70">
        <f>E17+3</f>
        <v>45829</v>
      </c>
      <c r="G17" s="66"/>
      <c r="H17" s="66">
        <f t="shared" si="6"/>
        <v>4</v>
      </c>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row>
    <row r="18" s="13" customFormat="1" customHeight="1" spans="1:64">
      <c r="A18" s="14"/>
      <c r="B18" s="36" t="s">
        <v>35</v>
      </c>
      <c r="C18" s="37"/>
      <c r="D18" s="38"/>
      <c r="E18" s="70">
        <f>E17</f>
        <v>45826</v>
      </c>
      <c r="F18" s="70">
        <f>E18+2</f>
        <v>45828</v>
      </c>
      <c r="G18" s="66"/>
      <c r="H18" s="66">
        <f t="shared" si="6"/>
        <v>3</v>
      </c>
      <c r="I18" s="90"/>
      <c r="J18" s="90"/>
      <c r="K18" s="90"/>
      <c r="L18" s="90"/>
      <c r="M18" s="90"/>
      <c r="N18" s="90"/>
      <c r="O18" s="90"/>
      <c r="P18" s="90"/>
      <c r="Q18" s="90"/>
      <c r="R18" s="90"/>
      <c r="S18" s="90"/>
      <c r="T18" s="90"/>
      <c r="U18" s="90"/>
      <c r="V18" s="90"/>
      <c r="W18" s="90"/>
      <c r="X18" s="90"/>
      <c r="Y18" s="94"/>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row>
    <row r="19" s="13" customFormat="1" customHeight="1" spans="1:64">
      <c r="A19" s="14"/>
      <c r="B19" s="36" t="s">
        <v>36</v>
      </c>
      <c r="C19" s="37"/>
      <c r="D19" s="38"/>
      <c r="E19" s="70">
        <f>E18</f>
        <v>45826</v>
      </c>
      <c r="F19" s="70">
        <f>E19+3</f>
        <v>45829</v>
      </c>
      <c r="G19" s="66"/>
      <c r="H19" s="66">
        <f t="shared" si="6"/>
        <v>4</v>
      </c>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row>
    <row r="20" s="13" customFormat="1" customHeight="1" spans="1:64">
      <c r="A20" s="14" t="s">
        <v>37</v>
      </c>
      <c r="B20" s="39" t="s">
        <v>38</v>
      </c>
      <c r="C20" s="40"/>
      <c r="D20" s="41"/>
      <c r="E20" s="71"/>
      <c r="F20" s="72"/>
      <c r="G20" s="66"/>
      <c r="H20" s="66" t="str">
        <f t="shared" si="6"/>
        <v/>
      </c>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row>
    <row r="21" s="13" customFormat="1" customHeight="1" spans="1:64">
      <c r="A21" s="14"/>
      <c r="B21" s="42" t="s">
        <v>39</v>
      </c>
      <c r="C21" s="43"/>
      <c r="D21" s="44"/>
      <c r="E21" s="73">
        <f>E9+15</f>
        <v>45829</v>
      </c>
      <c r="F21" s="73">
        <f>E21+5</f>
        <v>45834</v>
      </c>
      <c r="G21" s="66"/>
      <c r="H21" s="66">
        <f t="shared" si="6"/>
        <v>6</v>
      </c>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row>
    <row r="22" s="13" customFormat="1" customHeight="1" spans="1:64">
      <c r="A22" s="14"/>
      <c r="B22" s="42" t="s">
        <v>40</v>
      </c>
      <c r="C22" s="43"/>
      <c r="D22" s="44"/>
      <c r="E22" s="73">
        <f>F21+1</f>
        <v>45835</v>
      </c>
      <c r="F22" s="73">
        <f>E22+4</f>
        <v>45839</v>
      </c>
      <c r="G22" s="66"/>
      <c r="H22" s="66">
        <f t="shared" si="6"/>
        <v>5</v>
      </c>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row>
    <row r="23" s="13" customFormat="1" customHeight="1" spans="1:64">
      <c r="A23" s="14"/>
      <c r="B23" s="42" t="s">
        <v>41</v>
      </c>
      <c r="C23" s="43"/>
      <c r="D23" s="44"/>
      <c r="E23" s="73">
        <f>E22+5</f>
        <v>45840</v>
      </c>
      <c r="F23" s="73">
        <f>E23+5</f>
        <v>45845</v>
      </c>
      <c r="G23" s="66"/>
      <c r="H23" s="66">
        <f t="shared" si="6"/>
        <v>6</v>
      </c>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row>
    <row r="24" s="13" customFormat="1" customHeight="1" spans="1:64">
      <c r="A24" s="14"/>
      <c r="B24" s="42" t="s">
        <v>42</v>
      </c>
      <c r="C24" s="43"/>
      <c r="D24" s="44"/>
      <c r="E24" s="73">
        <f>F23+1</f>
        <v>45846</v>
      </c>
      <c r="F24" s="73">
        <f>E24+4</f>
        <v>45850</v>
      </c>
      <c r="G24" s="66"/>
      <c r="H24" s="66">
        <f t="shared" si="6"/>
        <v>5</v>
      </c>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row>
    <row r="25" s="13" customFormat="1" customHeight="1" spans="1:64">
      <c r="A25" s="14"/>
      <c r="B25" s="42" t="s">
        <v>43</v>
      </c>
      <c r="C25" s="43"/>
      <c r="D25" s="44"/>
      <c r="E25" s="73">
        <f>E23</f>
        <v>45840</v>
      </c>
      <c r="F25" s="73">
        <f>E25+4</f>
        <v>45844</v>
      </c>
      <c r="G25" s="66"/>
      <c r="H25" s="66">
        <f t="shared" si="6"/>
        <v>5</v>
      </c>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row>
    <row r="26" s="13" customFormat="1" customHeight="1" spans="1:64">
      <c r="A26" s="14" t="s">
        <v>37</v>
      </c>
      <c r="B26" s="45"/>
      <c r="C26" s="46" t="s">
        <v>44</v>
      </c>
      <c r="D26" s="47"/>
      <c r="E26" s="74"/>
      <c r="F26" s="75"/>
      <c r="G26" s="66"/>
      <c r="H26" s="66" t="str">
        <f t="shared" si="6"/>
        <v/>
      </c>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row>
    <row r="27" s="13" customFormat="1" customHeight="1" spans="1:64">
      <c r="A27" s="14"/>
      <c r="B27" s="48"/>
      <c r="C27" s="49"/>
      <c r="D27" s="50"/>
      <c r="E27" s="76" t="s">
        <v>45</v>
      </c>
      <c r="F27" s="76" t="s">
        <v>45</v>
      </c>
      <c r="G27" s="66"/>
      <c r="H27" s="66" t="e">
        <f t="shared" si="6"/>
        <v>#VALUE!</v>
      </c>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row>
    <row r="28" s="13" customFormat="1" customHeight="1" spans="1:64">
      <c r="A28" s="14"/>
      <c r="B28" s="48"/>
      <c r="C28" s="49"/>
      <c r="D28" s="50"/>
      <c r="E28" s="76" t="s">
        <v>45</v>
      </c>
      <c r="F28" s="76" t="s">
        <v>45</v>
      </c>
      <c r="G28" s="66"/>
      <c r="H28" s="66" t="e">
        <f t="shared" si="6"/>
        <v>#VALUE!</v>
      </c>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row>
    <row r="29" s="13" customFormat="1" customHeight="1" spans="1:64">
      <c r="A29" s="14"/>
      <c r="B29" s="48"/>
      <c r="C29" s="49"/>
      <c r="D29" s="50"/>
      <c r="E29" s="76" t="s">
        <v>45</v>
      </c>
      <c r="F29" s="76" t="s">
        <v>45</v>
      </c>
      <c r="G29" s="66"/>
      <c r="H29" s="66" t="e">
        <f t="shared" si="6"/>
        <v>#VALUE!</v>
      </c>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row>
    <row r="30" s="13" customFormat="1" customHeight="1" spans="1:64">
      <c r="A30" s="14"/>
      <c r="B30" s="48"/>
      <c r="C30" s="49"/>
      <c r="D30" s="50"/>
      <c r="E30" s="76" t="s">
        <v>45</v>
      </c>
      <c r="F30" s="76" t="s">
        <v>45</v>
      </c>
      <c r="G30" s="66"/>
      <c r="H30" s="66" t="e">
        <f t="shared" si="6"/>
        <v>#VALUE!</v>
      </c>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row>
    <row r="31" s="13" customFormat="1" customHeight="1" spans="1:64">
      <c r="A31" s="14"/>
      <c r="B31" s="48"/>
      <c r="C31" s="49"/>
      <c r="D31" s="50"/>
      <c r="E31" s="76" t="s">
        <v>45</v>
      </c>
      <c r="F31" s="76" t="s">
        <v>45</v>
      </c>
      <c r="G31" s="66"/>
      <c r="H31" s="66" t="e">
        <f t="shared" si="6"/>
        <v>#VALUE!</v>
      </c>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row>
    <row r="32" s="13" customFormat="1" customHeight="1" spans="1:64">
      <c r="A32" s="14" t="s">
        <v>46</v>
      </c>
      <c r="B32" s="51"/>
      <c r="C32" s="52"/>
      <c r="D32" s="53"/>
      <c r="E32" s="77"/>
      <c r="F32" s="77"/>
      <c r="G32" s="66"/>
      <c r="H32" s="66" t="str">
        <f t="shared" si="6"/>
        <v/>
      </c>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row>
    <row r="33" s="13" customFormat="1" customHeight="1" spans="1:64">
      <c r="A33" s="16" t="s">
        <v>47</v>
      </c>
      <c r="B33" s="54" t="s">
        <v>48</v>
      </c>
      <c r="C33" s="55"/>
      <c r="D33" s="56"/>
      <c r="E33" s="78"/>
      <c r="F33" s="79"/>
      <c r="G33" s="80"/>
      <c r="H33" s="80" t="str">
        <f t="shared" si="6"/>
        <v/>
      </c>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row>
    <row r="34" customHeight="1" spans="7:7">
      <c r="G34" s="81"/>
    </row>
    <row r="35" customHeight="1" spans="3:6">
      <c r="C35" s="57"/>
      <c r="F35" s="82"/>
    </row>
    <row r="36" customHeight="1" spans="3:3">
      <c r="C36" s="58"/>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33">
    <cfRule type="dataBar" priority="14">
      <dataBar>
        <cfvo type="num" val="0"/>
        <cfvo type="num" val="1"/>
        <color theme="0" tint="-0.249977111117893"/>
      </dataBar>
      <extLst>
        <ext xmlns:x14="http://schemas.microsoft.com/office/spreadsheetml/2009/9/main" uri="{B025F937-C7B1-47D3-B67F-A62EFF666E3E}">
          <x14:id>{a5a21e2e-3644-4d7e-9c55-aa47dd1093c7}</x14:id>
        </ext>
      </extLst>
    </cfRule>
  </conditionalFormatting>
  <conditionalFormatting sqref="I5:BL33">
    <cfRule type="expression" dxfId="0" priority="33">
      <formula>AND(TODAY()&gt;=I$5,TODAY()&lt;J$5)</formula>
    </cfRule>
  </conditionalFormatting>
  <conditionalFormatting sqref="I7:BL33">
    <cfRule type="expression" dxfId="1" priority="27">
      <formula>AND(task_start&lt;=I$5,ROUNDDOWN((task_end-task_start+1)*task_progress,0)+task_start-1&gt;=I$5)</formula>
    </cfRule>
    <cfRule type="expression" dxfId="2"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hyperlinks>
    <hyperlink ref="I2" r:id="rId1" display="https://www.vertex42.com/ExcelTemplates/simple-gantt-chart.html"/>
    <hyperlink ref="I1" r:id="rId2" display="GRÁFICO GANTT SIMPLE de Vertex42.com"/>
  </hyperlinks>
  <printOptions horizontalCentered="1"/>
  <pageMargins left="0.35" right="0.35" top="0.35" bottom="0.5" header="0.3" footer="0.3"/>
  <pageSetup paperSize="9" scale="51" fitToHeight="0" orientation="landscape"/>
  <headerFooter scaleWithDoc="0" differentFirst="1">
    <oddFooter>&amp;CPage &amp;P of &amp;N</oddFooter>
  </headerFooter>
  <ignoredErrors>
    <ignoredError sqref="E23 F22:F23 F18" formula="1"/>
  </ignoredErrors>
  <extLst>
    <ext xmlns:x14="http://schemas.microsoft.com/office/spreadsheetml/2009/9/main" uri="{78C0D931-6437-407d-A8EE-F0AAD7539E65}">
      <x14:conditionalFormattings>
        <x14:conditionalFormatting xmlns:xm="http://schemas.microsoft.com/office/excel/2006/main">
          <x14:cfRule type="dataBar" id="{a5a21e2e-3644-4d7e-9c55-aa47dd1093c7}">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140625" defaultRowHeight="15.2" outlineLevelCol="1"/>
  <cols>
    <col min="1" max="1" width="87.140625" style="4" customWidth="1"/>
    <col min="2" max="16384" width="9.140625" style="5"/>
  </cols>
  <sheetData>
    <row r="1" ht="46.5" customHeight="1"/>
    <row r="2" s="1" customFormat="1" ht="17.6" spans="1:2">
      <c r="A2" s="6" t="s">
        <v>2</v>
      </c>
      <c r="B2" s="6"/>
    </row>
    <row r="3" s="2" customFormat="1" ht="27" customHeight="1" spans="1:2">
      <c r="A3" s="7" t="s">
        <v>5</v>
      </c>
      <c r="B3" s="8"/>
    </row>
    <row r="4" s="3" customFormat="1" ht="28.8" spans="1:1">
      <c r="A4" s="9" t="s">
        <v>49</v>
      </c>
    </row>
    <row r="5" ht="74.1" customHeight="1" spans="1:1">
      <c r="A5" s="10" t="s">
        <v>50</v>
      </c>
    </row>
    <row r="6" ht="26.25" customHeight="1" spans="1:1">
      <c r="A6" s="9" t="s">
        <v>51</v>
      </c>
    </row>
    <row r="7" s="4" customFormat="1" ht="228" customHeight="1" spans="1:1">
      <c r="A7" s="11" t="s">
        <v>52</v>
      </c>
    </row>
    <row r="8" s="3" customFormat="1" ht="28.8" spans="1:1">
      <c r="A8" s="9" t="s">
        <v>53</v>
      </c>
    </row>
    <row r="9" ht="68" spans="1:1">
      <c r="A9" s="10" t="s">
        <v>54</v>
      </c>
    </row>
    <row r="10" s="4" customFormat="1" ht="27.95" customHeight="1" spans="1:1">
      <c r="A10" s="12" t="s">
        <v>55</v>
      </c>
    </row>
    <row r="11" s="3" customFormat="1" ht="28.8" spans="1:1">
      <c r="A11" s="9" t="s">
        <v>56</v>
      </c>
    </row>
    <row r="12" ht="34" spans="1:1">
      <c r="A12" s="10" t="s">
        <v>57</v>
      </c>
    </row>
    <row r="13" s="4" customFormat="1" ht="27.95" customHeight="1" spans="1:1">
      <c r="A13" s="12" t="s">
        <v>58</v>
      </c>
    </row>
    <row r="14" s="3" customFormat="1" ht="28.8" spans="1:1">
      <c r="A14" s="9" t="s">
        <v>59</v>
      </c>
    </row>
    <row r="15" ht="93.75" customHeight="1" spans="1:1">
      <c r="A15" s="10" t="s">
        <v>60</v>
      </c>
    </row>
    <row r="16" ht="101" spans="1:1">
      <c r="A16" s="10" t="s">
        <v>61</v>
      </c>
    </row>
  </sheetData>
  <hyperlinks>
    <hyperlink ref="A13" r:id="rId2" display="Plantillas de administración de proyectos"/>
    <hyperlink ref="A10" r:id="rId3" display="Cómo usar el gráfico de Gantt simple"/>
    <hyperlink ref="A3" r:id="rId4" display="https://www.vertex42.com/ExcelTemplates/simple-gantt-chart.html"/>
    <hyperlink ref="A2" r:id="rId5" display="GRÁFICO GANTT SIMPLE de Vertex42.com"/>
  </hyperlinks>
  <pageMargins left="0.5" right="0.5" top="0.5" bottom="0.5" header="0.3" footer="0.3"/>
  <pageSetup paperSize="9"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m a : c o n t e n t T y p e I D = " 0 x 0 1 0 1 0 0 7 9 F 1 1 1 E D 3 5 F 8 C C 4 7 9 4 4 9 6 0 9 E 8 A 0 9 2 3 A 6 "   m a : c o n t e n t T y p e N a m e = " D o c u m e n t "   m a : c o n t e n t T y p e S c o p e = " "   x m l n s : c t = " h t t p : / / s c h e m a s . m i c r o s o f t . c o m / o f f i c e / 2 0 0 6 / m e t a d a t a / c o n t e n t T y p e "   m a : c o n t e n t T y p e D e s c r i p t i o n = " C r e a t e   a   n e w   d o c u m e n t . "   m a : v e r s i o n I D = " 2 d 7 1 4 a 3 2 9 6 d f 1 4 e b a 7 a 1 0 0 b b 6 6 5 4 4 3 c a "   x m l n s : m a = " h t t p : / / s c h e m a s . m i c r o s o f t . c o m / o f f i c e / 2 0 0 6 / m e t a d a t a / p r o p e r t i e s / m e t a A t t r i b u t e s "   m a : c o n t e n t T y p e V e r s i o n = " 2 4 "   c t : _ = " "   m a : _ = " " > 
   < x s d : s c h e m a   x m l n s : n s 3 = " 1 6 c 0 5 7 2 7 - a a 7 5 - 4 e 4 a - 9 b 5 f - 8 a 8 0 a 1 1 6 5 8 9 1 "   t a r g e t N a m e s p a c e = " h t t p : / / s c h e m a s . m i c r o s o f t . c o m / o f f i c e / 2 0 0 6 / m e t a d a t a / p r o p e r t i e s "   x m l n s : n s 4 = " 2 3 0 e 9 d f 3 - b e 6 5 - 4 c 7 3 - a 9 3 b - d 1 2 3 6 e b d 6 7 7 e "   n s 2 : _ = " "   x m l n s : x s d = " h t t p : / / w w w . w 3 . o r g / 2 0 0 1 / X M L S c h e m a "   n s 4 : _ = " "   m a : f i e l d s I D = " 4 9 5 4 9 b f 4 5 b f b b f b 6 c f f e d 5 2 7 3 8 0 e 7 7 e 1 "   x m l n s : p = " h t t p : / / s c h e m a s . m i c r o s o f t . c o m / o f f i c e / 2 0 0 6 / m e t a d a t a / p r o p e r t i e s "   m a : r o o t = " t r u e "   n s 1 : _ = " "   n s 3 : _ = " "   x m l n s : x s = " h t t p : / / w w w . w 3 . o r g / 2 0 0 1 / X M L S c h e m a "   x m l n s : n s 1 = " h t t p : / / s c h e m a s . m i c r o s o f t . c o m / s h a r e p o i n t / v 3 "   x m l n s : n s 2 = " 7 1 a f 3 2 4 3 - 3 d d 4 - 4 a 8 d - 8 c 0 d - d d 7 6 d a 1 f 0 2 a 5 " > 
     < x s d : i m p o r t   n a m e s p a c e = " h t t p : / / s c h e m a s . m i c r o s o f t . c o m / s h a r e p o i n t / v 3 " / > 
     < x s d : i m p o r t   n a m e s p a c e = " 7 1 a f 3 2 4 3 - 3 d d 4 - 4 a 8 d - 8 c 0 d - d d 7 6 d a 1 f 0 2 a 5 " / > 
     < x s d : i m p o r t   n a m e s p a c e = " 1 6 c 0 5 7 2 7 - a a 7 5 - 4 e 4 a - 9 b 5 f - 8 a 8 0 a 1 1 6 5 8 9 1 " / > 
     < x s d : i m p o r t   n a m e s p a c e = " 2 3 0 e 9 d f 3 - b e 6 5 - 4 c 7 3 - a 9 3 b - d 1 2 3 6 e b d 6 7 7 e " / > 
     < x s d : e l e m e n t   n a m e = " p r o p e r t i e s " > 
       < x s d : c o m p l e x T y p e > 
         < x s d : s e q u e n c e > 
           < x s d : e l e m e n t   n a m e = " d o c u m e n t M a n a g e m e n t " > 
             < x s d : c o m p l e x T y p e > 
               < x s d : a l l > 
                 < x s d : e l e m e n t   m i n O c c u r s = " 0 "   r e f = " n s 2 : S t a t u s " / > 
                 < x s d : e l e m e n t   m i n O c c u r s = " 0 "   r e f = " n s 2 : I m a g e " / > 
                 < x s d : e l e m e n t   m i n O c c u r s = " 0 "   r e f = " n s 2 : M e d i a S e r v i c e M e t a d a t a " / > 
                 < x s d : e l e m e n t   m i n O c c u r s = " 0 "   r e f = " n s 2 : M e d i a S e r v i c e F a s t M e t a d a t a " / > 
                 < x s d : e l e m e n t   m i n O c c u r s = " 0 "   r e f = " n s 2 : M e d i a S e r v i c e O C R " / > 
                 < x s d : e l e m e n t   m i n O c c u r s = " 0 "   r e f = " n s 2 : M e d i a S e r v i c e A u t o T a g s " / > 
                 < x s d : e l e m e n t   m i n O c c u r s = " 0 "   r e f = " n s 2 : M e d i a S e r v i c e E v e n t H a s h C o d e " / > 
                 < x s d : e l e m e n t   m i n O c c u r s = " 0 "   r e f = " n s 2 : M e d i a S e r v i c e G e n e r a t i o n T i m e " / > 
                 < x s d : e l e m e n t   m i n O c c u r s = " 0 "   r e f = " n s 3 : S h a r e d W i t h U s e r s " / > 
                 < x s d : e l e m e n t   m i n O c c u r s = " 0 "   r e f = " n s 3 : S h a r e d W i t h D e t a i l s " / > 
                 < x s d : e l e m e n t   m i n O c c u r s = " 0 "   r e f = " n s 2 : M e d i a S e r v i c e A u t o K e y P o i n t s " / > 
                 < x s d : e l e m e n t   m i n O c c u r s = " 0 "   r e f = " n s 2 : M e d i a S e r v i c e K e y P o i n t s " / > 
                 < x s d : e l e m e n t   m i n O c c u r s = " 0 "   r e f = " n s 2 : M e d i a S e r v i c e D a t e T a k e n " / > 
                 < x s d : e l e m e n t   m i n O c c u r s = " 0 "   r e f = " n s 1 : _ i p _ U n i f i e d C o m p l i a n c e P o l i c y P r o p e r t i e s " / > 
                 < x s d : e l e m e n t   m i n O c c u r s = " 0 "   r e f = " n s 1 : _ i p _ U n i f i e d C o m p l i a n c e P o l i c y U I A c t i o n " / > 
                 < x s d : e l e m e n t   m i n O c c u r s = " 0 "   r e f = " n s 4 : T a x C a t c h A l l " / > 
                 < x s d : e l e m e n t   m i n O c c u r s = " 0 "   r e f = " n s 2 : I m a g e T a g s T a x H T F i e l d " / > 
                 < x s d : e l e m e n t   m i n O c c u r s = " 0 "   r e f = " n s 2 : M e d i a S e r v i c e L o c a t i o n " / > 
                 < x s d : e l e m e n t   m i n O c c u r s = " 0 "   r e f = " n s 2 : M e d i a L e n g t h I n S e c o n d s " / > 
                 < x s d : e l e m e n t   m i n O c c u r s = " 0 "   r e f = " n s 2 : B a c k g r o u n d " / > 
               < / x s d : a l l > 
             < / x s d : c o m p l e x T y p e > 
           < / x s d : e l e m e n t > 
         < / x s d : s e q u e n c e > 
       < / x s d : c o m p l e x T y p e > 
     < / x s d : e l e m e n t > 
   < / x s d : s c h e m a > 
   < x s d : s c h e m a   t a r g e t N a m e s p a c e = " h t t p : / / s c h e m a s . m i c r o s o f t . c o m / s h a r e p o i n t / v 3 "   x m l n s : x s d = " h t t p : / / w w w . w 3 . o r g / 2 0 0 1 / X M L S c h e m a "   x m l n s : p c = " h t t p : / / s c h e m a s . m i c r o s o f t . c o m / o f f i c e / i n f o p a t h / 2 0 0 7 / P a r t n e r C o n t r o l s "   e l e m e n t F o r m D e f a u l t = " q u a l i f i e d "   x m l n s : d m s = " h t t p : / / s c h e m a s . m i c r o s o f t . c o m / o f f i c e / 2 0 0 6 / d o c u m e n t M a n a g e m e n t / t y p e s "   x m l n s : x s = " h t t p : / / w w w . w 3 . o r g / 2 0 0 1 / X M L S c h e m a " > 
     < x s d : i m p o r t   n a m e s p a c e = " h t t p : / / s c h e m a s . m i c r o s o f t . c o m / o f f i c e / 2 0 0 6 / d o c u m e n t M a n a g e m e n t / t y p e s " / > 
     < x s d : i m p o r t   n a m e s p a c e = " h t t p : / / s c h e m a s . m i c r o s o f t . c o m / o f f i c e / i n f o p a t h / 2 0 0 7 / P a r t n e r C o n t r o l s " / > 
     < x s d : e l e m e n t   n i l l a b l e = " t r u e "   m a : d i s p l a y N a m e = " U n i f i e d   C o m p l i a n c e   P o l i c y   P r o p e r t i e s "   m a : r e a d O n l y = " f a l s e "   m a : i n d e x = " 2 0 "   n a m e = " _ i p _ U n i f i e d C o m p l i a n c e P o l i c y P r o p e r t i e s "   m a : i n t e r n a l N a m e = " _ i p _ U n i f i e d C o m p l i a n c e P o l i c y P r o p e r t i e s "   m a : h i d d e n = " t r u e " > 
       < x s d : s i m p l e T y p e > 
         < x s d : r e s t r i c t i o n   b a s e = " d m s : N o t e " / > 
       < / x s d : s i m p l e T y p e > 
     < / x s d : e l e m e n t > 
     < x s d : e l e m e n t   n i l l a b l e = " t r u e "   m a : d i s p l a y N a m e = " U n i f i e d   C o m p l i a n c e   P o l i c y   U I   A c t i o n "   m a : r e a d O n l y = " f a l s e "   m a : i n d e x = " 2 1 "   n a m e = " _ i p _ U n i f i e d C o m p l i a n c e P o l i c y U I A c t i o n "   m a : i n t e r n a l N a m e = " _ i p _ U n i f i e d C o m p l i a n c e P o l i c y U I A c t i o n "   m a : h i d d e n = " t r u e " > 
       < x s d : s i m p l e T y p e > 
         < x s d : r e s t r i c t i o n   b a s e = " d m s : T e x t " / > 
       < / x s d : s i m p l e T y p e > 
     < / x s d : e l e m e n t > 
   < / x s d : s c h e m a > 
   < x s d : s c h e m a   t a r g e t N a m e s p a c e = " 7 1 a f 3 2 4 3 - 3 d d 4 - 4 a 8 d - 8 c 0 d - d d 7 6 d a 1 f 0 2 a 5 "   x m l n s : x s d = " h t t p : / / w w w . w 3 . o r g / 2 0 0 1 / X M L S c h e m a "   x m l n s : p c = " h t t p : / / s c h e m a s . m i c r o s o f t . c o m / o f f i c e / i n f o p a t h / 2 0 0 7 / P a r t n e r C o n t r o l s "   e l e m e n t F o r m D e f a u l t = " q u a l i f i e d "   x m l n s : d m s = " h t t p : / / s c h e m a s . m i c r o s o f t . c o m / o f f i c e / 2 0 0 6 / d o c u m e n t M a n a g e m e n t / t y p e s "   x m l n s : x s = " h t t p : / / w w w . w 3 . o r g / 2 0 0 1 / X M L S c h e m a " > 
     < x s d : i m p o r t   n a m e s p a c e = " h t t p : / / s c h e m a s . m i c r o s o f t . c o m / o f f i c e / 2 0 0 6 / d o c u m e n t M a n a g e m e n t / t y p e s " / > 
     < x s d : i m p o r t   n a m e s p a c e = " h t t p : / / s c h e m a s . m i c r o s o f t . c o m / o f f i c e / i n f o p a t h / 2 0 0 7 / P a r t n e r C o n t r o l s " / > 
     < x s d : e l e m e n t   n i l l a b l e = " t r u e "   m a : d i s p l a y N a m e = " S t a t u s "   m a : r e a d O n l y = " f a l s e "   m a : i n d e x = " 2 "   n a m e = " S t a t u s "   m a : i n t e r n a l N a m e = " S t a t u s "   m a : f o r m a t = " D r o p d o w n "   m a : d e f a u l t = " N o t   s t a r t e d " > 
       < x s d : s i m p l e T y p e > 
         < x s d : r e s t r i c t i o n   b a s e = " d m s : C h o i c e " > 
           < x s d : e n u m e r a t i o n   v a l u e = " N o t   s t a r t e d " / > 
           < x s d : e n u m e r a t i o n   v a l u e = " I n   P r o g r e s s " / > 
           < x s d : e n u m e r a t i o n   v a l u e = " C o m p l e t e d " / > 
         < / x s d : r e s t r i c t i o n > 
       < / x s d : s i m p l e T y p e > 
     < / x s d : e l e m e n t > 
     < x s d : e l e m e n t   n i l l a b l e = " t r u e "   m a : d i s p l a y N a m e = " I m a g e "   m a : r e a d O n l y = " f a l s e "   m a : i n d e x = " 3 "   n a m e = " I m a g e "   m a : i n t e r n a l N a m e = " I m a g e "   m a : f o r m a t = " I m a g e " > 
       < x s d : c o m p l e x T y p e > 
         < x s d : c o m p l e x C o n t e n t > 
           < x s d : e x t e n s i o n   b a s e = " d m s : U R L " > 
             < x s d : s e q u e n c e > 
               < x s d : e l e m e n t   n i l l a b l e = " t r u e "   t y p e = " d m s : V a l i d U r l "   m i n O c c u r s = " 0 "   n a m e = " U r l " / > 
               < x s d : e l e m e n t   n i l l a b l e = " t r u e "   t y p e = " x s d : s t r i n g "   n a m e = " D e s c r i p t i o n " / > 
             < / x s d : s e q u e n c e > 
           < / x s d : e x t e n s i o n > 
         < / x s d : c o m p l e x C o n t e n t > 
       < / x s d : c o m p l e x T y p e > 
     < / x s d : e l e m e n t > 
     < x s d : e l e m e n t   n i l l a b l e = " t r u e "   m a : d i s p l a y N a m e = " M e d i a S e r v i c e M e t a d a t a "   m a : r e a d O n l y = " t r u e "   m a : i n d e x = " 8 "   n a m e = " M e d i a S e r v i c e M e t a d a t a "   m a : i n t e r n a l N a m e = " M e d i a S e r v i c e M e t a d a t a "   m a : h i d d e n = " t r u e " > 
       < x s d : s i m p l e T y p e > 
         < x s d : r e s t r i c t i o n   b a s e = " d m s : N o t e " / > 
       < / x s d : s i m p l e T y p e > 
     < / x s d : e l e m e n t > 
     < x s d : e l e m e n t   n i l l a b l e = " t r u e "   m a : d i s p l a y N a m e = " M e d i a S e r v i c e F a s t M e t a d a t a "   m a : r e a d O n l y = " t r u e "   m a : i n d e x = " 9 "   n a m e = " M e d i a S e r v i c e F a s t M e t a d a t a "   m a : i n t e r n a l N a m e = " M e d i a S e r v i c e F a s t M e t a d a t a "   m a : h i d d e n = " t r u e " > 
       < x s d : s i m p l e T y p e > 
         < x s d : r e s t r i c t i o n   b a s e = " d m s : N o t e " / > 
       < / x s d : s i m p l e T y p e > 
     < / x s d : e l e m e n t > 
     < x s d : e l e m e n t   n i l l a b l e = " t r u e "   m a : d i s p l a y N a m e = " M e d i a S e r v i c e O C R "   m a : r e a d O n l y = " t r u e "   m a : i n d e x = " 1 0 "   n a m e = " M e d i a S e r v i c e O C R "   m a : i n t e r n a l N a m e = " M e d i a S e r v i c e O C R "   m a : h i d d e n = " t r u e " > 
       < x s d : s i m p l e T y p e > 
         < x s d : r e s t r i c t i o n   b a s e = " d m s : N o t e " / > 
       < / x s d : s i m p l e T y p e > 
     < / x s d : e l e m e n t > 
     < x s d : e l e m e n t   n i l l a b l e = " t r u e "   m a : d i s p l a y N a m e = " M e d i a S e r v i c e A u t o T a g s "   m a : r e a d O n l y = " t r u e "   m a : i n d e x = " 1 1 "   n a m e = " M e d i a S e r v i c e A u t o T a g s "   m a : i n t e r n a l N a m e = " M e d i a S e r v i c e A u t o T a g s "   m a : h i d d e n = " t r u e " > 
       < x s d : s i m p l e T y p e > 
         < x s d : r e s t r i c t i o n   b a s e = " d m s : T e x t " / > 
       < / x s d : s i m p l e T y p e > 
     < / x s d : e l e m e n t > 
     < x s d : e l e m e n t   n i l l a b l e = " t r u e "   m a : d i s p l a y N a m e = " M e d i a S e r v i c e E v e n t H a s h C o d e "   m a : r e a d O n l y = " t r u e "   m a : i n d e x = " 1 2 "   n a m e = " M e d i a S e r v i c e E v e n t H a s h C o d e "   m a : i n t e r n a l N a m e = " M e d i a S e r v i c e E v e n t H a s h C o d e "   m a : h i d d e n = " t r u e " > 
       < x s d : s i m p l e T y p e > 
         < x s d : r e s t r i c t i o n   b a s e = " d m s : T e x t " / > 
       < / x s d : s i m p l e T y p e > 
     < / x s d : e l e m e n t > 
     < x s d : e l e m e n t   n i l l a b l e = " t r u e "   m a : d i s p l a y N a m e = " M e d i a S e r v i c e G e n e r a t i o n T i m e "   m a : r e a d O n l y = " t r u e "   m a : i n d e x = " 1 3 "   n a m e = " M e d i a S e r v i c e G e n e r a t i o n T i m e "   m a : i n t e r n a l N a m e = " M e d i a S e r v i c e G e n e r a t i o n T i m e "   m a : h i d d e n = " t r u e " > 
       < x s d : s i m p l e T y p e > 
         < x s d : r e s t r i c t i o n   b a s e = " d m s : T e x t " / > 
       < / x s d : s i m p l e T y p e > 
     < / x s d : e l e m e n t > 
     < x s d : e l e m e n t   n i l l a b l e = " t r u e "   m a : d i s p l a y N a m e = " M e d i a S e r v i c e A u t o K e y P o i n t s "   m a : r e a d O n l y = " t r u e "   m a : i n d e x = " 1 6 "   n a m e = " M e d i a S e r v i c e A u t o K e y P o i n t s "   m a : i n t e r n a l N a m e = " M e d i a S e r v i c e A u t o K e y P o i n t s "   m a : h i d d e n = " t r u e " > 
       < x s d : s i m p l e T y p e > 
         < x s d : r e s t r i c t i o n   b a s e = " d m s : N o t e " / > 
       < / x s d : s i m p l e T y p e > 
     < / x s d : e l e m e n t > 
     < x s d : e l e m e n t   n i l l a b l e = " t r u e "   m a : d i s p l a y N a m e = " K e y P o i n t s "   m a : r e a d O n l y = " f a l s e "   m a : i n d e x = " 1 7 "   n a m e = " M e d i a S e r v i c e K e y P o i n t s "   m a : i n t e r n a l N a m e = " M e d i a S e r v i c e K e y P o i n t s "   m a : h i d d e n = " t r u e " > 
       < x s d : s i m p l e T y p e > 
         < x s d : r e s t r i c t i o n   b a s e = " d m s : N o t e " / > 
       < / x s d : s i m p l e T y p e > 
     < / x s d : e l e m e n t > 
     < x s d : e l e m e n t   n i l l a b l e = " t r u e "   m a : d i s p l a y N a m e = " M e d i a S e r v i c e D a t e T a k e n "   m a : r e a d O n l y = " t r u e "   m a : i n d e x = " 1 8 "   n a m e = " M e d i a S e r v i c e D a t e T a k e n "   m a : i n t e r n a l N a m e = " M e d i a S e r v i c e D a t e T a k e n "   m a : h i d d e n = " t r u e " > 
       < x s d : s i m p l e T y p e > 
         < x s d : r e s t r i c t i o n   b a s e = " d m s : T e x t " / > 
       < / x s d : s i m p l e T y p e > 
     < / x s d : e l e m e n t > 
     < x s d : e l e m e n t   n i l l a b l e = " t r u e "   m a : d i s p l a y N a m e = " I m a g e   T a g s "   m a : s s p I d = " e 3 8 5 f b 4 0 - 5 2 d 4 - 4 f a e - 9 c 5 b - 3 e 8 f f 8 a 5 8 7 8 e "   m a : t a x o n o m y F i e l d N a m e = " M e d i a S e r v i c e I m a g e T a g s "   m a : a n c h o r I d = " f b a 5 4 f b 3 - c 3 e 1 - f e 8 1 - a 7 7 6 - c a 4 b 6 9 1 4 8 c 4 d "   m a : r e a d O n l y = " f a l s e "   m a : i n d e x = " 2 5 "   m a : o p e n = " t r u e "   m a : f i e l d I d = " { 5 c f 7 6 f 1 5 - 5 c e d - 4 d d c - b 4 0 9 - 7 1 3 4 f f 3 c 3 3 2 f } "   m a : t a x o n o m y = " t r u e "   m a : t a x o n o m y M u l t i = " t r u e "   n a m e = " I m a g e T a g s T a x H T F i e l d "   m a : i n t e r n a l N a m e = " I m a g e T a g s T a x H T F i e l d "   m a : i s K e y w o r d = " f a l s e "   m a : t e r m S e t I d = " 0 9 8 1 4 c d 3 - 5 6 8 e - f e 9 0 - 9 8 1 4 - 8 d 6 2 1 f f 8 f b 8 4 " > 
       < x s d : c o m p l e x T y p e > 
         < x s d : s e q u e n c e > 
           < x s d : e l e m e n t   m a x O c c u r s = " 1 "   m i n O c c u r s = " 0 "   r e f = " p c : T e r m s " / > 
         < / x s d : s e q u e n c e > 
       < / x s d : c o m p l e x T y p e > 
     < / x s d : e l e m e n t > 
     < x s d : e l e m e n t   n i l l a b l e = " t r u e "   m a : d i s p l a y N a m e = " L o c a t i o n "   m a : r e a d O n l y = " t r u e "   m a : i n d e x = " 2 6 "   n a m e = " M e d i a S e r v i c e L o c a t i o n "   m a : i n t e r n a l N a m e = " M e d i a S e r v i c e L o c a t i o n "   m a : h i d d e n = " t r u e " > 
       < x s d : s i m p l e T y p e > 
         < x s d : r e s t r i c t i o n   b a s e = " d m s : T e x t " / > 
       < / x s d : s i m p l e T y p e > 
     < / x s d : e l e m e n t > 
     < x s d : e l e m e n t   n i l l a b l e = " t r u e "   m a : d i s p l a y N a m e = " M e d i a L e n g t h I n S e c o n d s "   m a : r e a d O n l y = " t r u e "   m a : i n d e x = " 2 7 "   n a m e = " M e d i a L e n g t h I n S e c o n d s "   m a : i n t e r n a l N a m e = " M e d i a L e n g t h I n S e c o n d s "   m a : h i d d e n = " t r u e " > 
       < x s d : s i m p l e T y p e > 
         < x s d : r e s t r i c t i o n   b a s e = " d m s : U n k n o w n " / > 
       < / x s d : s i m p l e T y p e > 
     < / x s d : e l e m e n t > 
     < x s d : e l e m e n t   n i l l a b l e = " t r u e "   m a : d i s p l a y N a m e = " B a c k g r o u n d "   m a : i n d e x = " 2 8 "   n a m e = " B a c k g r o u n d "   m a : i n t e r n a l N a m e = " B a c k g r o u n d "   m a : f o r m a t = " D r o p d o w n "   m a : d e f a u l t = " 0 " > 
       < x s d : s i m p l e T y p e > 
         < x s d : r e s t r i c t i o n   b a s e = " d m s : B o o l e a n " / > 
       < / x s d : s i m p l e T y p e > 
     < / x s d : e l e m e n t > 
   < / x s d : s c h e m a > 
   < x s d : s c h e m a   t a r g e t N a m e s p a c e = " 1 6 c 0 5 7 2 7 - a a 7 5 - 4 e 4 a - 9 b 5 f - 8 a 8 0 a 1 1 6 5 8 9 1 "   x m l n s : x s d = " h t t p : / / w w w . w 3 . o r g / 2 0 0 1 / X M L S c h e m a "   x m l n s : p c = " h t t p : / / s c h e m a s . m i c r o s o f t . c o m / o f f i c e / i n f o p a t h / 2 0 0 7 / P a r t n e r C o n t r o l s "   e l e m e n t F o r m D e f a u l t = " q u a l i f i e d "   x m l n s : d m s = " h t t p : / / s c h e m a s . m i c r o s o f t . c o m / o f f i c e / 2 0 0 6 / d o c u m e n t M a n a g e m e n t / t y p e s "   x m l n s : x s = " h t t p : / / w w w . w 3 . o r g / 2 0 0 1 / X M L S c h e m a " > 
     < x s d : i m p o r t   n a m e s p a c e = " h t t p : / / s c h e m a s . m i c r o s o f t . c o m / o f f i c e / 2 0 0 6 / d o c u m e n t M a n a g e m e n t / t y p e s " / > 
     < x s d : i m p o r t   n a m e s p a c e = " h t t p : / / s c h e m a s . m i c r o s o f t . c o m / o f f i c e / i n f o p a t h / 2 0 0 7 / P a r t n e r C o n t r o l s " / > 
     < x s d : e l e m e n t   n i l l a b l e = " t r u e "   m a : d i s p l a y N a m e = " S h a r e d   W i t h "   m a : r e a d O n l y = " t r u e "   m a : i n d e x = " 1 4 "   n a m e = " S h a r e d W i t h U s e r s "   m a : i n t e r n a l N a m e = " S h a r e d W i t h U s e r s "   m a : h i d d e n = " t r u e " > 
       < x s d : c o m p l e x T y p e > 
         < x s d : c o m p l e x C o n t e n t > 
           < x s d : e x t e n s i o n   b a s e = " d m s : U s e r M u l t i " > 
             < x s d : s e q u e n c e > 
               < x s d : e l e m e n t   m a x O c c u r s = " u n b o u n d e d "   m i n O c c u r s = " 0 "   n a m e = " U s e r I n f o " > 
                 < x s d : c o m p l e x T y p e > 
                   < x s d : s e q u e n c e > 
                     < x s d : e l e m e n t   t y p e = " x s d : s t r i n g "   m i n O c c u r s = " 0 "   n a m e = " D i s p l a y N a m e " / > 
                     < x s d : e l e m e n t   n i l l a b l e = " t r u e "   t y p e = " d m s : U s e r I d "   m i n O c c u r s = " 0 "   n a m e = " A c c o u n t I d " / > 
                     < x s d : e l e m e n t   t y p e = " x s d : s t r i n g "   m i n O c c u r s = " 0 "   n a m e = " A c c o u n t T y p e " / > 
                   < / x s d : s e q u e n c e > 
                 < / x s d : c o m p l e x T y p e > 
               < / x s d : e l e m e n t > 
             < / x s d : s e q u e n c e > 
           < / x s d : e x t e n s i o n > 
         < / x s d : c o m p l e x C o n t e n t > 
       < / x s d : c o m p l e x T y p e > 
     < / x s d : e l e m e n t > 
     < x s d : e l e m e n t   n i l l a b l e = " t r u e "   m a : d i s p l a y N a m e = " S h a r e d   W i t h   D e t a i l s "   m a : r e a d O n l y = " t r u e "   m a : i n d e x = " 1 5 "   n a m e = " S h a r e d W i t h D e t a i l s "   m a : i n t e r n a l N a m e = " S h a r e d W i t h D e t a i l s "   m a : h i d d e n = " t r u e " > 
       < x s d : s i m p l e T y p e > 
         < x s d : r e s t r i c t i o n   b a s e = " d m s : N o t e " / > 
       < / x s d : s i m p l e T y p e > 
     < / x s d : e l e m e n t > 
   < / x s d : s c h e m a > 
   < x s d : s c h e m a   t a r g e t N a m e s p a c e = " 2 3 0 e 9 d f 3 - b e 6 5 - 4 c 7 3 - a 9 3 b - d 1 2 3 6 e b d 6 7 7 e "   x m l n s : x s d = " h t t p : / / w w w . w 3 . o r g / 2 0 0 1 / X M L S c h e m a "   x m l n s : p c = " h t t p : / / s c h e m a s . m i c r o s o f t . c o m / o f f i c e / i n f o p a t h / 2 0 0 7 / P a r t n e r C o n t r o l s "   e l e m e n t F o r m D e f a u l t = " q u a l i f i e d "   x m l n s : d m s = " h t t p : / / s c h e m a s . m i c r o s o f t . c o m / o f f i c e / 2 0 0 6 / d o c u m e n t M a n a g e m e n t / t y p e s "   x m l n s : x s = " h t t p : / / w w w . w 3 . o r g / 2 0 0 1 / X M L S c h e m a " > 
     < x s d : i m p o r t   n a m e s p a c e = " h t t p : / / s c h e m a s . m i c r o s o f t . c o m / o f f i c e / 2 0 0 6 / d o c u m e n t M a n a g e m e n t / t y p e s " / > 
     < x s d : i m p o r t   n a m e s p a c e = " h t t p : / / s c h e m a s . m i c r o s o f t . c o m / o f f i c e / i n f o p a t h / 2 0 0 7 / P a r t n e r C o n t r o l s " / > 
     < x s d : e l e m e n t   n i l l a b l e = " t r u e "   m a : d i s p l a y N a m e = " T a x o n o m y   C a t c h   A l l   C o l u m n "   m a : r e a d O n l y = " f a l s e "   m a : i n d e x = " 2 3 "   m a : l i s t = " { 3 f 6 b f c b c - 3 d b 3 - 4 a e 6 - b d 7 6 - 3 2 6 f 0 7 9 8 a d 2 8 } "   n a m e = " T a x C a t c h A l l "   m a : s h o w F i e l d = " C a t c h A l l D a t a "   m a : w e b = " 1 6 c 0 5 7 2 7 - a a 7 5 - 4 e 4 a - 9 b 5 f - 8 a 8 0 a 1 1 6 5 8 9 1 "   m a : i n t e r n a l N a m e = " T a x C a t c h A l l "   m a : h i d d e n = " t r u e " > 
       < x s d : c o m p l e x T y p e > 
         < x s d : c o m p l e x C o n t e n t > 
           < x s d : e x t e n s i o n   b a s e = " d m s : M u l t i C h o i c e L o o k u p " > 
             < x s d : s e q u e n c e > 
               < x s d : e l e m e n t   n i l l a b l e = " t r u e "   t y p e = " d m s : L o o k u p "   m a x O c c u r s = " u n b o u n d e d "   m i n O c c u r s = " 0 "   n a m e = " V a l u e " / > 
             < / x s d : s e q u e n c e > 
           < / x s d : e x t e n s i o n > 
         < / x s d : c o m p l e x C o n t e n t > 
       < / x s d : c o m p l e x T y p e > 
     < / x s d : e l e m e n t > 
   < / x s d : s c h e m a > 
   < x s d : s c h e m a   t a r g e t N a m e s p a c e = " h t t p : / / s c h e m a s . o p e n x m l f o r m a t s . o r g / p a c k a g e / 2 0 0 6 / m e t a d a t a / c o r e - p r o p e r t i e s "   x m l n s = " h t t p : / / s c h e m a s . o p e n x m l f o r m a t s . o r g / p a c k a g e / 2 0 0 6 / m e t a d a t a / c o r e - p r o p e r t i e s "   x m l n s : x s d = " h t t p : / / w w w . w 3 . o r g / 2 0 0 1 / X M L S c h e m a "   x m l n s : d c t e r m s = " h t t p : / / p u r l . o r g / d c / t e r m s / "   e l e m e n t F o r m D e f a u l t = " q u a l i f i e d "   x m l n s : d c = " h t t p : / / p u r l . o r g / d c / e l e m e n t s / 1 . 1 / "   x m l n s : x s i = " h t t p : / / w w w . w 3 . o r g / 2 0 0 1 / X M L S c h e m a - i n s t a n c e "   x m l n s : o d o c = " h t t p : / / s c h e m a s . m i c r o s o f t . c o m / i n t e r n a l / o b d "   b l o c k D e f a u l t = " # a l l "   a t t r i b u t e F o r m D e f a u l t = " u n q u a l i f i e d " > 
     < x s d : i m p o r t   n a m e s p a c e = " h t t p : / / p u r l . o r g / d c / e l e m e n t s / 1 . 1 / "   s c h e m a L o c a t i o n = " h t t p : / / d u b l i n c o r e . o r g / s c h e m a s / x m l s / q d c / 2 0 0 3 / 0 4 / 0 2 / d c . x s d " / > 
     < x s d : i m p o r t   n a m e s p a c e = " h t t p : / / p u r l . o r g / d c / t e r m s / "   s c h e m a L o c a t i o n = " h t t p : / / d u b l i n c o r e . o r g / s c h e m a s / x m l s / q d c / 2 0 0 3 / 0 4 / 0 2 / d c t e r m s . x s d " / > 
     < x s d : e l e m e n t   t y p e = " C T _ c o r e P r o p e r t i e s "   n a m e = " c o r e P r o p e r t i e s " / > 
     < x s d : c o m p l e x T y p e   n a m e = " C T _ c o r e P r o p e r t i e s " > 
       < x s d : a l l > 
         < x s d : e l e m e n t   m a x O c c u r s = " 1 "   m i n O c c u r s = " 0 "   r e f = " d c : c r e a t o r " / > 
         < x s d : e l e m e n t   m a x O c c u r s = " 1 "   m i n O c c u r s = " 0 "   r e f = " d c t e r m s : c r e a t e d " / > 
         < x s d : e l e m e n t   m a x O c c u r s = " 1 "   m i n O c c u r s = " 0 "   r e f = " d c : i d e n t i f i e r " / > 
         < x s d : e l e m e n t   m a : d i s p l a y N a m e = " C o n t e n t   T y p e "   m a x O c c u r s = " 1 "   t y p e = " x s d : s t r i n g "   m i n O c c u r s = " 0 "   n a m e = " c o n t e n t T y p e " / > 
         < x s d : e l e m e n t   m a : d i s p l a y N a m e = " T i t l e "   m a x O c c u r s = " 1 "   m a : i n d e x = " 1 "   m i n O c c u r s = " 0 "   r e f = " d c : t i t l e " / > 
         < x s d : e l e m e n t   m a x O c c u r s = " 1 "   m i n O c c u r s = " 0 "   r e f = " d c : s u b j e c t " / > 
         < x s d : e l e m e n t   m a x O c c u r s = " 1 "   m i n O c c u r s = " 0 "   r e f = " d c : d e s c r i p t i o n " / > 
         < x s d : e l e m e n t   m a x O c c u r s = " 1 "   t y p e = " x s d : s t r i n g "   m i n O c c u r s = " 0 "   n a m e = " k e y w o r d s " / > 
         < x s d : e l e m e n t   m a x O c c u r s = " 1 "   m i n O c c u r s = " 0 "   r e f = " d c : l a n g u a g e " / > 
         < x s d : e l e m e n t   m a x O c c u r s = " 1 "   t y p e = " x s d : s t r i n g "   m i n O c c u r s = " 0 "   n a m e = " c a t e g o r y " / > 
         < x s d : e l e m e n t   m a x O c c u r s = " 1 "   t y p e = " x s d : s t r i n g "   m i n O c c u r s = " 0 "   n a m e = " v e r s i o n " / > 
         < x s d : e l e m e n t   m a x O c c u r s = " 1 "   t y p e = " x s d : s t r i n g "   m i n O c c u r s = " 0 "   n a m e = " r e v i s i o n " > 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m a x O c c u r s = " 1 "   t y p e = " x s d : s t r i n g "   m i n O c c u r s = " 0 "   n a m e = " l a s t M o d i f i e d B y " / > 
         < x s d : e l e m e n t   m a x O c c u r s = " 1 "   m i n O c c u r s = " 0 "   r e f = " d c t e r m s : m o d i f i e d " / > 
         < x s d : e l e m e n t   m a x O c c u r s = " 1 "   t y p e = " x s d : s t r i n g "   m i n O c c u r s = " 0 "   n a m e = " c o n t e n t S t a t u s " / > 
       < / x s d : a l l > 
     < / x s d : c o m p l e x T y p e > 
   < / x s d : s c h e m a > 
   < x s : s c h e m a   t a r g e t N a m e s p a c e = " h t t p : / / s c h e m a s . m i c r o s o f t . c o m / o f f i c e / i n f o p a t h / 2 0 0 7 / P a r t n e r C o n t r o l s "   x m l n s : p c = " h t t p : / / s c h e m a s . m i c r o s o f t . c o m / o f f i c e / i n f o p a t h / 2 0 0 7 / P a r t n e r C o n t r o l s "   e l e m e n t F o r m D e f a u l t = " q u a l i f i e d "   x m l n s : x s = " h t t p : / / w w w . w 3 . o r g / 2 0 0 1 / X M L S c h e m a "   a t t r i b u t e F o r m D e f a u l t = " u n q u a l i f i e d " > 
     < x s : e l e m e n t   n a m e = " P e r s o n " > 
       < x s : c o m p l e x T y p e > 
         < x s : s e q u e n c e > 
           < x s : e l e m e n t   m i n O c c u r s = " 0 "   r e f = " p c : D i s p l a y N a m e " / > 
           < x s : e l e m e n t   m i n O c c u r s = " 0 "   r e f = " p c : A c c o u n t I d " / > 
           < x s : e l e m e n t   m i n O c c u r s = " 0 "   r e f = " p c : A c c o u n t T y p e " / > 
         < / x s : s e q u e n c e > 
       < / x s : c o m p l e x T y p e > 
     < / x s : e l e m e n t > 
     < x s : e l e m e n t   t y p e = " x s : s t r i n g "   n a m e = " D i s p l a y N a m e " / > 
     < x s : e l e m e n t   t y p e = " x s : s t r i n g "   n a m e = " A c c o u n t I d " / > 
     < x s : e l e m e n t   t y p e = " x s : s t r i n g "   n a m e = " A c c o u n t T y p e " / > 
     < x s : e l e m e n t   n a m e = " B D C A s s o c i a t e d E n t i t y " > 
       < x s : c o m p l e x T y p e > 
         < x s : s e q u e n c e > 
           < x s : e l e m e n t   m a x O c c u r s = " u n b o u n d e d "   m i n O c c u r s = " 0 "   r e f = " p c : B D C E n t i t y " / > 
         < / x s : s e q u e n c e > 
         < x s : a t t r i b u t e   r e f = " p c : E n t i t y N a m e s p a c e " / > 
         < x s : a t t r i b u t e   r e f = " p c : E n t i t y N a m e " / > 
         < x s : a t t r i b u t e   r e f = " p c : S y s t e m I n s t a n c e N a m e " / > 
         < x s : a t t r i b u t e   r e f = " p c : A s s o c i a t i o n N a m e " / > 
       < / x s : c o m p l e x T y p e > 
     < / x s : e l e m e n t > 
     < x s : a t t r i b u t e   t y p e = " x s : s t r i n g "   n a m e = " E n t i t y N a m e s p a c e " / > 
     < x s : a t t r i b u t e   t y p e = " x s : s t r i n g "   n a m e = " E n t i t y N a m e " / > 
     < x s : a t t r i b u t e   t y p e = " x s : s t r i n g "   n a m e = " S y s t e m I n s t a n c e N a m e " / > 
     < x s : a t t r i b u t e   t y p e = " x s : s t r i n g "   n a m e = " A s s o c i a t i o n N a m e " / > 
     < x s : e l e m e n t   n a m e = " B D C E n t i t y " > 
       < x s : c o m p l e x T y p e > 
         < x s : s e q u e n c e > 
           < x s : e l e m e n t   m i n O c c u r s = " 0 "   r e f = " p c : E n t i t y D i s p l a y N a m e " / > 
           < x s : e l e m e n t   m i n O c c u r s = " 0 "   r e f = " p c : E n t i t y I n s t a n c e R e f e r e n c e " / > 
           < x s : e l e m e n t   m i n O c c u r s = " 0 "   r e f = " p c : E n t i t y I d 1 " / > 
           < x s : e l e m e n t   m i n O c c u r s = " 0 "   r e f = " p c : E n t i t y I d 2 " / > 
           < x s : e l e m e n t   m i n O c c u r s = " 0 "   r e f = " p c : E n t i t y I d 3 " / > 
           < x s : e l e m e n t   m i n O c c u r s = " 0 "   r e f = " p c : E n t i t y I d 4 " / > 
           < x s : e l e m e n t   m i n O c c u r s = " 0 "   r e f = " p c : E n t i t y I d 5 " / > 
         < / x s : s e q u e n c e > 
       < / x s : c o m p l e x T y p e > 
     < / x s : e l e m e n t > 
     < x s : e l e m e n t   t y p e = " x s : s t r i n g "   n a m e = " E n t i t y D i s p l a y N a m e " / > 
     < x s : e l e m e n t   t y p e = " x s : s t r i n g "   n a m e = " E n t i t y I n s t a n c e R e f e r e n c e " / > 
     < x s : e l e m e n t   t y p e = " x s : s t r i n g "   n a m e = " E n t i t y I d 1 " / > 
     < x s : e l e m e n t   t y p e = " x s : s t r i n g "   n a m e = " E n t i t y I d 2 " / > 
     < x s : e l e m e n t   t y p e = " x s : s t r i n g "   n a m e = " E n t i t y I d 3 " / > 
     < x s : e l e m e n t   t y p e = " x s : s t r i n g "   n a m e = " E n t i t y I d 4 " / > 
     < x s : e l e m e n t   t y p e = " x s : s t r i n g "   n a m e = " E n t i t y I d 5 " / > 
     < x s : e l e m e n t   n a m e = " T e r m s " > 
       < x s : c o m p l e x T y p e > 
         < x s : s e q u e n c e > 
           < x s : e l e m e n t   m a x O c c u r s = " u n b o u n d e d "   m i n O c c u r s = " 0 "   r e f = " p c : T e r m I n f o " / > 
         < / x s : s e q u e n c e > 
       < / x s : c o m p l e x T y p e > 
     < / x s : e l e m e n t > 
     < x s : e l e m e n t   n a m e = " T e r m I n f o " > 
       < x s : c o m p l e x T y p e > 
         < x s : s e q u e n c e > 
           < x s : e l e m e n t   m i n O c c u r s = " 0 "   r e f = " p c : T e r m N a m e " / > 
           < x s : e l e m e n t   m i n O c c u r s = " 0 "   r e f = " p c : T e r m I d " / > 
         < / x s : s e q u e n c e > 
       < / x s : c o m p l e x T y p e > 
     < / x s : e l e m e n t > 
     < x s : e l e m e n t   t y p e = " x s : s t r i n g "   n a m e = " T e r m N a m e " / > 
     < x s : e l e m e n t   t y p e = " x s : s t r i n g "   n a m e = " T e r m I d " / > 
   < / x s : s c h e m a > 
 < / c t : c o n t e n t T y p e S c h e m a > 
 
</file>

<file path=customXml/item2.xml>��< ? m s o - c o n t e n t T y p e   ? > 
 < F o r m T e m p l a t e s   x m l n s = " h t t p : / / s c h e m a s . m i c r o s o f t . c o m / s h a r e p o i n t / v 3 / c o n t e n t t y p e / f o r m s " > 
   < D i s p l a y > D o c u m e n t L i b r a r y F o r m < / D i s p l a y > 
   < E d i t > D o c u m e n t L i b r a r y F o r m < / E d i t > 
   < N e w > D o c u m e n t L i b r a r y F o r m < / N e w > 
 < / F o r m T e m p l a t e s > 
 
</file>

<file path=customXml/item3.xml>��< ? x m l   v e r s i o n = ' 1 . 0 '   e n c o d i n g = ' u t f - 8 ' ? > 
 < p : p r o p e r t i e s   x m l n s : p c = " h t t p : / / s c h e m a s . m i c r o s o f t . c o m / o f f i c e / i n f o p a t h / 2 0 0 7 / P a r t n e r C o n t r o l s "   x m l n s : x s i = " h t t p : / / w w w . w 3 . o r g / 2 0 0 1 / X M L S c h e m a - i n s t a n c e "   x m l n s : p = " h t t p : / / s c h e m a s . m i c r o s o f t . c o m / o f f i c e / 2 0 0 6 / m e t a d a t a / p r o p e r t i e s " > 
   < d o c u m e n t M a n a g e m e n t > 
     < _ i p _ U n i f i e d C o m p l i a n c e P o l i c y U I A c t i o n   x m l n s = " h t t p : / / s c h e m a s . m i c r o s o f t . c o m / s h a r e p o i n t / v 3 "   x s i : n i l = " t r u e " / > 
     < I m a g e   x m l n s = " 7 1 a f 3 2 4 3 - 3 d d 4 - 4 a 8 d - 8 c 0 d - d d 7 6 d a 1 f 0 2 a 5 " > 
       < U r l   x s i : n i l = " t r u e " / > 
       < D e s c r i p t i o n   x s i : n i l = " t r u e " / > 
     < / I m a g e > 
     < S t a t u s   x m l n s = " 7 1 a f 3 2 4 3 - 3 d d 4 - 4 a 8 d - 8 c 0 d - d d 7 6 d a 1 f 0 2 a 5 " > N o t   s t a r t e d < / S t a t u s > 
     < B a c k g r o u n d   x m l n s = " 7 1 a f 3 2 4 3 - 3 d d 4 - 4 a 8 d - 8 c 0 d - d d 7 6 d a 1 f 0 2 a 5 " > f a l s e < / B a c k g r o u n d > 
     < _ i p _ U n i f i e d C o m p l i a n c e P o l i c y P r o p e r t i e s   x m l n s = " h t t p : / / s c h e m a s . m i c r o s o f t . c o m / s h a r e p o i n t / v 3 "   x s i : n i l = " t r u e " / > 
     < I m a g e T a g s T a x H T F i e l d   x m l n s = " 7 1 a f 3 2 4 3 - 3 d d 4 - 4 a 8 d - 8 c 0 d - d d 7 6 d a 1 f 0 2 a 5 " > 
       < T e r m s   x m l n s = " h t t p : / / s c h e m a s . m i c r o s o f t . c o m / o f f i c e / i n f o p a t h / 2 0 0 7 / P a r t n e r C o n t r o l s " / > 
     < / I m a g e T a g s T a x H T F i e l d > 
     < T a x C a t c h A l l   x m l n s = " 2 3 0 e 9 d f 3 - b e 6 5 - 4 c 7 3 - a 9 3 b - d 1 2 3 6 e b d 6 7 7 e "   x s i : n i l = " t r u e " / > 
     < M e d i a S e r v i c e K e y P o i n t s   x m l n s = " 7 1 a f 3 2 4 3 - 3 d d 4 - 4 a 8 d - 8 c 0 d - d d 7 6 d a 1 f 0 2 a 5 "   x s i : n i l = " t r u e " / > 
   < / d o c u m e n t M a n a g e m e n t > 
 < / p : p r o p e r t i e s > 
 
</file>

<file path=customXml/itemProps1.xml><?xml version="1.0" encoding="utf-8"?>
<ds:datastoreItem xmlns:ds="http://schemas.openxmlformats.org/officeDocument/2006/customXml" ds:itemID="{708DBB9E-6D89-4A94-9DC5-964B7833E11C}">
  <ds:schemaRefs/>
</ds:datastoreItem>
</file>

<file path=customXml/itemProps2.xml><?xml version="1.0" encoding="utf-8"?>
<ds:datastoreItem xmlns:ds="http://schemas.openxmlformats.org/officeDocument/2006/customXml" ds:itemID="{8FE8ED85-58B3-4608-8E91-0433556D50CE}">
  <ds:schemaRefs/>
</ds:datastoreItem>
</file>

<file path=customXml/itemProps3.xml><?xml version="1.0" encoding="utf-8"?>
<ds:datastoreItem xmlns:ds="http://schemas.openxmlformats.org/officeDocument/2006/customXml" ds:itemID="{5144944C-1F1D-4162-962A-96F3FC8455D8}">
  <ds:schemaRefs/>
</ds:datastoreItem>
</file>

<file path=docProps/app.xml><?xml version="1.0" encoding="utf-8"?>
<Properties xmlns="http://schemas.openxmlformats.org/officeDocument/2006/extended-properties" xmlns:vt="http://schemas.openxmlformats.org/officeDocument/2006/docPropsVTypes">
  <Template>TM16400962</Template>
  <Application>WPS Presentation</Application>
  <HeadingPairs>
    <vt:vector size="2" baseType="variant">
      <vt:variant>
        <vt:lpstr>工作表</vt:lpstr>
      </vt:variant>
      <vt:variant>
        <vt:i4>2</vt:i4>
      </vt:variant>
    </vt:vector>
  </HeadingPairs>
  <TitlesOfParts>
    <vt:vector size="2" baseType="lpstr">
      <vt:lpstr>ProjectSchedule</vt:lpstr>
      <vt:lpstr>Acerca 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apple</cp:lastModifiedBy>
  <dcterms:created xsi:type="dcterms:W3CDTF">2021-12-14T16:18:00Z</dcterms:created>
  <dcterms:modified xsi:type="dcterms:W3CDTF">2025-06-12T14:28:20Z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E0DEA5EA6FD5F77A441C4B686CA09874_42</vt:lpwstr>
  </property>
  <property fmtid="{D5CDD505-2E9C-101B-9397-08002B2CF9AE}" pid="4" name="KSOProductBuildVer">
    <vt:lpwstr>3082-6.14.0.8718</vt:lpwstr>
  </property>
</Properties>
</file>