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dboeckle\Downloads\"/>
    </mc:Choice>
  </mc:AlternateContent>
  <xr:revisionPtr revIDLastSave="0" documentId="8_{3AC04BD2-5A66-4089-92C2-D51FC0A2C0CB}" xr6:coauthVersionLast="47" xr6:coauthVersionMax="47" xr10:uidLastSave="{00000000-0000-0000-0000-000000000000}"/>
  <bookViews>
    <workbookView xWindow="-38520" yWindow="-45" windowWidth="38640" windowHeight="21120" xr2:uid="{2C190BCD-61C7-4193-95A0-04515BE9100C}"/>
  </bookViews>
  <sheets>
    <sheet name="Merkmalsdefinition" sheetId="1" r:id="rId1"/>
    <sheet name="Erfassungsregeln" sheetId="2" r:id="rId2"/>
  </sheets>
  <externalReferences>
    <externalReference r:id="rId3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839" i="2" l="1"/>
  <c r="A4" i="2"/>
  <c r="A5" i="1"/>
  <c r="B5" i="1"/>
  <c r="C5" i="1"/>
  <c r="A7" i="1"/>
  <c r="B7" i="1"/>
  <c r="C7" i="1"/>
  <c r="D7" i="1"/>
  <c r="D8" i="1"/>
  <c r="D9" i="1"/>
  <c r="D10" i="1"/>
  <c r="D11" i="1"/>
  <c r="A13" i="1"/>
  <c r="B13" i="1"/>
  <c r="C13" i="1"/>
  <c r="A15" i="1"/>
  <c r="B15" i="1"/>
  <c r="C15" i="1"/>
  <c r="A17" i="1"/>
  <c r="B17" i="1"/>
  <c r="C17" i="1"/>
  <c r="A19" i="1"/>
  <c r="B19" i="1"/>
  <c r="C19" i="1"/>
  <c r="A21" i="1"/>
  <c r="B21" i="1"/>
  <c r="C21" i="1"/>
  <c r="A23" i="1"/>
  <c r="B23" i="1"/>
  <c r="C23" i="1"/>
  <c r="A25" i="1"/>
  <c r="B25" i="1"/>
  <c r="C25" i="1"/>
  <c r="A27" i="1"/>
  <c r="B27" i="1"/>
  <c r="C27" i="1"/>
  <c r="A29" i="1"/>
  <c r="B29" i="1"/>
  <c r="C29" i="1"/>
  <c r="D29" i="1"/>
  <c r="D30" i="1"/>
  <c r="A32" i="1"/>
  <c r="B32" i="1"/>
  <c r="C32" i="1"/>
  <c r="D32" i="1"/>
  <c r="D33" i="1"/>
  <c r="D34" i="1"/>
  <c r="D35" i="1"/>
  <c r="D36" i="1"/>
  <c r="D37" i="1"/>
  <c r="A39" i="1"/>
  <c r="B39" i="1"/>
  <c r="C39" i="1"/>
  <c r="D39" i="1"/>
  <c r="D40" i="1"/>
  <c r="A42" i="1"/>
  <c r="B42" i="1"/>
  <c r="C42" i="1"/>
  <c r="D42" i="1"/>
  <c r="D43" i="1"/>
  <c r="A45" i="1"/>
  <c r="A46" i="1"/>
  <c r="A48" i="1"/>
  <c r="B48" i="1"/>
  <c r="C48" i="1"/>
  <c r="D48" i="1"/>
  <c r="D49" i="1"/>
  <c r="A51" i="1"/>
  <c r="B51" i="1"/>
  <c r="C51" i="1"/>
  <c r="D51" i="1"/>
  <c r="D52" i="1"/>
  <c r="D53" i="1"/>
  <c r="A55" i="1"/>
  <c r="B55" i="1"/>
  <c r="C55" i="1"/>
  <c r="D55" i="1"/>
  <c r="D56" i="1"/>
  <c r="D57" i="1"/>
  <c r="D58" i="1"/>
  <c r="D59" i="1"/>
  <c r="D60" i="1"/>
  <c r="D61" i="1"/>
  <c r="D62" i="1"/>
  <c r="A64" i="1"/>
  <c r="B64" i="1"/>
  <c r="C64" i="1"/>
  <c r="D64" i="1"/>
  <c r="D65" i="1"/>
  <c r="D66" i="1"/>
  <c r="A68" i="1"/>
  <c r="B68" i="1"/>
  <c r="C68" i="1"/>
  <c r="D68" i="1"/>
  <c r="D69" i="1"/>
  <c r="A71" i="1"/>
  <c r="B71" i="1"/>
  <c r="C71" i="1"/>
  <c r="D71" i="1"/>
  <c r="D72" i="1"/>
  <c r="D73" i="1"/>
  <c r="A75" i="1"/>
  <c r="B75" i="1"/>
  <c r="C75" i="1"/>
  <c r="D75" i="1"/>
  <c r="D76" i="1"/>
  <c r="A78" i="1"/>
  <c r="B78" i="1"/>
  <c r="C78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A124" i="1"/>
  <c r="B124" i="1"/>
  <c r="C124" i="1"/>
  <c r="A126" i="1"/>
  <c r="B126" i="1"/>
  <c r="C126" i="1"/>
  <c r="D126" i="1"/>
  <c r="D127" i="1"/>
  <c r="D128" i="1"/>
  <c r="A130" i="1"/>
  <c r="B130" i="1"/>
  <c r="C130" i="1"/>
  <c r="D130" i="1"/>
  <c r="D131" i="1"/>
  <c r="A133" i="1"/>
  <c r="B133" i="1"/>
  <c r="C133" i="1"/>
  <c r="D133" i="1"/>
  <c r="E133" i="1"/>
  <c r="D134" i="1"/>
  <c r="D135" i="1"/>
  <c r="D136" i="1"/>
  <c r="D137" i="1"/>
  <c r="A139" i="1"/>
  <c r="B139" i="1"/>
  <c r="C139" i="1"/>
  <c r="D139" i="1"/>
  <c r="D140" i="1"/>
  <c r="A142" i="1"/>
  <c r="B142" i="1"/>
  <c r="C142" i="1"/>
  <c r="D142" i="1"/>
  <c r="D143" i="1"/>
  <c r="A145" i="1"/>
  <c r="B145" i="1"/>
  <c r="C145" i="1"/>
  <c r="D145" i="1"/>
  <c r="D146" i="1"/>
  <c r="F284" i="2"/>
  <c r="A280" i="2"/>
  <c r="A266" i="2"/>
  <c r="A252" i="2"/>
  <c r="A239" i="2" l="1"/>
  <c r="H813" i="2"/>
  <c r="H890" i="2"/>
  <c r="H874" i="2"/>
  <c r="H845" i="2"/>
  <c r="H829" i="2"/>
  <c r="F793" i="2"/>
  <c r="J743" i="2"/>
  <c r="H744" i="2"/>
  <c r="H620" i="2"/>
  <c r="H604" i="2"/>
  <c r="H551" i="2"/>
  <c r="H514" i="2"/>
  <c r="H485" i="2"/>
  <c r="H469" i="2"/>
  <c r="F420" i="2"/>
  <c r="H381" i="2"/>
  <c r="F348" i="2"/>
  <c r="F334" i="2"/>
  <c r="H319" i="2"/>
  <c r="H776" i="2"/>
  <c r="F776" i="2"/>
  <c r="J777" i="2"/>
  <c r="F744" i="2"/>
  <c r="D348" i="2"/>
  <c r="A344" i="2"/>
  <c r="F890" i="2"/>
  <c r="F874" i="2"/>
  <c r="F845" i="2"/>
  <c r="F829" i="2"/>
  <c r="F777" i="2"/>
  <c r="F774" i="2"/>
  <c r="D448" i="2"/>
  <c r="B448" i="2"/>
  <c r="F535" i="2"/>
  <c r="F514" i="2"/>
  <c r="F485" i="2"/>
  <c r="F469" i="2"/>
  <c r="F438" i="2"/>
  <c r="F381" i="2"/>
  <c r="D334" i="2"/>
  <c r="F319" i="2"/>
  <c r="A561" i="2"/>
  <c r="A430" i="2"/>
  <c r="D364" i="2"/>
  <c r="D362" i="2"/>
  <c r="F400" i="2"/>
  <c r="F397" i="2"/>
  <c r="A756" i="2" l="1"/>
  <c r="D890" i="2"/>
  <c r="D874" i="2"/>
  <c r="A884" i="2"/>
  <c r="A868" i="2"/>
  <c r="D845" i="2"/>
  <c r="D829" i="2"/>
  <c r="D813" i="2"/>
  <c r="D793" i="2"/>
  <c r="D762" i="2"/>
  <c r="D713" i="2"/>
  <c r="D636" i="2"/>
  <c r="D620" i="2"/>
  <c r="A614" i="2"/>
  <c r="D604" i="2"/>
  <c r="A598" i="2"/>
  <c r="D588" i="2"/>
  <c r="D571" i="2"/>
  <c r="D551" i="2"/>
  <c r="A545" i="2"/>
  <c r="D535" i="2"/>
  <c r="D514" i="2"/>
  <c r="A508" i="2"/>
  <c r="D485" i="2"/>
  <c r="A479" i="2"/>
  <c r="D469" i="2"/>
  <c r="A463" i="2"/>
  <c r="D438" i="2"/>
  <c r="D400" i="2"/>
  <c r="D399" i="2"/>
  <c r="D397" i="2"/>
  <c r="D381" i="2"/>
  <c r="A375" i="2"/>
  <c r="D229" i="2"/>
  <c r="F813" i="2"/>
  <c r="D777" i="2"/>
  <c r="D774" i="2"/>
  <c r="H762" i="2"/>
  <c r="F302" i="2"/>
  <c r="A225" i="2"/>
  <c r="F762" i="2"/>
  <c r="H669" i="2"/>
  <c r="F669" i="2"/>
  <c r="D215" i="2"/>
  <c r="D420" i="2" l="1"/>
  <c r="A412" i="2"/>
  <c r="D744" i="2"/>
  <c r="A738" i="2"/>
  <c r="D669" i="2"/>
  <c r="D668" i="2"/>
  <c r="A662" i="2"/>
  <c r="D319" i="2"/>
  <c r="A312" i="2"/>
  <c r="D302" i="2"/>
  <c r="A296" i="2"/>
  <c r="F215" i="2"/>
  <c r="A207" i="2"/>
  <c r="A205" i="2"/>
  <c r="F270" i="2"/>
  <c r="F256" i="2"/>
  <c r="H334" i="2" l="1"/>
  <c r="H331" i="2"/>
  <c r="B331" i="2"/>
  <c r="A329" i="2"/>
  <c r="B531" i="2" l="1"/>
  <c r="D647" i="2"/>
  <c r="D649" i="2"/>
  <c r="F650" i="2"/>
  <c r="H636" i="2"/>
  <c r="A630" i="2"/>
  <c r="B647" i="2"/>
  <c r="A646" i="2"/>
  <c r="H195" i="2"/>
  <c r="F195" i="2"/>
  <c r="D195" i="2"/>
  <c r="A192" i="2"/>
  <c r="F212" i="2" l="1"/>
  <c r="B212" i="2"/>
  <c r="B316" i="2"/>
  <c r="D212" i="2"/>
  <c r="D316" i="2"/>
  <c r="B281" i="2"/>
  <c r="D281" i="2"/>
  <c r="F739" i="2"/>
  <c r="D280" i="2"/>
  <c r="B280" i="2"/>
  <c r="D108" i="2"/>
  <c r="B108" i="2"/>
  <c r="D95" i="2"/>
  <c r="B95" i="2"/>
  <c r="A108" i="2"/>
  <c r="A95" i="2"/>
  <c r="J134" i="2"/>
  <c r="F134" i="2"/>
  <c r="H134" i="2"/>
  <c r="B164" i="2"/>
  <c r="B149" i="2"/>
  <c r="B134" i="2"/>
  <c r="B121" i="2"/>
  <c r="B82" i="2"/>
  <c r="B69" i="2"/>
  <c r="B56" i="2"/>
  <c r="B43" i="2"/>
  <c r="B30" i="2"/>
  <c r="D164" i="2"/>
  <c r="D149" i="2"/>
  <c r="D134" i="2"/>
  <c r="D121" i="2"/>
  <c r="D82" i="2"/>
  <c r="D69" i="2"/>
  <c r="D56" i="2"/>
  <c r="D43" i="2"/>
  <c r="D30" i="2"/>
  <c r="D17" i="2"/>
  <c r="B17" i="2"/>
  <c r="B4" i="2"/>
  <c r="D4" i="2"/>
  <c r="A803" i="2"/>
  <c r="A754" i="2"/>
  <c r="A736" i="2"/>
  <c r="A692" i="2"/>
  <c r="A660" i="2"/>
  <c r="A524" i="2"/>
  <c r="A461" i="2"/>
  <c r="A410" i="2"/>
  <c r="A294" i="2"/>
  <c r="A177" i="2"/>
  <c r="R181" i="2"/>
  <c r="N181" i="2"/>
  <c r="L181" i="2"/>
  <c r="J181" i="2"/>
  <c r="H181" i="2"/>
  <c r="F181" i="2"/>
  <c r="D181" i="2"/>
  <c r="R179" i="2"/>
  <c r="P179" i="2"/>
  <c r="N179" i="2"/>
  <c r="L179" i="2"/>
  <c r="J179" i="2"/>
  <c r="H179" i="2"/>
  <c r="F179" i="2"/>
  <c r="D179" i="2"/>
  <c r="B179" i="2"/>
  <c r="A179" i="2"/>
  <c r="B360" i="2" l="1"/>
  <c r="F616" i="2"/>
  <c r="D239" i="2"/>
  <c r="B239" i="2"/>
  <c r="B266" i="2"/>
  <c r="B252" i="2"/>
  <c r="F738" i="2"/>
  <c r="D266" i="2"/>
  <c r="D252" i="2"/>
  <c r="B267" i="2"/>
  <c r="B253" i="2"/>
  <c r="B808" i="2"/>
  <c r="F808" i="2"/>
  <c r="D267" i="2"/>
  <c r="D253" i="2"/>
  <c r="H739" i="2"/>
  <c r="H806" i="2"/>
  <c r="H885" i="2"/>
  <c r="H869" i="2"/>
  <c r="H840" i="2"/>
  <c r="H824" i="2"/>
  <c r="F788" i="2"/>
  <c r="H808" i="2"/>
  <c r="H809" i="2"/>
  <c r="H805" i="2"/>
  <c r="H738" i="2"/>
  <c r="H884" i="2"/>
  <c r="H868" i="2"/>
  <c r="H839" i="2"/>
  <c r="H823" i="2"/>
  <c r="F787" i="2"/>
  <c r="F413" i="2"/>
  <c r="H313" i="2"/>
  <c r="H376" i="2"/>
  <c r="H509" i="2"/>
  <c r="F345" i="2"/>
  <c r="H480" i="2"/>
  <c r="F330" i="2"/>
  <c r="H464" i="2"/>
  <c r="B361" i="2"/>
  <c r="F600" i="2"/>
  <c r="F583" i="2"/>
  <c r="F547" i="2"/>
  <c r="F412" i="2"/>
  <c r="H312" i="2"/>
  <c r="F344" i="2"/>
  <c r="H375" i="2"/>
  <c r="H508" i="2"/>
  <c r="H479" i="2"/>
  <c r="H463" i="2"/>
  <c r="F329" i="2"/>
  <c r="B345" i="2"/>
  <c r="B359" i="2"/>
  <c r="B330" i="2"/>
  <c r="D345" i="2"/>
  <c r="F885" i="2"/>
  <c r="F757" i="2"/>
  <c r="F313" i="2"/>
  <c r="F431" i="2"/>
  <c r="F773" i="2"/>
  <c r="F527" i="2"/>
  <c r="D330" i="2"/>
  <c r="F824" i="2"/>
  <c r="F869" i="2"/>
  <c r="F376" i="2"/>
  <c r="F509" i="2"/>
  <c r="F840" i="2"/>
  <c r="F480" i="2"/>
  <c r="F464" i="2"/>
  <c r="D361" i="2"/>
  <c r="F395" i="2"/>
  <c r="F210" i="2"/>
  <c r="F394" i="2"/>
  <c r="F508" i="2"/>
  <c r="F479" i="2"/>
  <c r="F391" i="2"/>
  <c r="F463" i="2"/>
  <c r="F884" i="2"/>
  <c r="F756" i="2"/>
  <c r="F526" i="2"/>
  <c r="F430" i="2"/>
  <c r="D329" i="2"/>
  <c r="D358" i="2"/>
  <c r="F772" i="2"/>
  <c r="F868" i="2"/>
  <c r="F375" i="2"/>
  <c r="F839" i="2"/>
  <c r="F823" i="2"/>
  <c r="D344" i="2"/>
  <c r="F312" i="2"/>
  <c r="D359" i="2"/>
  <c r="F392" i="2"/>
  <c r="B329" i="2"/>
  <c r="B358" i="2"/>
  <c r="B344" i="2"/>
  <c r="D360" i="2"/>
  <c r="F393" i="2"/>
  <c r="D806" i="2"/>
  <c r="D615" i="2"/>
  <c r="D392" i="2"/>
  <c r="D757" i="2"/>
  <c r="D885" i="2"/>
  <c r="D869" i="2"/>
  <c r="D824" i="2"/>
  <c r="D631" i="2"/>
  <c r="D509" i="2"/>
  <c r="D840" i="2"/>
  <c r="D788" i="2"/>
  <c r="D708" i="2"/>
  <c r="D376" i="2"/>
  <c r="D582" i="2"/>
  <c r="D527" i="2"/>
  <c r="D431" i="2"/>
  <c r="D562" i="2"/>
  <c r="D599" i="2"/>
  <c r="D464" i="2"/>
  <c r="D546" i="2"/>
  <c r="D480" i="2"/>
  <c r="D565" i="2"/>
  <c r="D842" i="2"/>
  <c r="D790" i="2"/>
  <c r="D585" i="2"/>
  <c r="D617" i="2"/>
  <c r="D482" i="2"/>
  <c r="D511" i="2"/>
  <c r="D710" i="2"/>
  <c r="D601" i="2"/>
  <c r="D433" i="2"/>
  <c r="D378" i="2"/>
  <c r="D809" i="2"/>
  <c r="D529" i="2"/>
  <c r="D759" i="2"/>
  <c r="D395" i="2"/>
  <c r="D548" i="2"/>
  <c r="D466" i="2"/>
  <c r="D887" i="2"/>
  <c r="D633" i="2"/>
  <c r="D871" i="2"/>
  <c r="D826" i="2"/>
  <c r="B415" i="2"/>
  <c r="B394" i="2"/>
  <c r="B809" i="2"/>
  <c r="B548" i="2"/>
  <c r="B759" i="2"/>
  <c r="B887" i="2"/>
  <c r="B871" i="2"/>
  <c r="B565" i="2"/>
  <c r="B617" i="2"/>
  <c r="B633" i="2"/>
  <c r="B585" i="2"/>
  <c r="B433" i="2"/>
  <c r="B842" i="2"/>
  <c r="B790" i="2"/>
  <c r="B511" i="2"/>
  <c r="B529" i="2"/>
  <c r="B466" i="2"/>
  <c r="B826" i="2"/>
  <c r="B710" i="2"/>
  <c r="B395" i="2"/>
  <c r="B378" i="2"/>
  <c r="B482" i="2"/>
  <c r="B601" i="2"/>
  <c r="D415" i="2"/>
  <c r="D394" i="2"/>
  <c r="B416" i="2"/>
  <c r="B396" i="2"/>
  <c r="B707" i="2"/>
  <c r="B526" i="2"/>
  <c r="B545" i="2"/>
  <c r="B463" i="2"/>
  <c r="B391" i="2"/>
  <c r="B508" i="2"/>
  <c r="B614" i="2"/>
  <c r="B581" i="2"/>
  <c r="B823" i="2"/>
  <c r="B479" i="2"/>
  <c r="B561" i="2"/>
  <c r="B630" i="2"/>
  <c r="B598" i="2"/>
  <c r="B839" i="2"/>
  <c r="B375" i="2"/>
  <c r="B430" i="2"/>
  <c r="B884" i="2"/>
  <c r="B868" i="2"/>
  <c r="D396" i="2"/>
  <c r="D416" i="2"/>
  <c r="B600" i="2"/>
  <c r="B758" i="2"/>
  <c r="B465" i="2"/>
  <c r="B432" i="2"/>
  <c r="B547" i="2"/>
  <c r="B481" i="2"/>
  <c r="B886" i="2"/>
  <c r="B510" i="2"/>
  <c r="B807" i="2"/>
  <c r="B377" i="2"/>
  <c r="B841" i="2"/>
  <c r="B789" i="2"/>
  <c r="B616" i="2"/>
  <c r="B870" i="2"/>
  <c r="B583" i="2"/>
  <c r="B393" i="2"/>
  <c r="D886" i="2"/>
  <c r="D758" i="2"/>
  <c r="D870" i="2"/>
  <c r="D632" i="2"/>
  <c r="D841" i="2"/>
  <c r="D789" i="2"/>
  <c r="D510" i="2"/>
  <c r="D481" i="2"/>
  <c r="D709" i="2"/>
  <c r="D825" i="2"/>
  <c r="D583" i="2"/>
  <c r="D377" i="2"/>
  <c r="D600" i="2"/>
  <c r="D432" i="2"/>
  <c r="D393" i="2"/>
  <c r="D547" i="2"/>
  <c r="D528" i="2"/>
  <c r="D465" i="2"/>
  <c r="D616" i="2"/>
  <c r="D563" i="2"/>
  <c r="D807" i="2"/>
  <c r="D545" i="2"/>
  <c r="D463" i="2"/>
  <c r="D479" i="2"/>
  <c r="D805" i="2"/>
  <c r="D614" i="2"/>
  <c r="D884" i="2"/>
  <c r="D868" i="2"/>
  <c r="D561" i="2"/>
  <c r="D630" i="2"/>
  <c r="D598" i="2"/>
  <c r="D430" i="2"/>
  <c r="D839" i="2"/>
  <c r="D787" i="2"/>
  <c r="D508" i="2"/>
  <c r="D581" i="2"/>
  <c r="D375" i="2"/>
  <c r="D526" i="2"/>
  <c r="D707" i="2"/>
  <c r="D756" i="2"/>
  <c r="D391" i="2"/>
  <c r="D823" i="2"/>
  <c r="B527" i="2"/>
  <c r="B431" i="2"/>
  <c r="B615" i="2"/>
  <c r="B464" i="2"/>
  <c r="B869" i="2"/>
  <c r="B376" i="2"/>
  <c r="B392" i="2"/>
  <c r="B824" i="2"/>
  <c r="B562" i="2"/>
  <c r="B631" i="2"/>
  <c r="B509" i="2"/>
  <c r="B480" i="2"/>
  <c r="B840" i="2"/>
  <c r="B788" i="2"/>
  <c r="B885" i="2"/>
  <c r="B599" i="2"/>
  <c r="B582" i="2"/>
  <c r="B708" i="2"/>
  <c r="B546" i="2"/>
  <c r="F663" i="2"/>
  <c r="D208" i="2"/>
  <c r="D773" i="2"/>
  <c r="H757" i="2"/>
  <c r="F297" i="2"/>
  <c r="D313" i="2"/>
  <c r="F806" i="2"/>
  <c r="D209" i="2"/>
  <c r="F664" i="2"/>
  <c r="D314" i="2"/>
  <c r="F662" i="2"/>
  <c r="H662" i="2"/>
  <c r="D207" i="2"/>
  <c r="D312" i="2"/>
  <c r="B757" i="2"/>
  <c r="B806" i="2"/>
  <c r="B773" i="2"/>
  <c r="B226" i="2"/>
  <c r="B208" i="2"/>
  <c r="D192" i="2"/>
  <c r="H756" i="2"/>
  <c r="D772" i="2"/>
  <c r="D225" i="2"/>
  <c r="F296" i="2"/>
  <c r="F805" i="2"/>
  <c r="B756" i="2"/>
  <c r="B805" i="2"/>
  <c r="B207" i="2"/>
  <c r="B225" i="2"/>
  <c r="B772" i="2"/>
  <c r="D226" i="2"/>
  <c r="D211" i="2"/>
  <c r="D315" i="2"/>
  <c r="F666" i="2"/>
  <c r="D299" i="2"/>
  <c r="H663" i="2"/>
  <c r="F665" i="2"/>
  <c r="B209" i="2"/>
  <c r="B412" i="2"/>
  <c r="B738" i="2"/>
  <c r="B296" i="2"/>
  <c r="B662" i="2"/>
  <c r="B312" i="2"/>
  <c r="D664" i="2"/>
  <c r="F209" i="2"/>
  <c r="D414" i="2"/>
  <c r="D298" i="2"/>
  <c r="D740" i="2"/>
  <c r="B739" i="2"/>
  <c r="B297" i="2"/>
  <c r="B313" i="2"/>
  <c r="B663" i="2"/>
  <c r="B413" i="2"/>
  <c r="B740" i="2"/>
  <c r="B298" i="2"/>
  <c r="B709" i="2"/>
  <c r="B314" i="2"/>
  <c r="B664" i="2"/>
  <c r="B414" i="2"/>
  <c r="D296" i="2"/>
  <c r="D738" i="2"/>
  <c r="D662" i="2"/>
  <c r="F207" i="2"/>
  <c r="D412" i="2"/>
  <c r="D297" i="2"/>
  <c r="D663" i="2"/>
  <c r="F208" i="2"/>
  <c r="D413" i="2"/>
  <c r="D739" i="2"/>
  <c r="B741" i="2"/>
  <c r="B299" i="2"/>
  <c r="B315" i="2"/>
  <c r="B666" i="2"/>
  <c r="B211" i="2"/>
  <c r="B417" i="2"/>
  <c r="B665" i="2"/>
  <c r="B210" i="2"/>
  <c r="D665" i="2"/>
  <c r="D666" i="2"/>
  <c r="F211" i="2"/>
  <c r="D417" i="2"/>
  <c r="D741" i="2"/>
  <c r="H192" i="2"/>
  <c r="B646" i="2"/>
  <c r="B192" i="2"/>
  <c r="B632" i="2"/>
  <c r="F192" i="2"/>
  <c r="D646" i="2"/>
  <c r="F632" i="2"/>
  <c r="B528" i="2"/>
  <c r="J825" i="2"/>
  <c r="H787" i="2"/>
  <c r="B563" i="2"/>
  <c r="B825" i="2"/>
  <c r="B694" i="2"/>
  <c r="D163" i="2"/>
  <c r="B162" i="2"/>
  <c r="J528" i="2"/>
  <c r="B787" i="2"/>
  <c r="F563" i="2"/>
  <c r="B163" i="2"/>
  <c r="H528" i="2"/>
  <c r="H563" i="2"/>
  <c r="J563" i="2"/>
  <c r="B564" i="2"/>
  <c r="F564" i="2"/>
  <c r="D694" i="2"/>
  <c r="B584" i="2"/>
  <c r="H564" i="2"/>
  <c r="F709" i="2"/>
  <c r="J564" i="2"/>
  <c r="F584" i="2"/>
  <c r="D162" i="2"/>
  <c r="F498" i="2"/>
  <c r="J438" i="2"/>
  <c r="F167" i="2"/>
  <c r="A162" i="2"/>
  <c r="A149" i="2"/>
  <c r="A134" i="2"/>
  <c r="A82" i="2"/>
  <c r="A69" i="2"/>
  <c r="A56" i="2"/>
  <c r="A43" i="2"/>
  <c r="A30" i="2"/>
  <c r="A17" i="2"/>
  <c r="F858" i="2"/>
  <c r="D857" i="2"/>
  <c r="D855" i="2"/>
  <c r="B855" i="2"/>
  <c r="A855" i="2"/>
  <c r="L829" i="2"/>
  <c r="A823" i="2"/>
  <c r="L813" i="2"/>
  <c r="A805" i="2"/>
  <c r="A787" i="2"/>
  <c r="H774" i="2"/>
  <c r="B774" i="2"/>
  <c r="A772" i="2"/>
  <c r="F726" i="2"/>
  <c r="D725" i="2"/>
  <c r="D723" i="2"/>
  <c r="B723" i="2"/>
  <c r="A723" i="2"/>
  <c r="H713" i="2"/>
  <c r="A707" i="2"/>
  <c r="F697" i="2"/>
  <c r="D696" i="2"/>
  <c r="A694" i="2"/>
  <c r="D679" i="2"/>
  <c r="B679" i="2"/>
  <c r="A679" i="2"/>
  <c r="H588" i="2"/>
  <c r="A581" i="2"/>
  <c r="L571" i="2"/>
  <c r="H567" i="2"/>
  <c r="B567" i="2"/>
  <c r="H566" i="2"/>
  <c r="F566" i="2"/>
  <c r="B566" i="2"/>
  <c r="L535" i="2"/>
  <c r="J532" i="2"/>
  <c r="B532" i="2"/>
  <c r="J530" i="2"/>
  <c r="H530" i="2"/>
  <c r="B530" i="2"/>
  <c r="A526" i="2"/>
  <c r="D497" i="2"/>
  <c r="D495" i="2"/>
  <c r="B495" i="2"/>
  <c r="A495" i="2"/>
  <c r="F451" i="2"/>
  <c r="A448" i="2"/>
  <c r="H434" i="2"/>
  <c r="B434" i="2"/>
  <c r="J400" i="2"/>
  <c r="F364" i="2"/>
  <c r="H399" i="2"/>
  <c r="H397" i="2"/>
  <c r="B397" i="2"/>
  <c r="A391" i="2"/>
  <c r="H365" i="2"/>
  <c r="F362" i="2"/>
  <c r="B362" i="2"/>
  <c r="A358" i="2"/>
  <c r="A121" i="2" l="1"/>
  <c r="B135" i="2"/>
  <c r="F135" i="2"/>
  <c r="D135" i="2"/>
  <c r="J135" i="2"/>
  <c r="H135" i="2"/>
  <c r="J139" i="2"/>
  <c r="H139" i="2"/>
  <c r="J138" i="2"/>
  <c r="H138" i="2"/>
  <c r="F138" i="2"/>
  <c r="D138" i="2"/>
  <c r="B568" i="2"/>
  <c r="B435" i="2"/>
  <c r="B810" i="2"/>
</calcChain>
</file>

<file path=xl/sharedStrings.xml><?xml version="1.0" encoding="utf-8"?>
<sst xmlns="http://schemas.openxmlformats.org/spreadsheetml/2006/main" count="1372" uniqueCount="268">
  <si>
    <t>Name</t>
  </si>
  <si>
    <t>Benennung</t>
  </si>
  <si>
    <t>Datentyp</t>
  </si>
  <si>
    <t>Merkmalswerte</t>
  </si>
  <si>
    <t>Einheit</t>
  </si>
  <si>
    <t>Vererbt</t>
  </si>
  <si>
    <t>mm</t>
  </si>
  <si>
    <t>cm</t>
  </si>
  <si>
    <t>Ohne GUI</t>
  </si>
  <si>
    <t>DLT_GRUNDMASCHINE_MG</t>
  </si>
  <si>
    <t>Grundmaschine</t>
  </si>
  <si>
    <t>GM_KONFIGURATORBEREI</t>
  </si>
  <si>
    <t>Konfigurator Bereich</t>
  </si>
  <si>
    <t>String</t>
  </si>
  <si>
    <t>Einlaufbereich</t>
  </si>
  <si>
    <t>Finishbereich</t>
  </si>
  <si>
    <t>Formatbereich</t>
  </si>
  <si>
    <t>Nachbearbeitung</t>
  </si>
  <si>
    <t>Nutbereich</t>
  </si>
  <si>
    <t>Sonstiges</t>
  </si>
  <si>
    <t>Steuerungstechnik</t>
  </si>
  <si>
    <t>Verleimbereich</t>
  </si>
  <si>
    <t>GM_KONFIGURATORTYP</t>
  </si>
  <si>
    <t>Konfigurator Typ</t>
  </si>
  <si>
    <t>Automatisch</t>
  </si>
  <si>
    <t>Doppelseitig</t>
  </si>
  <si>
    <t>Manuell</t>
  </si>
  <si>
    <t>Flachziehen</t>
  </si>
  <si>
    <t>Profilziehen</t>
  </si>
  <si>
    <t>Schwabbeln</t>
  </si>
  <si>
    <t>Aggregate</t>
  </si>
  <si>
    <t>Kompakt</t>
  </si>
  <si>
    <t>Ständer</t>
  </si>
  <si>
    <t>Fräsen</t>
  </si>
  <si>
    <t>Kappen</t>
  </si>
  <si>
    <t>Kopieren</t>
  </si>
  <si>
    <t>Nutaggregat</t>
  </si>
  <si>
    <t>Durchlaufbohren</t>
  </si>
  <si>
    <t>Mittenschnitt</t>
  </si>
  <si>
    <t>Postforming</t>
  </si>
  <si>
    <t>Schleifen</t>
  </si>
  <si>
    <t>Servobearbeitung</t>
  </si>
  <si>
    <t>Sprühmittelsystem</t>
  </si>
  <si>
    <t>Combima/N</t>
  </si>
  <si>
    <t>GeradeHL</t>
  </si>
  <si>
    <t>Leiste</t>
  </si>
  <si>
    <t>Profilandruckrollenzone</t>
  </si>
  <si>
    <t>Softform</t>
  </si>
  <si>
    <t>Sonstige</t>
  </si>
  <si>
    <t>Vorschmelzer</t>
  </si>
  <si>
    <t>VTG</t>
  </si>
  <si>
    <t>GM_KONFIGURATORID</t>
  </si>
  <si>
    <t>Konfigurator ID</t>
  </si>
  <si>
    <t>0</t>
  </si>
  <si>
    <t>00000XXXXX</t>
  </si>
  <si>
    <t>GM_VERERBUNGUEBERSCH</t>
  </si>
  <si>
    <t>Vererbung überschreiben</t>
  </si>
  <si>
    <t>Ja</t>
  </si>
  <si>
    <t>Nein</t>
  </si>
  <si>
    <t>GM_BEARBEITUNGSSEITE</t>
  </si>
  <si>
    <t>Bearbeitungsseite</t>
  </si>
  <si>
    <t>Einseitig</t>
  </si>
  <si>
    <t>1½-seitig</t>
  </si>
  <si>
    <t>GM_MASCHINTYPLAENGE</t>
  </si>
  <si>
    <t>Maschinentyp Länge</t>
  </si>
  <si>
    <t>Integer</t>
  </si>
  <si>
    <t>GM_UNTERFLURABSAUGUN</t>
  </si>
  <si>
    <t>Unterflurabsaugung</t>
  </si>
  <si>
    <t>GM_GRUNDMASCHINERWEI</t>
  </si>
  <si>
    <t>Grundmaschinenerweiterung</t>
  </si>
  <si>
    <t>GM_WERKSTUECKFUEHRUN</t>
  </si>
  <si>
    <t>Werkstückführung</t>
  </si>
  <si>
    <t>GM_PRAEZISIONROLLKET</t>
  </si>
  <si>
    <t>Präzisionsrollentransportkette</t>
  </si>
  <si>
    <t>DLT_GRUNDAUSSTATT_MG</t>
  </si>
  <si>
    <t>Grundausstattung</t>
  </si>
  <si>
    <t>GM_BETRIEBSANLEITUNG</t>
  </si>
  <si>
    <t>Betriebsanleitung</t>
  </si>
  <si>
    <t>GM_UNTERBAU</t>
  </si>
  <si>
    <t>Unterbau</t>
  </si>
  <si>
    <t>1090mm</t>
  </si>
  <si>
    <t>1135mm</t>
  </si>
  <si>
    <t>GM_AUSSTAND</t>
  </si>
  <si>
    <t>Ausstand</t>
  </si>
  <si>
    <t>30mm</t>
  </si>
  <si>
    <t>38mm</t>
  </si>
  <si>
    <t>DLT_FESTMASCHSEIT_MG</t>
  </si>
  <si>
    <t>Feste Maschinenseite</t>
  </si>
  <si>
    <t>GM_ANSCHLAGSEITE</t>
  </si>
  <si>
    <t>Anschlagseite</t>
  </si>
  <si>
    <t>Links</t>
  </si>
  <si>
    <t>Rechts</t>
  </si>
  <si>
    <t>GM_FESTWERKSTAUST</t>
  </si>
  <si>
    <t>Fester Werkstückausstand</t>
  </si>
  <si>
    <t>GM_VERSTWERKSTAUS</t>
  </si>
  <si>
    <t>Verstellung Werkstückausstand</t>
  </si>
  <si>
    <t>GM_AGGTRAEGVERST</t>
  </si>
  <si>
    <t>Aggregateträger Verstellung</t>
  </si>
  <si>
    <t>GM_AGGTRAEGVERTYP</t>
  </si>
  <si>
    <t>Aggregateträger Verstellung Typ</t>
  </si>
  <si>
    <t>NC Achse</t>
  </si>
  <si>
    <t>Programmgesteuert</t>
  </si>
  <si>
    <t>N/A</t>
  </si>
  <si>
    <t>Nur verfügbar wenn Aggregateträger Verstellung = Ja</t>
  </si>
  <si>
    <t>GM_WARTUNGSZUGANG</t>
  </si>
  <si>
    <t>Wartungszugang</t>
  </si>
  <si>
    <t>GM_ERWEITWARTZUG</t>
  </si>
  <si>
    <t>Erweiterung für Wartungszugang</t>
  </si>
  <si>
    <t>GM_ERWEITWARTTYP</t>
  </si>
  <si>
    <t>Erweiterung für Wartungszugang Typ</t>
  </si>
  <si>
    <t>Nur Querführung</t>
  </si>
  <si>
    <t>Querführung und Unterbauten</t>
  </si>
  <si>
    <t>Nur verfügbar wenn Erweiterung für Wartungszugang = Ja</t>
  </si>
  <si>
    <t>DLT_HOEHEVERSTELL_MG</t>
  </si>
  <si>
    <t>Höhenverstellung</t>
  </si>
  <si>
    <t>GM_ELEKHOEHENVERS</t>
  </si>
  <si>
    <t>Elektronische Höhenverstellung</t>
  </si>
  <si>
    <t>GM_SONDERHOEHENVERS</t>
  </si>
  <si>
    <t>Sonderhöhenverstellung</t>
  </si>
  <si>
    <t>Nur verfügbar bei:</t>
  </si>
  <si>
    <t>Elektronische Höhenverstellung = Ja</t>
  </si>
  <si>
    <t>Werkstücklänge &gt; 1750mm</t>
  </si>
  <si>
    <t>GM_ZENTRALSCHMIERUNG</t>
  </si>
  <si>
    <t>Zentralschmierung für Höhenverstellsäulen</t>
  </si>
  <si>
    <t>Nur verfügbar wenn Elektronische Höhenverstellung = Ja</t>
  </si>
  <si>
    <t>DLT_OBERDRUCKRIEM_MG</t>
  </si>
  <si>
    <t>Oberdruckriemen</t>
  </si>
  <si>
    <t>GM_ZUSVERBKEILRIEMEN</t>
  </si>
  <si>
    <t>Zusätzlicher Verbundkeilriemen und rollende Kette</t>
  </si>
  <si>
    <t>GM_ZUSVERBKEILRIE32</t>
  </si>
  <si>
    <t>Zusätzlicher Verbundkeilriemen 32mm</t>
  </si>
  <si>
    <t>GM_RIEMENPOSITION</t>
  </si>
  <si>
    <t>Riemenposition</t>
  </si>
  <si>
    <t>Kettenmitte</t>
  </si>
  <si>
    <t>Kettenkante</t>
  </si>
  <si>
    <t>Nur verfügbar wenn Zusätzlicher Verbundkeilriemen 32mm ausgewählt wurde</t>
  </si>
  <si>
    <t>GM_GUMMIROLLEN</t>
  </si>
  <si>
    <t>Gummierte Rollen Ø70mm</t>
  </si>
  <si>
    <t>DLT_VORSCHUBGESCH_MG</t>
  </si>
  <si>
    <t>Vorschubgeschwindigkeiten</t>
  </si>
  <si>
    <t>GM_VORSCHUB</t>
  </si>
  <si>
    <t>Vorschubgeschwindigkeit</t>
  </si>
  <si>
    <t>v=5-25m/min.</t>
  </si>
  <si>
    <t>v=6-30m/min.</t>
  </si>
  <si>
    <t>v=7-35m/min.</t>
  </si>
  <si>
    <t>v=8-40m/min.</t>
  </si>
  <si>
    <t>v=10-50m/min.</t>
  </si>
  <si>
    <t>v=10-60m/min.</t>
  </si>
  <si>
    <t>v=10-70m/min.</t>
  </si>
  <si>
    <t>v=10-80m/min.</t>
  </si>
  <si>
    <t>Sondergeschwindigkeit</t>
  </si>
  <si>
    <t>GM_VORSCHUBSONDER</t>
  </si>
  <si>
    <t>Nur verfügbar wenn Vorschubgeschwindigkeit = Sondergeschwindigkeit ausgewählt wurde</t>
  </si>
  <si>
    <t>GM_VORSCHVOREINSTELL</t>
  </si>
  <si>
    <t>Vorschub Voreinstellung</t>
  </si>
  <si>
    <t>20m/min.</t>
  </si>
  <si>
    <t>20+30m/min.</t>
  </si>
  <si>
    <t>DLT_ZUORDMASCHDOP_MG</t>
  </si>
  <si>
    <t>Zuordnung zu Grundmaschinen für doppelseitige Maschinen</t>
  </si>
  <si>
    <t>GM_TRIEBSTOCKANTRIEB</t>
  </si>
  <si>
    <t>Triebstockantrieb</t>
  </si>
  <si>
    <t>Nur Verfügbar bei:</t>
  </si>
  <si>
    <t>Einseitige Maschinen mit Zusätzlicher Rollenkette und Länge &gt;= 2000</t>
  </si>
  <si>
    <t>Doppelseitige Maschinen mit Länge &gt;= 1280 und Vorschub &gt;= 10-60m/min.</t>
  </si>
  <si>
    <t>GM_UEBERWACHLAGER</t>
  </si>
  <si>
    <t>Überwachung bei Lagerschaden</t>
  </si>
  <si>
    <t>GM_LEERTRUMUNTERST</t>
  </si>
  <si>
    <t>Leertrumunterstützung</t>
  </si>
  <si>
    <t>Doppelseitiger Maschine mit Antrieb R75 ohne absenkbarer Mittenunterstützung</t>
  </si>
  <si>
    <t>Doppelseitiger Maschine mit Antrieb R75 mit Werkstückbreite &gt;= 300mm</t>
  </si>
  <si>
    <t>GM_ABSAUGKETTE</t>
  </si>
  <si>
    <t>Absaugeinrichtung R75 Kette</t>
  </si>
  <si>
    <t>Nur verfügbar bei Maschinen mit Antrieb R75</t>
  </si>
  <si>
    <t>GM_ABSAUGOBERDRUCK</t>
  </si>
  <si>
    <t>Absaugvorrichtung Oberdruckriemen</t>
  </si>
  <si>
    <t>GM_KETTENREINIGUNG</t>
  </si>
  <si>
    <t>Transportkettenreinigung</t>
  </si>
  <si>
    <t>GM_AGGTRAEGVERST_2</t>
  </si>
  <si>
    <t>GM_AGGTRAEGVERTYP_2</t>
  </si>
  <si>
    <t>Horizontal</t>
  </si>
  <si>
    <t>Vertikal</t>
  </si>
  <si>
    <t>Beides</t>
  </si>
  <si>
    <t>DLT_ARBEITBREITDO_MG</t>
  </si>
  <si>
    <t>Arbeitsbreiten für doppelseitige und 1½-seitige Maschinen</t>
  </si>
  <si>
    <t>GM_ARBEITSBREITEN</t>
  </si>
  <si>
    <t>Arbeitsbreite</t>
  </si>
  <si>
    <t>1300mm</t>
  </si>
  <si>
    <t>1800mm</t>
  </si>
  <si>
    <t>2300mm</t>
  </si>
  <si>
    <t>2800mm</t>
  </si>
  <si>
    <t>3300mm</t>
  </si>
  <si>
    <t>3800mm</t>
  </si>
  <si>
    <t>4300mm</t>
  </si>
  <si>
    <t>Nur verfügbar bei doppelseitigen und 1½-seitigen Maschinen</t>
  </si>
  <si>
    <t>GM_ERWEITERQUERFUEHR</t>
  </si>
  <si>
    <t>Erweiterung Querführung 500 mm</t>
  </si>
  <si>
    <t>GM_ERWEITERUNGSTYP</t>
  </si>
  <si>
    <t>Erweiterungs Typ</t>
  </si>
  <si>
    <t>Querführungen</t>
  </si>
  <si>
    <t>Querführungen und Unterbauten</t>
  </si>
  <si>
    <t>DLT_BREITVERSTELL_MG</t>
  </si>
  <si>
    <t>Breitenverstellung</t>
  </si>
  <si>
    <t>GM_BREITVERSTELLTYP</t>
  </si>
  <si>
    <t>Breitenverstellungs Typ</t>
  </si>
  <si>
    <t>Programmgesteuert (ca. 4 m/min.)</t>
  </si>
  <si>
    <t>Schnell (ca. 12 m/min.)</t>
  </si>
  <si>
    <t>DLT_WERKSTUNTERST_MG</t>
  </si>
  <si>
    <t>Werkstückunterstützung</t>
  </si>
  <si>
    <t>GM_ROLLSTUETZSCHIE</t>
  </si>
  <si>
    <t>Rollenstützschiene</t>
  </si>
  <si>
    <t>GM_ROLLENSTUETZTYP</t>
  </si>
  <si>
    <t>Rollenstützschienen Typ</t>
  </si>
  <si>
    <t>Standard</t>
  </si>
  <si>
    <t>Contirollen</t>
  </si>
  <si>
    <t>Nur verfügbar, wenn Rollenstützschiene = Ja</t>
  </si>
  <si>
    <t>GM_ROLLSTUETZZUSATZ</t>
  </si>
  <si>
    <t>Zusätzliche Rollenstützschiene</t>
  </si>
  <si>
    <t>Nur verfügbar bei Maschinentyp = Combima oder Novimat</t>
  </si>
  <si>
    <t>DLT_SONSTIGES_MG</t>
  </si>
  <si>
    <t>GM_KIPPHEBEL45</t>
  </si>
  <si>
    <t>Kipphebel mit Abstand 45 mm</t>
  </si>
  <si>
    <t>Nur verfügbar bei Werkstücklänge &gt;= 100mm</t>
  </si>
  <si>
    <t>GM_KETTENBAHN</t>
  </si>
  <si>
    <t>Kettenbahn mit Reinigungsdurchbruch</t>
  </si>
  <si>
    <t>Nur verfügbar bei Doppelseitigen Maschinen</t>
  </si>
  <si>
    <t>GM_MITTENUNTERSTUETZ</t>
  </si>
  <si>
    <t>Mittenunterstützung</t>
  </si>
  <si>
    <t>GM_MITTENUNTERSTYP</t>
  </si>
  <si>
    <t>Mittenunterstützung Typ</t>
  </si>
  <si>
    <t>Nicht absenkbar</t>
  </si>
  <si>
    <t>Werkstückmagazinbereich pneumatisch absenkbar</t>
  </si>
  <si>
    <t>Magazinbereich pneumatisch absenkbar</t>
  </si>
  <si>
    <t>GM_ERWEITSCHALTSCHRA</t>
  </si>
  <si>
    <t>Schaltschrank Erweiterung</t>
  </si>
  <si>
    <t>GM_PNEUMATIKKENNZEIC</t>
  </si>
  <si>
    <t>Pneumatik Kennzeichnung</t>
  </si>
  <si>
    <t>Merkmal</t>
  </si>
  <si>
    <t>Regel 1</t>
  </si>
  <si>
    <t>Regel 2</t>
  </si>
  <si>
    <t>Regel 3</t>
  </si>
  <si>
    <t>Regel 4</t>
  </si>
  <si>
    <t>Regel 5</t>
  </si>
  <si>
    <t>Regel 6</t>
  </si>
  <si>
    <t>Regel 7</t>
  </si>
  <si>
    <t>Regel 8</t>
  </si>
  <si>
    <t>Regel 9</t>
  </si>
  <si>
    <t>Regel 10</t>
  </si>
  <si>
    <t>Regel 11</t>
  </si>
  <si>
    <t>Regel 12</t>
  </si>
  <si>
    <t>Regel 13</t>
  </si>
  <si>
    <t>Vererbung</t>
  </si>
  <si>
    <t>Ist das Merkmal das über die regeln definiert/beschränkt ist</t>
  </si>
  <si>
    <t>Bezieht sich immer auf Merkmal aus A Horizontal sind es Oder regeln Vertikal und verknüpft z.b. mehrer Merkmale</t>
  </si>
  <si>
    <t>=</t>
  </si>
  <si>
    <t>ELSE</t>
  </si>
  <si>
    <t>Bereich</t>
  </si>
  <si>
    <t>Wert</t>
  </si>
  <si>
    <t>Relevant</t>
  </si>
  <si>
    <t>Multiselekt</t>
  </si>
  <si>
    <t>Keine Eingabe</t>
  </si>
  <si>
    <t>Info</t>
  </si>
  <si>
    <t>Formel</t>
  </si>
  <si>
    <t>SetManual</t>
  </si>
  <si>
    <t>Sichtbar</t>
  </si>
  <si>
    <t>ClearManual</t>
  </si>
  <si>
    <t>SetInvalid(false)</t>
  </si>
  <si>
    <t>&gt;</t>
  </si>
  <si>
    <t>&gt;=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</si>
</sst>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8"/>
      <name val="Calibri"/>
      <family val="2"/>
    </font>
    <font>
      <sz val="11"/>
      <color rgb="FFFF0000"/>
      <name val="Calibri"/>
      <family val="2"/>
    </font>
    <font>
      <sz val="11"/>
      <name val="Calibri"/>
      <family val="2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 vertical="center"/>
    </xf>
    <xf numFmtId="0" fontId="1" fillId="0" borderId="0" xfId="0" quotePrefix="1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/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quotePrefix="1"/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5" fillId="0" borderId="0" xfId="0" applyFont="1"/>
    <xf numFmtId="0" fontId="4" fillId="0" borderId="0" xfId="0" quotePrefix="1" applyFont="1" applyAlignment="1">
      <alignment horizontal="center"/>
    </xf>
    <xf numFmtId="0" fontId="5" fillId="0" borderId="0" xfId="0" quotePrefix="1" applyFont="1"/>
    <xf numFmtId="0" fontId="5" fillId="0" borderId="0" xfId="0" applyFont="1" applyAlignment="1">
      <alignment horizontal="left"/>
    </xf>
    <xf numFmtId="0" fontId="5" fillId="0" borderId="0" xfId="0" quotePrefix="1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white\Documents\Leegoo%20Builder\DLT%20Grundmaschinen%20Konfigurator\DLT_BASIS_KONF.xlsx" TargetMode="External"/><Relationship Id="rId1" Type="http://schemas.openxmlformats.org/officeDocument/2006/relationships/externalLinkPath" Target="https://isgrpnet-my.sharepoint.com/Users/mwhite/Documents/Leegoo%20Builder/DLT%20Grundmaschinen%20Konfigurator/DLT_BASIS_KONF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erkmalsdefinition"/>
      <sheetName val="Erfassungsregeln"/>
      <sheetName val="Auswahlregeln"/>
      <sheetName val="Notes"/>
    </sheetNames>
    <sheetDataSet>
      <sheetData sheetId="0">
        <row r="5">
          <cell r="A5" t="str">
            <v>BK_PROJEKTNR</v>
          </cell>
          <cell r="B5" t="str">
            <v>Projekt Nummer</v>
          </cell>
          <cell r="C5" t="str">
            <v>Integer</v>
          </cell>
        </row>
        <row r="19">
          <cell r="A19" t="str">
            <v>BK_NETZSPANNUNGSTYP</v>
          </cell>
          <cell r="B19" t="str">
            <v>Netzspannungs Typ</v>
          </cell>
          <cell r="C19" t="str">
            <v>String</v>
          </cell>
          <cell r="D19" t="str">
            <v>3/400V 50/60Hz</v>
          </cell>
        </row>
        <row r="20">
          <cell r="D20" t="str">
            <v>3/200V/220V 50/60Hz (Japan)</v>
          </cell>
        </row>
        <row r="21">
          <cell r="D21" t="str">
            <v>3/600Y/347V 60Hz (Kanada) CSA-Verdrahtung</v>
          </cell>
        </row>
        <row r="22">
          <cell r="D22" t="str">
            <v>3/220V 60Hz (USA) UL-Verdrahtung</v>
          </cell>
        </row>
        <row r="23">
          <cell r="D23" t="str">
            <v>3/480Y/277V 60Hz (USA) UL-Verdrahtung</v>
          </cell>
        </row>
        <row r="29">
          <cell r="A29" t="str">
            <v>BK_WERKSTLAENGEMIN</v>
          </cell>
          <cell r="B29" t="str">
            <v>Werkstücklänge Minimum</v>
          </cell>
          <cell r="C29" t="str">
            <v>Real</v>
          </cell>
        </row>
        <row r="31">
          <cell r="A31" t="str">
            <v>BK_WERKSTLAENGEMAX</v>
          </cell>
          <cell r="B31" t="str">
            <v>Werkstücklänge Maximum</v>
          </cell>
          <cell r="C31" t="str">
            <v>Real</v>
          </cell>
        </row>
        <row r="33">
          <cell r="A33" t="str">
            <v>BK_WERKSTBREITEMIN</v>
          </cell>
          <cell r="B33" t="str">
            <v>Werkstückbreite Minimum</v>
          </cell>
          <cell r="C33" t="str">
            <v>Real</v>
          </cell>
        </row>
        <row r="35">
          <cell r="A35" t="str">
            <v>BK_WERKSTBREITEMAX</v>
          </cell>
          <cell r="B35" t="str">
            <v>Werkstückbreite Maximum</v>
          </cell>
          <cell r="C35" t="str">
            <v>Real</v>
          </cell>
        </row>
        <row r="37">
          <cell r="A37" t="str">
            <v>BK_WERKSTHOEHEMIN</v>
          </cell>
          <cell r="B37" t="str">
            <v>Werkstückhöhe Minimum</v>
          </cell>
          <cell r="C37" t="str">
            <v>Real</v>
          </cell>
        </row>
        <row r="39">
          <cell r="A39" t="str">
            <v>BK_WERKSTHOEHEMAX</v>
          </cell>
          <cell r="B39" t="str">
            <v>Werkstückhöhe Maximum</v>
          </cell>
          <cell r="C39" t="str">
            <v>Real</v>
          </cell>
        </row>
        <row r="41">
          <cell r="A41" t="str">
            <v>BK_WERKSTTOLERMIN</v>
          </cell>
          <cell r="B41" t="str">
            <v>Werkstücktoleranz Minus</v>
          </cell>
          <cell r="C41" t="str">
            <v>Real</v>
          </cell>
        </row>
        <row r="43">
          <cell r="A43" t="str">
            <v>BK_WERKSTTOLERPLU</v>
          </cell>
          <cell r="B43" t="str">
            <v>Werkstücktoleranz Plus</v>
          </cell>
          <cell r="C43" t="str">
            <v>Real</v>
          </cell>
        </row>
        <row r="49">
          <cell r="A49" t="str">
            <v>BK_SONDERLACK</v>
          </cell>
          <cell r="B49" t="str">
            <v>Sonderlack</v>
          </cell>
          <cell r="C49" t="str">
            <v>String</v>
          </cell>
          <cell r="D49" t="str">
            <v>Ja</v>
          </cell>
        </row>
        <row r="50">
          <cell r="D50" t="str">
            <v>Nein</v>
          </cell>
        </row>
        <row r="52">
          <cell r="A52" t="str">
            <v>BK_SONDERLACKTYP</v>
          </cell>
          <cell r="B52" t="str">
            <v>Sonderlack Typ</v>
          </cell>
          <cell r="C52" t="str">
            <v>String</v>
          </cell>
          <cell r="D52" t="str">
            <v>Zierstreifen in den Haubenklappen</v>
          </cell>
        </row>
        <row r="53">
          <cell r="D53" t="str">
            <v>Hauben inkl. Zierstreifen</v>
          </cell>
        </row>
        <row r="54">
          <cell r="D54" t="str">
            <v>Freizugängliche Schutzeinrichtungen (nicht unter Hauben)</v>
          </cell>
        </row>
        <row r="55">
          <cell r="D55" t="str">
            <v>Rote Schutzeinrichtungen</v>
          </cell>
        </row>
        <row r="56">
          <cell r="D56" t="str">
            <v>Grundmaschinenbestandteile und Aggregate (Ohne Schaltkästen)</v>
          </cell>
        </row>
        <row r="57">
          <cell r="D57" t="str">
            <v>N/A</v>
          </cell>
        </row>
        <row r="59">
          <cell r="A59" t="str">
            <v>BK_SONDERLSCHALTK</v>
          </cell>
          <cell r="B59" t="str">
            <v>Sonderlack Schaltkästen</v>
          </cell>
          <cell r="C59" t="str">
            <v>String</v>
          </cell>
          <cell r="D59" t="str">
            <v>Ja</v>
          </cell>
        </row>
        <row r="60">
          <cell r="D60" t="str">
            <v>Nein</v>
          </cell>
        </row>
        <row r="62">
          <cell r="A62" t="str">
            <v>BK_SONDERLSCHALTS</v>
          </cell>
          <cell r="B62" t="str">
            <v>Sonderlack Schaltschrank</v>
          </cell>
          <cell r="C62" t="str">
            <v>String</v>
          </cell>
          <cell r="D62" t="str">
            <v>Ja</v>
          </cell>
        </row>
        <row r="63">
          <cell r="D63" t="str">
            <v>Nein</v>
          </cell>
        </row>
        <row r="65">
          <cell r="A65" t="str">
            <v>Nur verfügbar bei:</v>
          </cell>
        </row>
        <row r="66">
          <cell r="A66" t="str">
            <v>Novimat Concept / Combima N / Combima Concept und Systems Maschinen</v>
          </cell>
        </row>
        <row r="68">
          <cell r="A68" t="str">
            <v>BK_SONDERLSICHERHEIT</v>
          </cell>
          <cell r="B68" t="str">
            <v>Sonderlack Sicherheitseinrichtungen</v>
          </cell>
          <cell r="C68" t="str">
            <v>String</v>
          </cell>
          <cell r="D68" t="str">
            <v>Ja</v>
          </cell>
        </row>
        <row r="69">
          <cell r="D69" t="str">
            <v>Nein</v>
          </cell>
        </row>
        <row r="75">
          <cell r="A75" t="str">
            <v>BK_DLT_BAUREIHE</v>
          </cell>
          <cell r="B75" t="str">
            <v>Baureihe</v>
          </cell>
          <cell r="C75" t="str">
            <v>String</v>
          </cell>
          <cell r="D75" t="str">
            <v>Combima</v>
          </cell>
        </row>
        <row r="76">
          <cell r="D76" t="str">
            <v>FBA</v>
          </cell>
        </row>
        <row r="77">
          <cell r="D77" t="str">
            <v>Novimat</v>
          </cell>
        </row>
        <row r="79">
          <cell r="A79" t="str">
            <v>BK_DLT_MASCHINENTYP</v>
          </cell>
          <cell r="B79" t="str">
            <v>Maschinentyp</v>
          </cell>
          <cell r="C79" t="str">
            <v>String</v>
          </cell>
          <cell r="D79" t="str">
            <v>Systems</v>
          </cell>
        </row>
        <row r="80">
          <cell r="D80" t="str">
            <v>Concept</v>
          </cell>
        </row>
        <row r="81">
          <cell r="D81" t="str">
            <v>Contour</v>
          </cell>
        </row>
        <row r="82">
          <cell r="D82" t="str">
            <v>Compact</v>
          </cell>
        </row>
        <row r="84">
          <cell r="D84" t="str">
            <v>N</v>
          </cell>
        </row>
        <row r="85">
          <cell r="D85" t="str">
            <v>X1</v>
          </cell>
        </row>
        <row r="86">
          <cell r="D86" t="str">
            <v>1+1</v>
          </cell>
        </row>
        <row r="87">
          <cell r="D87" t="str">
            <v>N/A</v>
          </cell>
        </row>
        <row r="89">
          <cell r="A89" t="str">
            <v>BK_DLT_BEARBEITSEITE</v>
          </cell>
          <cell r="B89" t="str">
            <v>Bearbeitungsseite</v>
          </cell>
          <cell r="C89" t="str">
            <v>String</v>
          </cell>
          <cell r="D89" t="str">
            <v>Einseitig</v>
          </cell>
        </row>
        <row r="90">
          <cell r="D90" t="str">
            <v>Doppelseitig</v>
          </cell>
        </row>
        <row r="91">
          <cell r="D91" t="str">
            <v>1½-seitig</v>
          </cell>
        </row>
        <row r="93">
          <cell r="A93" t="str">
            <v>BK_DLT_KETTE</v>
          </cell>
          <cell r="B93" t="str">
            <v>Kette</v>
          </cell>
          <cell r="C93" t="str">
            <v>String</v>
          </cell>
          <cell r="D93" t="str">
            <v>R75</v>
          </cell>
        </row>
        <row r="94">
          <cell r="D94" t="str">
            <v>G80</v>
          </cell>
        </row>
        <row r="97">
          <cell r="A97" t="str">
            <v>BK_DLT_BEARBEITART</v>
          </cell>
          <cell r="B97" t="str">
            <v>Bearbeitungs Art</v>
          </cell>
          <cell r="C97" t="str">
            <v>String</v>
          </cell>
          <cell r="D97" t="str">
            <v>Längs</v>
          </cell>
        </row>
        <row r="98">
          <cell r="D98" t="str">
            <v>Quer</v>
          </cell>
        </row>
        <row r="99">
          <cell r="D99" t="str">
            <v>N/A</v>
          </cell>
        </row>
        <row r="101">
          <cell r="A101" t="str">
            <v>BK_DLT_MASCHINLAENGE</v>
          </cell>
          <cell r="B101" t="str">
            <v>Maschinen Typ Länge</v>
          </cell>
          <cell r="C101" t="str">
            <v>String</v>
          </cell>
          <cell r="D101">
            <v>170</v>
          </cell>
        </row>
        <row r="102">
          <cell r="D102">
            <v>230</v>
          </cell>
        </row>
        <row r="103">
          <cell r="D103">
            <v>280</v>
          </cell>
        </row>
        <row r="104">
          <cell r="D104">
            <v>330</v>
          </cell>
        </row>
        <row r="105">
          <cell r="D105">
            <v>390</v>
          </cell>
        </row>
        <row r="106">
          <cell r="D106">
            <v>440</v>
          </cell>
        </row>
        <row r="107">
          <cell r="D107">
            <v>500</v>
          </cell>
        </row>
        <row r="108">
          <cell r="D108">
            <v>540</v>
          </cell>
        </row>
        <row r="109">
          <cell r="D109">
            <v>590</v>
          </cell>
        </row>
        <row r="110">
          <cell r="D110">
            <v>640</v>
          </cell>
        </row>
        <row r="111">
          <cell r="D111">
            <v>700</v>
          </cell>
        </row>
        <row r="112">
          <cell r="D112">
            <v>740</v>
          </cell>
        </row>
        <row r="113">
          <cell r="D113">
            <v>790</v>
          </cell>
        </row>
        <row r="114">
          <cell r="D114">
            <v>840</v>
          </cell>
        </row>
        <row r="115">
          <cell r="D115">
            <v>900</v>
          </cell>
        </row>
        <row r="116">
          <cell r="D116">
            <v>950</v>
          </cell>
        </row>
        <row r="117">
          <cell r="D117">
            <v>1000</v>
          </cell>
        </row>
        <row r="118">
          <cell r="D118">
            <v>1060</v>
          </cell>
        </row>
        <row r="119">
          <cell r="D119">
            <v>1110</v>
          </cell>
        </row>
        <row r="120">
          <cell r="D120">
            <v>1170</v>
          </cell>
        </row>
        <row r="121">
          <cell r="D121">
            <v>1220</v>
          </cell>
        </row>
        <row r="122">
          <cell r="D122">
            <v>1280</v>
          </cell>
        </row>
        <row r="123">
          <cell r="D123">
            <v>1310</v>
          </cell>
        </row>
        <row r="124">
          <cell r="D124">
            <v>1370</v>
          </cell>
        </row>
        <row r="125">
          <cell r="D125">
            <v>1420</v>
          </cell>
        </row>
        <row r="126">
          <cell r="D126">
            <v>1480</v>
          </cell>
        </row>
        <row r="127">
          <cell r="D127">
            <v>1530</v>
          </cell>
        </row>
        <row r="128">
          <cell r="D128">
            <v>1580</v>
          </cell>
        </row>
        <row r="129">
          <cell r="D129">
            <v>1640</v>
          </cell>
        </row>
        <row r="130">
          <cell r="D130">
            <v>1690</v>
          </cell>
        </row>
        <row r="131">
          <cell r="D131">
            <v>1730</v>
          </cell>
        </row>
        <row r="132">
          <cell r="D132">
            <v>1780</v>
          </cell>
        </row>
        <row r="133">
          <cell r="D133">
            <v>1840</v>
          </cell>
        </row>
        <row r="134">
          <cell r="D134">
            <v>1890</v>
          </cell>
        </row>
        <row r="135">
          <cell r="D135">
            <v>1950</v>
          </cell>
        </row>
        <row r="136">
          <cell r="D136">
            <v>2000</v>
          </cell>
        </row>
        <row r="137">
          <cell r="D137">
            <v>2050</v>
          </cell>
        </row>
        <row r="138">
          <cell r="D138">
            <v>2090</v>
          </cell>
        </row>
        <row r="139">
          <cell r="D139">
            <v>2150</v>
          </cell>
        </row>
        <row r="140">
          <cell r="D140">
            <v>2200</v>
          </cell>
        </row>
        <row r="141">
          <cell r="D141">
            <v>2250</v>
          </cell>
        </row>
        <row r="142">
          <cell r="D142">
            <v>2310</v>
          </cell>
        </row>
        <row r="143">
          <cell r="D143">
            <v>2360</v>
          </cell>
        </row>
        <row r="144">
          <cell r="D144">
            <v>2420</v>
          </cell>
        </row>
        <row r="145">
          <cell r="D145">
            <v>2470</v>
          </cell>
        </row>
        <row r="147">
          <cell r="A147" t="str">
            <v>BK_DLT_MASCHINLAEINT</v>
          </cell>
          <cell r="B147" t="str">
            <v>Maschinentyp Länge Int</v>
          </cell>
          <cell r="C147" t="str">
            <v>Integer</v>
          </cell>
        </row>
        <row r="149">
          <cell r="A149" t="str">
            <v>BK_DLT_KANTENMATERIA</v>
          </cell>
          <cell r="B149" t="str">
            <v>Kantenmaterial</v>
          </cell>
          <cell r="C149" t="str">
            <v>String</v>
          </cell>
          <cell r="D149" t="str">
            <v>R3</v>
          </cell>
        </row>
        <row r="150">
          <cell r="D150" t="str">
            <v>L20</v>
          </cell>
        </row>
        <row r="151">
          <cell r="D151" t="str">
            <v>N/A</v>
          </cell>
        </row>
        <row r="156">
          <cell r="A156" t="str">
            <v>BK_DLT_LINEAREINSCHU</v>
          </cell>
          <cell r="B156" t="str">
            <v>Linear Einschub</v>
          </cell>
          <cell r="C156" t="str">
            <v>String</v>
          </cell>
          <cell r="D156" t="str">
            <v>Ja</v>
          </cell>
        </row>
        <row r="157">
          <cell r="D157" t="str">
            <v>Nein</v>
          </cell>
        </row>
        <row r="159">
          <cell r="A159" t="str">
            <v>BK_DLT_NOCKENABSTAND</v>
          </cell>
          <cell r="B159" t="str">
            <v>Nockenabstand</v>
          </cell>
          <cell r="C159" t="str">
            <v>String</v>
          </cell>
          <cell r="D159" t="str">
            <v>270mm</v>
          </cell>
          <cell r="E159" t="str">
            <v>Standard</v>
          </cell>
        </row>
        <row r="160">
          <cell r="D160" t="str">
            <v>360mm</v>
          </cell>
        </row>
        <row r="161">
          <cell r="D161" t="str">
            <v>540mm</v>
          </cell>
        </row>
        <row r="162">
          <cell r="D162" t="str">
            <v>1080mm</v>
          </cell>
        </row>
        <row r="163">
          <cell r="D163" t="str">
            <v>N/A</v>
          </cell>
        </row>
        <row r="165">
          <cell r="A165" t="str">
            <v>BK_DLT_ZUSMITNNOCKEN</v>
          </cell>
          <cell r="B165" t="str">
            <v>Zusätzliche Mitnehmer Nocken</v>
          </cell>
          <cell r="C165" t="str">
            <v>String</v>
          </cell>
          <cell r="D165" t="str">
            <v>Ja</v>
          </cell>
        </row>
        <row r="166">
          <cell r="D166" t="str">
            <v>Nein</v>
          </cell>
        </row>
        <row r="168">
          <cell r="A168" t="str">
            <v>BK_DLT_GRUNDMASCHERW</v>
          </cell>
          <cell r="B168" t="str">
            <v>Grundmaschinenerweiterung</v>
          </cell>
          <cell r="C168" t="str">
            <v>String</v>
          </cell>
          <cell r="D168" t="str">
            <v>Ja</v>
          </cell>
        </row>
        <row r="169">
          <cell r="D169" t="str">
            <v>Nein</v>
          </cell>
        </row>
        <row r="171">
          <cell r="A171" t="str">
            <v>BK_DLT_WERKSTFUEHRUN</v>
          </cell>
          <cell r="B171" t="str">
            <v>Werkstückführung</v>
          </cell>
          <cell r="C171" t="str">
            <v>String</v>
          </cell>
          <cell r="D171" t="str">
            <v>Ja</v>
          </cell>
        </row>
        <row r="172">
          <cell r="D172" t="str">
            <v>Nein</v>
          </cell>
        </row>
      </sheetData>
      <sheetData sheetId="1"/>
      <sheetData sheetId="2"/>
      <sheetData sheetId="3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1894C-5D39-47FD-A6D3-02F31ADB0FCF}">
  <dimension ref="A1:F439"/>
  <sheetViews>
    <sheetView tabSelected="1" zoomScale="85" zoomScaleNormal="85" workbookViewId="0">
      <selection activeCell="D7" sqref="D7:D11"/>
    </sheetView>
  </sheetViews>
  <sheetFormatPr defaultRowHeight="15" x14ac:dyDescent="0.25"/>
  <cols>
    <col min="1" max="1" width="26.28515625" bestFit="1" customWidth="1"/>
    <col min="2" max="2" width="56" bestFit="1" customWidth="1"/>
    <col min="3" max="3" width="9.42578125" bestFit="1" customWidth="1"/>
    <col min="4" max="4" width="63.28515625" bestFit="1" customWidth="1"/>
    <col min="5" max="5" width="9.855468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F1" t="s">
        <v>4</v>
      </c>
    </row>
    <row r="3" spans="1:6" x14ac:dyDescent="0.25">
      <c r="A3" s="2" t="s">
        <v>5</v>
      </c>
    </row>
    <row r="5" spans="1:6" x14ac:dyDescent="0.25">
      <c r="A5" t="str">
        <f>[1]Merkmalsdefinition!$A$5</f>
        <v>BK_PROJEKTNR</v>
      </c>
      <c r="B5" t="str">
        <f>[1]Merkmalsdefinition!$B$5</f>
        <v>Projekt Nummer</v>
      </c>
      <c r="C5" t="str">
        <f>[1]Merkmalsdefinition!$C$5</f>
        <v>Integer</v>
      </c>
    </row>
    <row r="7" spans="1:6" x14ac:dyDescent="0.25">
      <c r="A7" t="str">
        <f>[1]Merkmalsdefinition!$A$19</f>
        <v>BK_NETZSPANNUNGSTYP</v>
      </c>
      <c r="B7" t="str">
        <f>[1]Merkmalsdefinition!$B$19</f>
        <v>Netzspannungs Typ</v>
      </c>
      <c r="C7" t="str">
        <f>[1]Merkmalsdefinition!$C$19</f>
        <v>String</v>
      </c>
      <c r="D7" t="str">
        <f>[1]Merkmalsdefinition!$D$19</f>
        <v>3/400V 50/60Hz</v>
      </c>
    </row>
    <row r="8" spans="1:6" x14ac:dyDescent="0.25">
      <c r="D8" t="str">
        <f>[1]Merkmalsdefinition!$D$20</f>
        <v>3/200V/220V 50/60Hz (Japan)</v>
      </c>
    </row>
    <row r="9" spans="1:6" x14ac:dyDescent="0.25">
      <c r="D9" t="str">
        <f>[1]Merkmalsdefinition!$D$21</f>
        <v>3/600Y/347V 60Hz (Kanada) CSA-Verdrahtung</v>
      </c>
    </row>
    <row r="10" spans="1:6" x14ac:dyDescent="0.25">
      <c r="D10" t="str">
        <f>[1]Merkmalsdefinition!$D$22</f>
        <v>3/220V 60Hz (USA) UL-Verdrahtung</v>
      </c>
    </row>
    <row r="11" spans="1:6" x14ac:dyDescent="0.25">
      <c r="D11" t="str">
        <f>[1]Merkmalsdefinition!$D$23</f>
        <v>3/480Y/277V 60Hz (USA) UL-Verdrahtung</v>
      </c>
    </row>
    <row r="12" spans="1:6" x14ac:dyDescent="0.25">
      <c r="F12" t="s">
        <v>6</v>
      </c>
    </row>
    <row r="13" spans="1:6" x14ac:dyDescent="0.25">
      <c r="A13" t="str">
        <f>[1]Merkmalsdefinition!$A$29</f>
        <v>BK_WERKSTLAENGEMIN</v>
      </c>
      <c r="B13" t="str">
        <f>[1]Merkmalsdefinition!$B$29</f>
        <v>Werkstücklänge Minimum</v>
      </c>
      <c r="C13" t="str">
        <f>[1]Merkmalsdefinition!$C$29</f>
        <v>Real</v>
      </c>
    </row>
    <row r="14" spans="1:6" x14ac:dyDescent="0.25">
      <c r="F14" t="s">
        <v>6</v>
      </c>
    </row>
    <row r="15" spans="1:6" x14ac:dyDescent="0.25">
      <c r="A15" t="str">
        <f>[1]Merkmalsdefinition!$A$31</f>
        <v>BK_WERKSTLAENGEMAX</v>
      </c>
      <c r="B15" t="str">
        <f>[1]Merkmalsdefinition!$B$31</f>
        <v>Werkstücklänge Maximum</v>
      </c>
      <c r="C15" t="str">
        <f>[1]Merkmalsdefinition!$C$31</f>
        <v>Real</v>
      </c>
    </row>
    <row r="17" spans="1:6" x14ac:dyDescent="0.25">
      <c r="A17" t="str">
        <f>[1]Merkmalsdefinition!$A$33</f>
        <v>BK_WERKSTBREITEMIN</v>
      </c>
      <c r="B17" t="str">
        <f>[1]Merkmalsdefinition!$B$33</f>
        <v>Werkstückbreite Minimum</v>
      </c>
      <c r="C17" t="str">
        <f>[1]Merkmalsdefinition!$C$33</f>
        <v>Real</v>
      </c>
      <c r="F17" t="s">
        <v>6</v>
      </c>
    </row>
    <row r="19" spans="1:6" x14ac:dyDescent="0.25">
      <c r="A19" t="str">
        <f>[1]Merkmalsdefinition!$A$35</f>
        <v>BK_WERKSTBREITEMAX</v>
      </c>
      <c r="B19" t="str">
        <f>[1]Merkmalsdefinition!$B$35</f>
        <v>Werkstückbreite Maximum</v>
      </c>
      <c r="C19" t="str">
        <f>[1]Merkmalsdefinition!$C$35</f>
        <v>Real</v>
      </c>
      <c r="F19" t="s">
        <v>6</v>
      </c>
    </row>
    <row r="21" spans="1:6" x14ac:dyDescent="0.25">
      <c r="A21" t="str">
        <f>[1]Merkmalsdefinition!$A$37</f>
        <v>BK_WERKSTHOEHEMIN</v>
      </c>
      <c r="B21" t="str">
        <f>[1]Merkmalsdefinition!$B$37</f>
        <v>Werkstückhöhe Minimum</v>
      </c>
      <c r="C21" t="str">
        <f>[1]Merkmalsdefinition!$C$37</f>
        <v>Real</v>
      </c>
      <c r="F21" t="s">
        <v>6</v>
      </c>
    </row>
    <row r="23" spans="1:6" x14ac:dyDescent="0.25">
      <c r="A23" t="str">
        <f>[1]Merkmalsdefinition!$A$39</f>
        <v>BK_WERKSTHOEHEMAX</v>
      </c>
      <c r="B23" t="str">
        <f>[1]Merkmalsdefinition!$B$39</f>
        <v>Werkstückhöhe Maximum</v>
      </c>
      <c r="C23" t="str">
        <f>[1]Merkmalsdefinition!$C$39</f>
        <v>Real</v>
      </c>
      <c r="F23" t="s">
        <v>6</v>
      </c>
    </row>
    <row r="25" spans="1:6" x14ac:dyDescent="0.25">
      <c r="A25" t="str">
        <f>[1]Merkmalsdefinition!$A$41</f>
        <v>BK_WERKSTTOLERMIN</v>
      </c>
      <c r="B25" t="str">
        <f>[1]Merkmalsdefinition!$B$41</f>
        <v>Werkstücktoleranz Minus</v>
      </c>
      <c r="C25" t="str">
        <f>[1]Merkmalsdefinition!$C$41</f>
        <v>Real</v>
      </c>
      <c r="F25" t="s">
        <v>6</v>
      </c>
    </row>
    <row r="27" spans="1:6" x14ac:dyDescent="0.25">
      <c r="A27" t="str">
        <f>[1]Merkmalsdefinition!$A$43</f>
        <v>BK_WERKSTTOLERPLU</v>
      </c>
      <c r="B27" t="str">
        <f>[1]Merkmalsdefinition!$B$43</f>
        <v>Werkstücktoleranz Plus</v>
      </c>
      <c r="C27" t="str">
        <f>[1]Merkmalsdefinition!$C$43</f>
        <v>Real</v>
      </c>
      <c r="F27" t="s">
        <v>6</v>
      </c>
    </row>
    <row r="29" spans="1:6" x14ac:dyDescent="0.25">
      <c r="A29" t="str">
        <f>[1]Merkmalsdefinition!$A$49</f>
        <v>BK_SONDERLACK</v>
      </c>
      <c r="B29" t="str">
        <f>[1]Merkmalsdefinition!$B$49</f>
        <v>Sonderlack</v>
      </c>
      <c r="C29" t="str">
        <f>[1]Merkmalsdefinition!$C$49</f>
        <v>String</v>
      </c>
      <c r="D29" t="str">
        <f>[1]Merkmalsdefinition!$D$49</f>
        <v>Ja</v>
      </c>
    </row>
    <row r="30" spans="1:6" x14ac:dyDescent="0.25">
      <c r="D30" t="str">
        <f>[1]Merkmalsdefinition!$D$50</f>
        <v>Nein</v>
      </c>
    </row>
    <row r="32" spans="1:6" x14ac:dyDescent="0.25">
      <c r="A32" t="str">
        <f>[1]Merkmalsdefinition!$A$52</f>
        <v>BK_SONDERLACKTYP</v>
      </c>
      <c r="B32" t="str">
        <f>[1]Merkmalsdefinition!$B$52</f>
        <v>Sonderlack Typ</v>
      </c>
      <c r="C32" t="str">
        <f>[1]Merkmalsdefinition!$C$52</f>
        <v>String</v>
      </c>
      <c r="D32" t="str">
        <f>[1]Merkmalsdefinition!$D$52</f>
        <v>Zierstreifen in den Haubenklappen</v>
      </c>
    </row>
    <row r="33" spans="1:4" x14ac:dyDescent="0.25">
      <c r="D33" t="str">
        <f>[1]Merkmalsdefinition!$D$53</f>
        <v>Hauben inkl. Zierstreifen</v>
      </c>
    </row>
    <row r="34" spans="1:4" x14ac:dyDescent="0.25">
      <c r="D34" t="str">
        <f>[1]Merkmalsdefinition!$D$54</f>
        <v>Freizugängliche Schutzeinrichtungen (nicht unter Hauben)</v>
      </c>
    </row>
    <row r="35" spans="1:4" x14ac:dyDescent="0.25">
      <c r="D35" t="str">
        <f>[1]Merkmalsdefinition!$D$55</f>
        <v>Rote Schutzeinrichtungen</v>
      </c>
    </row>
    <row r="36" spans="1:4" x14ac:dyDescent="0.25">
      <c r="D36" t="str">
        <f>[1]Merkmalsdefinition!$D$56</f>
        <v>Grundmaschinenbestandteile und Aggregate (Ohne Schaltkästen)</v>
      </c>
    </row>
    <row r="37" spans="1:4" x14ac:dyDescent="0.25">
      <c r="D37" t="str">
        <f>[1]Merkmalsdefinition!$D$57</f>
        <v>N/A</v>
      </c>
    </row>
    <row r="39" spans="1:4" x14ac:dyDescent="0.25">
      <c r="A39" t="str">
        <f>[1]Merkmalsdefinition!$A$59</f>
        <v>BK_SONDERLSCHALTK</v>
      </c>
      <c r="B39" t="str">
        <f>[1]Merkmalsdefinition!$B$59</f>
        <v>Sonderlack Schaltkästen</v>
      </c>
      <c r="C39" t="str">
        <f>[1]Merkmalsdefinition!$C$59</f>
        <v>String</v>
      </c>
      <c r="D39" t="str">
        <f>[1]Merkmalsdefinition!$D$59</f>
        <v>Ja</v>
      </c>
    </row>
    <row r="40" spans="1:4" x14ac:dyDescent="0.25">
      <c r="D40" t="str">
        <f>[1]Merkmalsdefinition!$D$60</f>
        <v>Nein</v>
      </c>
    </row>
    <row r="42" spans="1:4" x14ac:dyDescent="0.25">
      <c r="A42" t="str">
        <f>[1]Merkmalsdefinition!$A$62</f>
        <v>BK_SONDERLSCHALTS</v>
      </c>
      <c r="B42" t="str">
        <f>[1]Merkmalsdefinition!$B$62</f>
        <v>Sonderlack Schaltschrank</v>
      </c>
      <c r="C42" t="str">
        <f>[1]Merkmalsdefinition!$C$62</f>
        <v>String</v>
      </c>
      <c r="D42" t="str">
        <f>[1]Merkmalsdefinition!$D$62</f>
        <v>Ja</v>
      </c>
    </row>
    <row r="43" spans="1:4" x14ac:dyDescent="0.25">
      <c r="D43" t="str">
        <f>[1]Merkmalsdefinition!$D$63</f>
        <v>Nein</v>
      </c>
    </row>
    <row r="45" spans="1:4" x14ac:dyDescent="0.25">
      <c r="A45" s="7" t="str">
        <f>[1]Merkmalsdefinition!$A$65</f>
        <v>Nur verfügbar bei:</v>
      </c>
    </row>
    <row r="46" spans="1:4" x14ac:dyDescent="0.25">
      <c r="A46" s="7" t="str">
        <f>[1]Merkmalsdefinition!$A$66</f>
        <v>Novimat Concept / Combima N / Combima Concept und Systems Maschinen</v>
      </c>
    </row>
    <row r="48" spans="1:4" x14ac:dyDescent="0.25">
      <c r="A48" t="str">
        <f>[1]Merkmalsdefinition!$A$68</f>
        <v>BK_SONDERLSICHERHEIT</v>
      </c>
      <c r="B48" t="str">
        <f>[1]Merkmalsdefinition!$B$68</f>
        <v>Sonderlack Sicherheitseinrichtungen</v>
      </c>
      <c r="C48" t="str">
        <f>[1]Merkmalsdefinition!$C$68</f>
        <v>String</v>
      </c>
      <c r="D48" t="str">
        <f>[1]Merkmalsdefinition!$D$68</f>
        <v>Ja</v>
      </c>
    </row>
    <row r="49" spans="1:4" x14ac:dyDescent="0.25">
      <c r="D49" t="str">
        <f>[1]Merkmalsdefinition!$D$69</f>
        <v>Nein</v>
      </c>
    </row>
    <row r="51" spans="1:4" x14ac:dyDescent="0.25">
      <c r="A51" t="str">
        <f>[1]Merkmalsdefinition!$A$75</f>
        <v>BK_DLT_BAUREIHE</v>
      </c>
      <c r="B51" t="str">
        <f>[1]Merkmalsdefinition!$B$75</f>
        <v>Baureihe</v>
      </c>
      <c r="C51" t="str">
        <f>[1]Merkmalsdefinition!$C$75</f>
        <v>String</v>
      </c>
      <c r="D51" t="str">
        <f>[1]Merkmalsdefinition!$D$75</f>
        <v>Combima</v>
      </c>
    </row>
    <row r="52" spans="1:4" x14ac:dyDescent="0.25">
      <c r="D52" t="str">
        <f>[1]Merkmalsdefinition!$D$76</f>
        <v>FBA</v>
      </c>
    </row>
    <row r="53" spans="1:4" x14ac:dyDescent="0.25">
      <c r="D53" t="str">
        <f>[1]Merkmalsdefinition!$D$77</f>
        <v>Novimat</v>
      </c>
    </row>
    <row r="55" spans="1:4" x14ac:dyDescent="0.25">
      <c r="A55" t="str">
        <f>[1]Merkmalsdefinition!$A$79</f>
        <v>BK_DLT_MASCHINENTYP</v>
      </c>
      <c r="B55" t="str">
        <f>[1]Merkmalsdefinition!$B$79</f>
        <v>Maschinentyp</v>
      </c>
      <c r="C55" t="str">
        <f>[1]Merkmalsdefinition!$C$79</f>
        <v>String</v>
      </c>
      <c r="D55" t="str">
        <f>[1]Merkmalsdefinition!$D$79</f>
        <v>Systems</v>
      </c>
    </row>
    <row r="56" spans="1:4" x14ac:dyDescent="0.25">
      <c r="D56" t="str">
        <f>[1]Merkmalsdefinition!$D$80</f>
        <v>Concept</v>
      </c>
    </row>
    <row r="57" spans="1:4" x14ac:dyDescent="0.25">
      <c r="D57" t="str">
        <f>[1]Merkmalsdefinition!$D$81</f>
        <v>Contour</v>
      </c>
    </row>
    <row r="58" spans="1:4" x14ac:dyDescent="0.25">
      <c r="D58" t="str">
        <f>[1]Merkmalsdefinition!$D$82</f>
        <v>Compact</v>
      </c>
    </row>
    <row r="59" spans="1:4" x14ac:dyDescent="0.25">
      <c r="D59" t="str">
        <f>[1]Merkmalsdefinition!$D$84</f>
        <v>N</v>
      </c>
    </row>
    <row r="60" spans="1:4" x14ac:dyDescent="0.25">
      <c r="D60" t="str">
        <f>[1]Merkmalsdefinition!$D$85</f>
        <v>X1</v>
      </c>
    </row>
    <row r="61" spans="1:4" x14ac:dyDescent="0.25">
      <c r="D61" t="str">
        <f>[1]Merkmalsdefinition!$D$86</f>
        <v>1+1</v>
      </c>
    </row>
    <row r="62" spans="1:4" x14ac:dyDescent="0.25">
      <c r="D62" t="str">
        <f>[1]Merkmalsdefinition!$D$87</f>
        <v>N/A</v>
      </c>
    </row>
    <row r="64" spans="1:4" x14ac:dyDescent="0.25">
      <c r="A64" t="str">
        <f>[1]Merkmalsdefinition!$A$89</f>
        <v>BK_DLT_BEARBEITSEITE</v>
      </c>
      <c r="B64" t="str">
        <f>[1]Merkmalsdefinition!$B$89</f>
        <v>Bearbeitungsseite</v>
      </c>
      <c r="C64" t="str">
        <f>[1]Merkmalsdefinition!$C$89</f>
        <v>String</v>
      </c>
      <c r="D64" t="str">
        <f>[1]Merkmalsdefinition!$D$89</f>
        <v>Einseitig</v>
      </c>
    </row>
    <row r="65" spans="1:6" x14ac:dyDescent="0.25">
      <c r="D65" t="str">
        <f>[1]Merkmalsdefinition!$D$90</f>
        <v>Doppelseitig</v>
      </c>
    </row>
    <row r="66" spans="1:6" x14ac:dyDescent="0.25">
      <c r="D66" t="str">
        <f>[1]Merkmalsdefinition!$D$91</f>
        <v>1½-seitig</v>
      </c>
    </row>
    <row r="68" spans="1:6" x14ac:dyDescent="0.25">
      <c r="A68" t="str">
        <f>[1]Merkmalsdefinition!$A$93</f>
        <v>BK_DLT_KETTE</v>
      </c>
      <c r="B68" t="str">
        <f>[1]Merkmalsdefinition!$B$93</f>
        <v>Kette</v>
      </c>
      <c r="C68" t="str">
        <f>[1]Merkmalsdefinition!$C$93</f>
        <v>String</v>
      </c>
      <c r="D68" t="str">
        <f>[1]Merkmalsdefinition!$D$93</f>
        <v>R75</v>
      </c>
    </row>
    <row r="69" spans="1:6" x14ac:dyDescent="0.25">
      <c r="D69" t="str">
        <f>[1]Merkmalsdefinition!$D$94</f>
        <v>G80</v>
      </c>
    </row>
    <row r="71" spans="1:6" x14ac:dyDescent="0.25">
      <c r="A71" t="str">
        <f>[1]Merkmalsdefinition!$A$97</f>
        <v>BK_DLT_BEARBEITART</v>
      </c>
      <c r="B71" t="str">
        <f>[1]Merkmalsdefinition!$B$97</f>
        <v>Bearbeitungs Art</v>
      </c>
      <c r="C71" t="str">
        <f>[1]Merkmalsdefinition!$C$97</f>
        <v>String</v>
      </c>
      <c r="D71" t="str">
        <f>[1]Merkmalsdefinition!$D$97</f>
        <v>Längs</v>
      </c>
    </row>
    <row r="72" spans="1:6" x14ac:dyDescent="0.25">
      <c r="D72" t="str">
        <f>[1]Merkmalsdefinition!$D$98</f>
        <v>Quer</v>
      </c>
    </row>
    <row r="73" spans="1:6" x14ac:dyDescent="0.25">
      <c r="D73" t="str">
        <f>[1]Merkmalsdefinition!$D$99</f>
        <v>N/A</v>
      </c>
    </row>
    <row r="75" spans="1:6" x14ac:dyDescent="0.25">
      <c r="A75" t="str">
        <f>[1]Merkmalsdefinition!$A$156</f>
        <v>BK_DLT_LINEAREINSCHU</v>
      </c>
      <c r="B75" t="str">
        <f>[1]Merkmalsdefinition!$B$156</f>
        <v>Linear Einschub</v>
      </c>
      <c r="C75" t="str">
        <f>[1]Merkmalsdefinition!$C$156</f>
        <v>String</v>
      </c>
      <c r="D75" t="str">
        <f>[1]Merkmalsdefinition!$D$156</f>
        <v>Ja</v>
      </c>
    </row>
    <row r="76" spans="1:6" x14ac:dyDescent="0.25">
      <c r="D76" t="str">
        <f>[1]Merkmalsdefinition!$D$157</f>
        <v>Nein</v>
      </c>
    </row>
    <row r="77" spans="1:6" x14ac:dyDescent="0.25">
      <c r="F77" t="s">
        <v>7</v>
      </c>
    </row>
    <row r="78" spans="1:6" x14ac:dyDescent="0.25">
      <c r="A78" t="str">
        <f>[1]Merkmalsdefinition!$A$101</f>
        <v>BK_DLT_MASCHINLAENGE</v>
      </c>
      <c r="B78" t="str">
        <f>[1]Merkmalsdefinition!$B$101</f>
        <v>Maschinen Typ Länge</v>
      </c>
      <c r="C78" t="str">
        <f>[1]Merkmalsdefinition!$C$101</f>
        <v>String</v>
      </c>
      <c r="D78" s="15">
        <f>[1]Merkmalsdefinition!$D$101</f>
        <v>170</v>
      </c>
      <c r="F78" t="s">
        <v>7</v>
      </c>
    </row>
    <row r="79" spans="1:6" x14ac:dyDescent="0.25">
      <c r="D79" s="15">
        <f>[1]Merkmalsdefinition!$D$102</f>
        <v>230</v>
      </c>
      <c r="F79" t="s">
        <v>7</v>
      </c>
    </row>
    <row r="80" spans="1:6" x14ac:dyDescent="0.25">
      <c r="D80" s="15">
        <f>[1]Merkmalsdefinition!$D$103</f>
        <v>280</v>
      </c>
      <c r="F80" t="s">
        <v>7</v>
      </c>
    </row>
    <row r="81" spans="4:6" x14ac:dyDescent="0.25">
      <c r="D81" s="15">
        <f>[1]Merkmalsdefinition!$D$104</f>
        <v>330</v>
      </c>
      <c r="F81" t="s">
        <v>7</v>
      </c>
    </row>
    <row r="82" spans="4:6" x14ac:dyDescent="0.25">
      <c r="D82" s="15">
        <f>[1]Merkmalsdefinition!$D$105</f>
        <v>390</v>
      </c>
      <c r="F82" t="s">
        <v>7</v>
      </c>
    </row>
    <row r="83" spans="4:6" x14ac:dyDescent="0.25">
      <c r="D83" s="15">
        <f>[1]Merkmalsdefinition!$D$106</f>
        <v>440</v>
      </c>
      <c r="F83" t="s">
        <v>7</v>
      </c>
    </row>
    <row r="84" spans="4:6" x14ac:dyDescent="0.25">
      <c r="D84" s="15">
        <f>[1]Merkmalsdefinition!$D$107</f>
        <v>500</v>
      </c>
      <c r="F84" t="s">
        <v>7</v>
      </c>
    </row>
    <row r="85" spans="4:6" x14ac:dyDescent="0.25">
      <c r="D85" s="15">
        <f>[1]Merkmalsdefinition!$D$108</f>
        <v>540</v>
      </c>
      <c r="F85" t="s">
        <v>7</v>
      </c>
    </row>
    <row r="86" spans="4:6" x14ac:dyDescent="0.25">
      <c r="D86" s="15">
        <f>[1]Merkmalsdefinition!$D$109</f>
        <v>590</v>
      </c>
      <c r="F86" t="s">
        <v>7</v>
      </c>
    </row>
    <row r="87" spans="4:6" x14ac:dyDescent="0.25">
      <c r="D87" s="15">
        <f>[1]Merkmalsdefinition!$D$110</f>
        <v>640</v>
      </c>
      <c r="F87" t="s">
        <v>7</v>
      </c>
    </row>
    <row r="88" spans="4:6" x14ac:dyDescent="0.25">
      <c r="D88" s="15">
        <f>[1]Merkmalsdefinition!$D$111</f>
        <v>700</v>
      </c>
      <c r="F88" t="s">
        <v>7</v>
      </c>
    </row>
    <row r="89" spans="4:6" x14ac:dyDescent="0.25">
      <c r="D89" s="15">
        <f>[1]Merkmalsdefinition!$D$112</f>
        <v>740</v>
      </c>
      <c r="F89" t="s">
        <v>7</v>
      </c>
    </row>
    <row r="90" spans="4:6" x14ac:dyDescent="0.25">
      <c r="D90" s="15">
        <f>[1]Merkmalsdefinition!$D$113</f>
        <v>790</v>
      </c>
      <c r="F90" t="s">
        <v>7</v>
      </c>
    </row>
    <row r="91" spans="4:6" x14ac:dyDescent="0.25">
      <c r="D91" s="15">
        <f>[1]Merkmalsdefinition!$D$114</f>
        <v>840</v>
      </c>
      <c r="F91" t="s">
        <v>7</v>
      </c>
    </row>
    <row r="92" spans="4:6" x14ac:dyDescent="0.25">
      <c r="D92" s="15">
        <f>[1]Merkmalsdefinition!$D$115</f>
        <v>900</v>
      </c>
      <c r="F92" t="s">
        <v>7</v>
      </c>
    </row>
    <row r="93" spans="4:6" x14ac:dyDescent="0.25">
      <c r="D93" s="15">
        <f>[1]Merkmalsdefinition!$D$116</f>
        <v>950</v>
      </c>
      <c r="F93" t="s">
        <v>7</v>
      </c>
    </row>
    <row r="94" spans="4:6" x14ac:dyDescent="0.25">
      <c r="D94" s="15">
        <f>[1]Merkmalsdefinition!$D$117</f>
        <v>1000</v>
      </c>
      <c r="F94" t="s">
        <v>7</v>
      </c>
    </row>
    <row r="95" spans="4:6" x14ac:dyDescent="0.25">
      <c r="D95" s="15">
        <f>[1]Merkmalsdefinition!$D$118</f>
        <v>1060</v>
      </c>
      <c r="F95" t="s">
        <v>7</v>
      </c>
    </row>
    <row r="96" spans="4:6" x14ac:dyDescent="0.25">
      <c r="D96" s="15">
        <f>[1]Merkmalsdefinition!$D$119</f>
        <v>1110</v>
      </c>
      <c r="F96" t="s">
        <v>7</v>
      </c>
    </row>
    <row r="97" spans="4:6" x14ac:dyDescent="0.25">
      <c r="D97" s="15">
        <f>[1]Merkmalsdefinition!$D$120</f>
        <v>1170</v>
      </c>
      <c r="F97" t="s">
        <v>7</v>
      </c>
    </row>
    <row r="98" spans="4:6" x14ac:dyDescent="0.25">
      <c r="D98" s="15">
        <f>[1]Merkmalsdefinition!$D$121</f>
        <v>1220</v>
      </c>
      <c r="F98" t="s">
        <v>7</v>
      </c>
    </row>
    <row r="99" spans="4:6" x14ac:dyDescent="0.25">
      <c r="D99" s="15">
        <f>[1]Merkmalsdefinition!$D$122</f>
        <v>1280</v>
      </c>
      <c r="F99" t="s">
        <v>7</v>
      </c>
    </row>
    <row r="100" spans="4:6" x14ac:dyDescent="0.25">
      <c r="D100" s="15">
        <f>[1]Merkmalsdefinition!$D$123</f>
        <v>1310</v>
      </c>
      <c r="F100" t="s">
        <v>7</v>
      </c>
    </row>
    <row r="101" spans="4:6" x14ac:dyDescent="0.25">
      <c r="D101" s="15">
        <f>[1]Merkmalsdefinition!$D$124</f>
        <v>1370</v>
      </c>
      <c r="F101" t="s">
        <v>7</v>
      </c>
    </row>
    <row r="102" spans="4:6" x14ac:dyDescent="0.25">
      <c r="D102" s="15">
        <f>[1]Merkmalsdefinition!$D$125</f>
        <v>1420</v>
      </c>
      <c r="F102" t="s">
        <v>7</v>
      </c>
    </row>
    <row r="103" spans="4:6" x14ac:dyDescent="0.25">
      <c r="D103" s="15">
        <f>[1]Merkmalsdefinition!$D$126</f>
        <v>1480</v>
      </c>
      <c r="F103" t="s">
        <v>7</v>
      </c>
    </row>
    <row r="104" spans="4:6" x14ac:dyDescent="0.25">
      <c r="D104" s="15">
        <f>[1]Merkmalsdefinition!$D$127</f>
        <v>1530</v>
      </c>
      <c r="F104" t="s">
        <v>7</v>
      </c>
    </row>
    <row r="105" spans="4:6" x14ac:dyDescent="0.25">
      <c r="D105" s="15">
        <f>[1]Merkmalsdefinition!$D$128</f>
        <v>1580</v>
      </c>
      <c r="F105" t="s">
        <v>7</v>
      </c>
    </row>
    <row r="106" spans="4:6" x14ac:dyDescent="0.25">
      <c r="D106" s="15">
        <f>[1]Merkmalsdefinition!$D$129</f>
        <v>1640</v>
      </c>
      <c r="F106" t="s">
        <v>7</v>
      </c>
    </row>
    <row r="107" spans="4:6" x14ac:dyDescent="0.25">
      <c r="D107" s="15">
        <f>[1]Merkmalsdefinition!$D$130</f>
        <v>1690</v>
      </c>
      <c r="F107" t="s">
        <v>7</v>
      </c>
    </row>
    <row r="108" spans="4:6" x14ac:dyDescent="0.25">
      <c r="D108" s="15">
        <f>[1]Merkmalsdefinition!$D$131</f>
        <v>1730</v>
      </c>
      <c r="F108" t="s">
        <v>7</v>
      </c>
    </row>
    <row r="109" spans="4:6" x14ac:dyDescent="0.25">
      <c r="D109" s="15">
        <f>[1]Merkmalsdefinition!$D$132</f>
        <v>1780</v>
      </c>
      <c r="F109" t="s">
        <v>7</v>
      </c>
    </row>
    <row r="110" spans="4:6" x14ac:dyDescent="0.25">
      <c r="D110" s="15">
        <f>[1]Merkmalsdefinition!$D$133</f>
        <v>1840</v>
      </c>
      <c r="F110" t="s">
        <v>7</v>
      </c>
    </row>
    <row r="111" spans="4:6" x14ac:dyDescent="0.25">
      <c r="D111" s="15">
        <f>[1]Merkmalsdefinition!$D$134</f>
        <v>1890</v>
      </c>
      <c r="F111" t="s">
        <v>7</v>
      </c>
    </row>
    <row r="112" spans="4:6" x14ac:dyDescent="0.25">
      <c r="D112" s="15">
        <f>[1]Merkmalsdefinition!$D$135</f>
        <v>1950</v>
      </c>
      <c r="F112" t="s">
        <v>7</v>
      </c>
    </row>
    <row r="113" spans="1:6" x14ac:dyDescent="0.25">
      <c r="D113" s="15">
        <f>[1]Merkmalsdefinition!$D$136</f>
        <v>2000</v>
      </c>
      <c r="F113" t="s">
        <v>7</v>
      </c>
    </row>
    <row r="114" spans="1:6" x14ac:dyDescent="0.25">
      <c r="D114" s="15">
        <f>[1]Merkmalsdefinition!$D$137</f>
        <v>2050</v>
      </c>
      <c r="F114" t="s">
        <v>7</v>
      </c>
    </row>
    <row r="115" spans="1:6" x14ac:dyDescent="0.25">
      <c r="D115" s="15">
        <f>[1]Merkmalsdefinition!$D$138</f>
        <v>2090</v>
      </c>
      <c r="F115" t="s">
        <v>7</v>
      </c>
    </row>
    <row r="116" spans="1:6" x14ac:dyDescent="0.25">
      <c r="D116" s="15">
        <f>[1]Merkmalsdefinition!$D$139</f>
        <v>2150</v>
      </c>
      <c r="F116" t="s">
        <v>7</v>
      </c>
    </row>
    <row r="117" spans="1:6" x14ac:dyDescent="0.25">
      <c r="D117" s="15">
        <f>[1]Merkmalsdefinition!$D$140</f>
        <v>2200</v>
      </c>
      <c r="F117" t="s">
        <v>7</v>
      </c>
    </row>
    <row r="118" spans="1:6" x14ac:dyDescent="0.25">
      <c r="D118" s="15">
        <f>[1]Merkmalsdefinition!$D$141</f>
        <v>2250</v>
      </c>
      <c r="F118" t="s">
        <v>7</v>
      </c>
    </row>
    <row r="119" spans="1:6" x14ac:dyDescent="0.25">
      <c r="D119" s="15">
        <f>[1]Merkmalsdefinition!$D$142</f>
        <v>2310</v>
      </c>
      <c r="F119" t="s">
        <v>7</v>
      </c>
    </row>
    <row r="120" spans="1:6" x14ac:dyDescent="0.25">
      <c r="D120" s="15">
        <f>[1]Merkmalsdefinition!$D$143</f>
        <v>2360</v>
      </c>
      <c r="F120" t="s">
        <v>7</v>
      </c>
    </row>
    <row r="121" spans="1:6" x14ac:dyDescent="0.25">
      <c r="D121" s="15">
        <f>[1]Merkmalsdefinition!$D$144</f>
        <v>2420</v>
      </c>
      <c r="F121" t="s">
        <v>7</v>
      </c>
    </row>
    <row r="122" spans="1:6" x14ac:dyDescent="0.25">
      <c r="D122" s="15">
        <f>[1]Merkmalsdefinition!$D$145</f>
        <v>2470</v>
      </c>
      <c r="F122" t="s">
        <v>7</v>
      </c>
    </row>
    <row r="123" spans="1:6" x14ac:dyDescent="0.25">
      <c r="D123" s="15"/>
    </row>
    <row r="124" spans="1:6" x14ac:dyDescent="0.25">
      <c r="A124" t="str">
        <f>[1]Merkmalsdefinition!$A$147</f>
        <v>BK_DLT_MASCHINLAEINT</v>
      </c>
      <c r="B124" t="str">
        <f>[1]Merkmalsdefinition!$B$147</f>
        <v>Maschinentyp Länge Int</v>
      </c>
      <c r="C124" t="str">
        <f>[1]Merkmalsdefinition!$C$147</f>
        <v>Integer</v>
      </c>
      <c r="D124" s="15"/>
      <c r="E124" t="s">
        <v>8</v>
      </c>
    </row>
    <row r="125" spans="1:6" x14ac:dyDescent="0.25">
      <c r="D125" s="15"/>
    </row>
    <row r="126" spans="1:6" x14ac:dyDescent="0.25">
      <c r="A126" t="str">
        <f>[1]Merkmalsdefinition!$A$149</f>
        <v>BK_DLT_KANTENMATERIA</v>
      </c>
      <c r="B126" t="str">
        <f>[1]Merkmalsdefinition!$B$149</f>
        <v>Kantenmaterial</v>
      </c>
      <c r="C126" t="str">
        <f>[1]Merkmalsdefinition!$C$149</f>
        <v>String</v>
      </c>
      <c r="D126" t="str">
        <f>[1]Merkmalsdefinition!$D$149</f>
        <v>R3</v>
      </c>
    </row>
    <row r="127" spans="1:6" x14ac:dyDescent="0.25">
      <c r="D127" t="str">
        <f>[1]Merkmalsdefinition!$D$150</f>
        <v>L20</v>
      </c>
    </row>
    <row r="128" spans="1:6" x14ac:dyDescent="0.25">
      <c r="D128" t="str">
        <f>[1]Merkmalsdefinition!$D$151</f>
        <v>N/A</v>
      </c>
    </row>
    <row r="130" spans="1:5" x14ac:dyDescent="0.25">
      <c r="A130" t="str">
        <f>[1]Merkmalsdefinition!$A$156</f>
        <v>BK_DLT_LINEAREINSCHU</v>
      </c>
      <c r="B130" t="str">
        <f>[1]Merkmalsdefinition!$B$156</f>
        <v>Linear Einschub</v>
      </c>
      <c r="C130" t="str">
        <f>[1]Merkmalsdefinition!$C$156</f>
        <v>String</v>
      </c>
      <c r="D130" t="str">
        <f>[1]Merkmalsdefinition!$D$156</f>
        <v>Ja</v>
      </c>
    </row>
    <row r="131" spans="1:5" x14ac:dyDescent="0.25">
      <c r="D131" t="str">
        <f>[1]Merkmalsdefinition!$D$157</f>
        <v>Nein</v>
      </c>
    </row>
    <row r="133" spans="1:5" x14ac:dyDescent="0.25">
      <c r="A133" t="str">
        <f>[1]Merkmalsdefinition!$A$159</f>
        <v>BK_DLT_NOCKENABSTAND</v>
      </c>
      <c r="B133" t="str">
        <f>[1]Merkmalsdefinition!$B$159</f>
        <v>Nockenabstand</v>
      </c>
      <c r="C133" t="str">
        <f>[1]Merkmalsdefinition!$C$159</f>
        <v>String</v>
      </c>
      <c r="D133" s="15" t="str">
        <f>[1]Merkmalsdefinition!$D$159</f>
        <v>270mm</v>
      </c>
      <c r="E133" t="str">
        <f>[1]Merkmalsdefinition!$E$159</f>
        <v>Standard</v>
      </c>
    </row>
    <row r="134" spans="1:5" x14ac:dyDescent="0.25">
      <c r="D134" s="15" t="str">
        <f>[1]Merkmalsdefinition!$D$160</f>
        <v>360mm</v>
      </c>
    </row>
    <row r="135" spans="1:5" x14ac:dyDescent="0.25">
      <c r="D135" s="15" t="str">
        <f>[1]Merkmalsdefinition!$D$161</f>
        <v>540mm</v>
      </c>
    </row>
    <row r="136" spans="1:5" x14ac:dyDescent="0.25">
      <c r="D136" s="15" t="str">
        <f>[1]Merkmalsdefinition!$D$162</f>
        <v>1080mm</v>
      </c>
    </row>
    <row r="137" spans="1:5" x14ac:dyDescent="0.25">
      <c r="D137" t="str">
        <f>[1]Merkmalsdefinition!$D$163</f>
        <v>N/A</v>
      </c>
    </row>
    <row r="139" spans="1:5" x14ac:dyDescent="0.25">
      <c r="A139" t="str">
        <f>[1]Merkmalsdefinition!$A$165</f>
        <v>BK_DLT_ZUSMITNNOCKEN</v>
      </c>
      <c r="B139" t="str">
        <f>[1]Merkmalsdefinition!$B$165</f>
        <v>Zusätzliche Mitnehmer Nocken</v>
      </c>
      <c r="C139" t="str">
        <f>[1]Merkmalsdefinition!$C$165</f>
        <v>String</v>
      </c>
      <c r="D139" t="str">
        <f>[1]Merkmalsdefinition!$D$165</f>
        <v>Ja</v>
      </c>
    </row>
    <row r="140" spans="1:5" x14ac:dyDescent="0.25">
      <c r="D140" t="str">
        <f>[1]Merkmalsdefinition!$D$166</f>
        <v>Nein</v>
      </c>
    </row>
    <row r="142" spans="1:5" x14ac:dyDescent="0.25">
      <c r="A142" t="str">
        <f>[1]Merkmalsdefinition!$A$168</f>
        <v>BK_DLT_GRUNDMASCHERW</v>
      </c>
      <c r="B142" t="str">
        <f>[1]Merkmalsdefinition!$B$168</f>
        <v>Grundmaschinenerweiterung</v>
      </c>
      <c r="C142" t="str">
        <f>[1]Merkmalsdefinition!$C$168</f>
        <v>String</v>
      </c>
      <c r="D142" t="str">
        <f>[1]Merkmalsdefinition!$D$168</f>
        <v>Ja</v>
      </c>
    </row>
    <row r="143" spans="1:5" x14ac:dyDescent="0.25">
      <c r="D143" t="str">
        <f>[1]Merkmalsdefinition!$D$169</f>
        <v>Nein</v>
      </c>
    </row>
    <row r="145" spans="1:4" x14ac:dyDescent="0.25">
      <c r="A145" t="str">
        <f>[1]Merkmalsdefinition!$A$171</f>
        <v>BK_DLT_WERKSTFUEHRUN</v>
      </c>
      <c r="B145" t="str">
        <f>[1]Merkmalsdefinition!$B$171</f>
        <v>Werkstückführung</v>
      </c>
      <c r="C145" t="str">
        <f>[1]Merkmalsdefinition!$C$171</f>
        <v>String</v>
      </c>
      <c r="D145" t="str">
        <f>[1]Merkmalsdefinition!$D$171</f>
        <v>Ja</v>
      </c>
    </row>
    <row r="146" spans="1:4" x14ac:dyDescent="0.25">
      <c r="D146" t="str">
        <f>[1]Merkmalsdefinition!$D$172</f>
        <v>Nein</v>
      </c>
    </row>
    <row r="150" spans="1:4" x14ac:dyDescent="0.25">
      <c r="A150" s="2" t="s">
        <v>9</v>
      </c>
      <c r="B150" s="2" t="s">
        <v>10</v>
      </c>
    </row>
    <row r="151" spans="1:4" x14ac:dyDescent="0.25">
      <c r="D151" s="3"/>
    </row>
    <row r="152" spans="1:4" x14ac:dyDescent="0.25">
      <c r="A152" t="s">
        <v>11</v>
      </c>
      <c r="B152" t="s">
        <v>12</v>
      </c>
      <c r="C152" t="s">
        <v>13</v>
      </c>
      <c r="D152" t="s">
        <v>14</v>
      </c>
    </row>
    <row r="153" spans="1:4" x14ac:dyDescent="0.25">
      <c r="D153" t="s">
        <v>15</v>
      </c>
    </row>
    <row r="154" spans="1:4" x14ac:dyDescent="0.25">
      <c r="D154" t="s">
        <v>16</v>
      </c>
    </row>
    <row r="155" spans="1:4" x14ac:dyDescent="0.25">
      <c r="D155" t="s">
        <v>17</v>
      </c>
    </row>
    <row r="156" spans="1:4" x14ac:dyDescent="0.25">
      <c r="D156" t="s">
        <v>18</v>
      </c>
    </row>
    <row r="157" spans="1:4" x14ac:dyDescent="0.25">
      <c r="D157" t="s">
        <v>19</v>
      </c>
    </row>
    <row r="158" spans="1:4" x14ac:dyDescent="0.25">
      <c r="D158" t="s">
        <v>20</v>
      </c>
    </row>
    <row r="159" spans="1:4" x14ac:dyDescent="0.25">
      <c r="D159" t="s">
        <v>21</v>
      </c>
    </row>
    <row r="161" spans="1:4" x14ac:dyDescent="0.25">
      <c r="A161" t="s">
        <v>22</v>
      </c>
      <c r="B161" t="s">
        <v>23</v>
      </c>
      <c r="C161" t="s">
        <v>13</v>
      </c>
      <c r="D161" t="s">
        <v>24</v>
      </c>
    </row>
    <row r="162" spans="1:4" x14ac:dyDescent="0.25">
      <c r="D162" t="s">
        <v>25</v>
      </c>
    </row>
    <row r="163" spans="1:4" x14ac:dyDescent="0.25">
      <c r="D163" t="s">
        <v>26</v>
      </c>
    </row>
    <row r="164" spans="1:4" x14ac:dyDescent="0.25">
      <c r="D164" t="s">
        <v>27</v>
      </c>
    </row>
    <row r="165" spans="1:4" x14ac:dyDescent="0.25">
      <c r="D165" t="s">
        <v>28</v>
      </c>
    </row>
    <row r="166" spans="1:4" x14ac:dyDescent="0.25">
      <c r="D166" t="s">
        <v>29</v>
      </c>
    </row>
    <row r="167" spans="1:4" x14ac:dyDescent="0.25">
      <c r="D167" t="s">
        <v>30</v>
      </c>
    </row>
    <row r="168" spans="1:4" x14ac:dyDescent="0.25">
      <c r="D168" t="s">
        <v>31</v>
      </c>
    </row>
    <row r="169" spans="1:4" x14ac:dyDescent="0.25">
      <c r="D169" t="s">
        <v>32</v>
      </c>
    </row>
    <row r="170" spans="1:4" x14ac:dyDescent="0.25">
      <c r="D170" t="s">
        <v>33</v>
      </c>
    </row>
    <row r="171" spans="1:4" x14ac:dyDescent="0.25">
      <c r="D171" t="s">
        <v>34</v>
      </c>
    </row>
    <row r="172" spans="1:4" x14ac:dyDescent="0.25">
      <c r="D172" t="s">
        <v>35</v>
      </c>
    </row>
    <row r="173" spans="1:4" x14ac:dyDescent="0.25">
      <c r="D173" t="s">
        <v>36</v>
      </c>
    </row>
    <row r="174" spans="1:4" x14ac:dyDescent="0.25">
      <c r="D174" t="s">
        <v>37</v>
      </c>
    </row>
    <row r="175" spans="1:4" x14ac:dyDescent="0.25">
      <c r="D175" t="s">
        <v>38</v>
      </c>
    </row>
    <row r="176" spans="1:4" x14ac:dyDescent="0.25">
      <c r="D176" t="s">
        <v>39</v>
      </c>
    </row>
    <row r="177" spans="1:5" x14ac:dyDescent="0.25">
      <c r="D177" t="s">
        <v>40</v>
      </c>
    </row>
    <row r="178" spans="1:5" x14ac:dyDescent="0.25">
      <c r="D178" t="s">
        <v>41</v>
      </c>
    </row>
    <row r="179" spans="1:5" x14ac:dyDescent="0.25">
      <c r="D179" t="s">
        <v>42</v>
      </c>
    </row>
    <row r="180" spans="1:5" x14ac:dyDescent="0.25">
      <c r="D180" s="1" t="s">
        <v>43</v>
      </c>
    </row>
    <row r="181" spans="1:5" x14ac:dyDescent="0.25">
      <c r="D181" t="s">
        <v>44</v>
      </c>
    </row>
    <row r="182" spans="1:5" x14ac:dyDescent="0.25">
      <c r="D182" t="s">
        <v>45</v>
      </c>
    </row>
    <row r="183" spans="1:5" x14ac:dyDescent="0.25">
      <c r="D183" t="s">
        <v>46</v>
      </c>
    </row>
    <row r="184" spans="1:5" x14ac:dyDescent="0.25">
      <c r="D184" t="s">
        <v>47</v>
      </c>
    </row>
    <row r="185" spans="1:5" x14ac:dyDescent="0.25">
      <c r="D185" t="s">
        <v>48</v>
      </c>
    </row>
    <row r="186" spans="1:5" x14ac:dyDescent="0.25">
      <c r="D186" t="s">
        <v>49</v>
      </c>
    </row>
    <row r="187" spans="1:5" x14ac:dyDescent="0.25">
      <c r="D187" t="s">
        <v>50</v>
      </c>
    </row>
    <row r="189" spans="1:5" x14ac:dyDescent="0.25">
      <c r="A189" t="s">
        <v>51</v>
      </c>
      <c r="B189" t="s">
        <v>52</v>
      </c>
      <c r="C189" t="s">
        <v>13</v>
      </c>
      <c r="D189" s="12" t="s">
        <v>53</v>
      </c>
      <c r="E189" t="s">
        <v>8</v>
      </c>
    </row>
    <row r="190" spans="1:5" x14ac:dyDescent="0.25">
      <c r="D190" s="12" t="s">
        <v>54</v>
      </c>
    </row>
    <row r="191" spans="1:5" x14ac:dyDescent="0.25">
      <c r="D191" s="12"/>
    </row>
    <row r="192" spans="1:5" x14ac:dyDescent="0.25">
      <c r="A192" t="s">
        <v>55</v>
      </c>
      <c r="B192" t="s">
        <v>56</v>
      </c>
      <c r="C192" t="s">
        <v>13</v>
      </c>
      <c r="D192" s="12" t="s">
        <v>57</v>
      </c>
    </row>
    <row r="193" spans="1:5" x14ac:dyDescent="0.25">
      <c r="D193" s="12" t="s">
        <v>58</v>
      </c>
    </row>
    <row r="194" spans="1:5" x14ac:dyDescent="0.25">
      <c r="D194" s="12"/>
    </row>
    <row r="195" spans="1:5" x14ac:dyDescent="0.25">
      <c r="A195" t="s">
        <v>59</v>
      </c>
      <c r="B195" t="s">
        <v>60</v>
      </c>
      <c r="C195" t="s">
        <v>13</v>
      </c>
      <c r="D195" t="s">
        <v>61</v>
      </c>
      <c r="E195" t="s">
        <v>8</v>
      </c>
    </row>
    <row r="196" spans="1:5" x14ac:dyDescent="0.25">
      <c r="D196" t="s">
        <v>25</v>
      </c>
    </row>
    <row r="197" spans="1:5" x14ac:dyDescent="0.25">
      <c r="D197" t="s">
        <v>62</v>
      </c>
    </row>
    <row r="198" spans="1:5" x14ac:dyDescent="0.25">
      <c r="D198" s="12"/>
    </row>
    <row r="199" spans="1:5" x14ac:dyDescent="0.25">
      <c r="A199" t="s">
        <v>63</v>
      </c>
      <c r="B199" t="s">
        <v>64</v>
      </c>
      <c r="C199" t="s">
        <v>65</v>
      </c>
      <c r="D199" s="12"/>
      <c r="E199" t="s">
        <v>8</v>
      </c>
    </row>
    <row r="200" spans="1:5" x14ac:dyDescent="0.25">
      <c r="D200" s="12"/>
    </row>
    <row r="201" spans="1:5" x14ac:dyDescent="0.25">
      <c r="A201" t="s">
        <v>66</v>
      </c>
      <c r="B201" t="s">
        <v>67</v>
      </c>
      <c r="C201" t="s">
        <v>13</v>
      </c>
      <c r="D201" s="12" t="s">
        <v>57</v>
      </c>
    </row>
    <row r="202" spans="1:5" x14ac:dyDescent="0.25">
      <c r="D202" s="12" t="s">
        <v>58</v>
      </c>
    </row>
    <row r="203" spans="1:5" x14ac:dyDescent="0.25">
      <c r="D203" s="12"/>
    </row>
    <row r="204" spans="1:5" x14ac:dyDescent="0.25">
      <c r="A204" t="s">
        <v>68</v>
      </c>
      <c r="B204" t="s">
        <v>69</v>
      </c>
      <c r="C204" t="s">
        <v>13</v>
      </c>
      <c r="D204" s="12" t="s">
        <v>57</v>
      </c>
    </row>
    <row r="205" spans="1:5" x14ac:dyDescent="0.25">
      <c r="D205" s="12" t="s">
        <v>58</v>
      </c>
    </row>
    <row r="206" spans="1:5" x14ac:dyDescent="0.25">
      <c r="D206" s="12"/>
    </row>
    <row r="207" spans="1:5" x14ac:dyDescent="0.25">
      <c r="A207" t="s">
        <v>70</v>
      </c>
      <c r="B207" t="s">
        <v>71</v>
      </c>
      <c r="C207" t="s">
        <v>13</v>
      </c>
      <c r="D207" s="12" t="s">
        <v>57</v>
      </c>
    </row>
    <row r="208" spans="1:5" x14ac:dyDescent="0.25">
      <c r="D208" s="12" t="s">
        <v>58</v>
      </c>
    </row>
    <row r="209" spans="1:4" x14ac:dyDescent="0.25">
      <c r="D209" s="12"/>
    </row>
    <row r="210" spans="1:4" x14ac:dyDescent="0.25">
      <c r="A210" t="s">
        <v>72</v>
      </c>
      <c r="B210" t="s">
        <v>73</v>
      </c>
      <c r="C210" t="s">
        <v>13</v>
      </c>
      <c r="D210" s="12" t="s">
        <v>57</v>
      </c>
    </row>
    <row r="211" spans="1:4" x14ac:dyDescent="0.25">
      <c r="D211" s="12" t="s">
        <v>58</v>
      </c>
    </row>
    <row r="212" spans="1:4" x14ac:dyDescent="0.25">
      <c r="D212" s="12"/>
    </row>
    <row r="213" spans="1:4" x14ac:dyDescent="0.25">
      <c r="D213" s="12"/>
    </row>
    <row r="214" spans="1:4" x14ac:dyDescent="0.25">
      <c r="D214" s="12"/>
    </row>
    <row r="215" spans="1:4" x14ac:dyDescent="0.25">
      <c r="A215" s="2" t="s">
        <v>74</v>
      </c>
      <c r="B215" s="2" t="s">
        <v>75</v>
      </c>
      <c r="D215" s="12"/>
    </row>
    <row r="216" spans="1:4" x14ac:dyDescent="0.25">
      <c r="D216" s="12"/>
    </row>
    <row r="217" spans="1:4" x14ac:dyDescent="0.25">
      <c r="A217" t="s">
        <v>76</v>
      </c>
      <c r="B217" t="s">
        <v>77</v>
      </c>
      <c r="C217" t="s">
        <v>13</v>
      </c>
      <c r="D217" t="s">
        <v>57</v>
      </c>
    </row>
    <row r="218" spans="1:4" x14ac:dyDescent="0.25">
      <c r="D218" t="s">
        <v>58</v>
      </c>
    </row>
    <row r="220" spans="1:4" x14ac:dyDescent="0.25">
      <c r="A220" t="s">
        <v>78</v>
      </c>
      <c r="B220" t="s">
        <v>79</v>
      </c>
      <c r="C220" t="s">
        <v>13</v>
      </c>
      <c r="D220" s="12" t="s">
        <v>80</v>
      </c>
    </row>
    <row r="221" spans="1:4" x14ac:dyDescent="0.25">
      <c r="D221" s="12" t="s">
        <v>81</v>
      </c>
    </row>
    <row r="222" spans="1:4" x14ac:dyDescent="0.25">
      <c r="D222" s="12"/>
    </row>
    <row r="223" spans="1:4" x14ac:dyDescent="0.25">
      <c r="A223" s="16" t="s">
        <v>82</v>
      </c>
      <c r="B223" s="16" t="s">
        <v>83</v>
      </c>
      <c r="C223" s="16" t="s">
        <v>13</v>
      </c>
      <c r="D223" s="18" t="s">
        <v>84</v>
      </c>
    </row>
    <row r="224" spans="1:4" x14ac:dyDescent="0.25">
      <c r="A224" s="16"/>
      <c r="B224" s="16"/>
      <c r="C224" s="16"/>
      <c r="D224" s="18" t="s">
        <v>85</v>
      </c>
    </row>
    <row r="225" spans="1:4" x14ac:dyDescent="0.25">
      <c r="D225" s="12"/>
    </row>
    <row r="226" spans="1:4" x14ac:dyDescent="0.25">
      <c r="D226" s="12"/>
    </row>
    <row r="227" spans="1:4" x14ac:dyDescent="0.25">
      <c r="D227" s="12"/>
    </row>
    <row r="228" spans="1:4" x14ac:dyDescent="0.25">
      <c r="D228" s="12"/>
    </row>
    <row r="229" spans="1:4" x14ac:dyDescent="0.25">
      <c r="D229" s="12"/>
    </row>
    <row r="230" spans="1:4" x14ac:dyDescent="0.25">
      <c r="D230" s="12"/>
    </row>
    <row r="231" spans="1:4" x14ac:dyDescent="0.25">
      <c r="A231" s="2" t="s">
        <v>86</v>
      </c>
      <c r="B231" s="2" t="s">
        <v>87</v>
      </c>
      <c r="C231" s="1"/>
      <c r="D231" s="3"/>
    </row>
    <row r="232" spans="1:4" x14ac:dyDescent="0.25">
      <c r="A232" s="1"/>
      <c r="B232" s="1"/>
      <c r="C232" s="1"/>
      <c r="D232" s="3"/>
    </row>
    <row r="233" spans="1:4" x14ac:dyDescent="0.25">
      <c r="A233" s="1" t="s">
        <v>88</v>
      </c>
      <c r="B233" s="1" t="s">
        <v>89</v>
      </c>
      <c r="C233" s="1" t="s">
        <v>13</v>
      </c>
      <c r="D233" s="3" t="s">
        <v>90</v>
      </c>
    </row>
    <row r="234" spans="1:4" x14ac:dyDescent="0.25">
      <c r="A234" s="1"/>
      <c r="B234" s="1"/>
      <c r="C234" s="1"/>
      <c r="D234" s="3" t="s">
        <v>91</v>
      </c>
    </row>
    <row r="235" spans="1:4" x14ac:dyDescent="0.25">
      <c r="A235" s="1"/>
      <c r="B235" s="1"/>
      <c r="C235" s="1"/>
      <c r="D235" s="3"/>
    </row>
    <row r="236" spans="1:4" x14ac:dyDescent="0.25">
      <c r="A236" s="1" t="s">
        <v>92</v>
      </c>
      <c r="B236" s="1" t="s">
        <v>93</v>
      </c>
      <c r="C236" s="1" t="s">
        <v>13</v>
      </c>
      <c r="D236" s="3" t="s">
        <v>57</v>
      </c>
    </row>
    <row r="237" spans="1:4" x14ac:dyDescent="0.25">
      <c r="A237" s="1"/>
      <c r="B237" s="1"/>
      <c r="C237" s="1"/>
      <c r="D237" s="3" t="s">
        <v>58</v>
      </c>
    </row>
    <row r="238" spans="1:4" x14ac:dyDescent="0.25">
      <c r="A238" s="1"/>
      <c r="B238" s="1"/>
      <c r="C238" s="1"/>
      <c r="D238" s="3"/>
    </row>
    <row r="239" spans="1:4" x14ac:dyDescent="0.25">
      <c r="A239" s="1" t="s">
        <v>94</v>
      </c>
      <c r="B239" s="1" t="s">
        <v>95</v>
      </c>
      <c r="C239" s="1" t="s">
        <v>13</v>
      </c>
      <c r="D239" s="3" t="s">
        <v>57</v>
      </c>
    </row>
    <row r="240" spans="1:4" x14ac:dyDescent="0.25">
      <c r="A240" s="1"/>
      <c r="B240" s="1"/>
      <c r="C240" s="1"/>
      <c r="D240" s="3" t="s">
        <v>58</v>
      </c>
    </row>
    <row r="241" spans="1:4" x14ac:dyDescent="0.25">
      <c r="A241" s="1"/>
      <c r="B241" s="1"/>
      <c r="C241" s="1"/>
      <c r="D241" s="3"/>
    </row>
    <row r="242" spans="1:4" x14ac:dyDescent="0.25">
      <c r="A242" s="1" t="s">
        <v>96</v>
      </c>
      <c r="B242" s="1" t="s">
        <v>97</v>
      </c>
      <c r="C242" s="1" t="s">
        <v>13</v>
      </c>
      <c r="D242" s="3" t="s">
        <v>57</v>
      </c>
    </row>
    <row r="243" spans="1:4" x14ac:dyDescent="0.25">
      <c r="A243" s="1"/>
      <c r="B243" s="1"/>
      <c r="C243" s="1"/>
      <c r="D243" s="3" t="s">
        <v>58</v>
      </c>
    </row>
    <row r="244" spans="1:4" x14ac:dyDescent="0.25">
      <c r="A244" s="1"/>
      <c r="B244" s="1"/>
      <c r="C244" s="1"/>
      <c r="D244" s="3"/>
    </row>
    <row r="245" spans="1:4" x14ac:dyDescent="0.25">
      <c r="A245" s="1" t="s">
        <v>98</v>
      </c>
      <c r="B245" s="1" t="s">
        <v>99</v>
      </c>
      <c r="C245" s="1" t="s">
        <v>13</v>
      </c>
      <c r="D245" s="3" t="s">
        <v>26</v>
      </c>
    </row>
    <row r="246" spans="1:4" x14ac:dyDescent="0.25">
      <c r="A246" s="1"/>
      <c r="B246" s="1"/>
      <c r="C246" s="1"/>
      <c r="D246" s="3" t="s">
        <v>100</v>
      </c>
    </row>
    <row r="247" spans="1:4" x14ac:dyDescent="0.25">
      <c r="A247" s="1"/>
      <c r="B247" s="1"/>
      <c r="C247" s="1"/>
      <c r="D247" s="3" t="s">
        <v>101</v>
      </c>
    </row>
    <row r="248" spans="1:4" x14ac:dyDescent="0.25">
      <c r="A248" s="1"/>
      <c r="B248" s="1"/>
      <c r="C248" s="1"/>
      <c r="D248" s="3" t="s">
        <v>102</v>
      </c>
    </row>
    <row r="250" spans="1:4" x14ac:dyDescent="0.25">
      <c r="A250" s="7" t="s">
        <v>103</v>
      </c>
      <c r="B250" s="1"/>
      <c r="C250" s="1"/>
      <c r="D250" s="3"/>
    </row>
    <row r="251" spans="1:4" x14ac:dyDescent="0.25">
      <c r="A251" s="1"/>
      <c r="B251" s="1"/>
      <c r="C251" s="1"/>
      <c r="D251" s="3"/>
    </row>
    <row r="252" spans="1:4" x14ac:dyDescent="0.25">
      <c r="A252" s="1" t="s">
        <v>104</v>
      </c>
      <c r="B252" s="1" t="s">
        <v>105</v>
      </c>
      <c r="C252" s="1" t="s">
        <v>13</v>
      </c>
      <c r="D252" s="3" t="s">
        <v>57</v>
      </c>
    </row>
    <row r="253" spans="1:4" x14ac:dyDescent="0.25">
      <c r="A253" s="1"/>
      <c r="B253" s="1"/>
      <c r="C253" s="1"/>
      <c r="D253" s="3" t="s">
        <v>58</v>
      </c>
    </row>
    <row r="254" spans="1:4" x14ac:dyDescent="0.25">
      <c r="A254" s="1"/>
      <c r="B254" s="1"/>
      <c r="C254" s="1"/>
      <c r="D254" s="3"/>
    </row>
    <row r="255" spans="1:4" x14ac:dyDescent="0.25">
      <c r="A255" s="1" t="s">
        <v>106</v>
      </c>
      <c r="B255" s="1" t="s">
        <v>107</v>
      </c>
      <c r="C255" s="1" t="s">
        <v>13</v>
      </c>
      <c r="D255" s="3" t="s">
        <v>57</v>
      </c>
    </row>
    <row r="256" spans="1:4" x14ac:dyDescent="0.25">
      <c r="A256" s="1"/>
      <c r="B256" s="1"/>
      <c r="C256" s="1"/>
      <c r="D256" s="3" t="s">
        <v>58</v>
      </c>
    </row>
    <row r="257" spans="1:4" x14ac:dyDescent="0.25">
      <c r="A257" s="1"/>
      <c r="B257" s="1"/>
      <c r="C257" s="1"/>
      <c r="D257" s="3"/>
    </row>
    <row r="258" spans="1:4" x14ac:dyDescent="0.25">
      <c r="A258" s="1" t="s">
        <v>108</v>
      </c>
      <c r="B258" s="1" t="s">
        <v>109</v>
      </c>
      <c r="C258" s="1" t="s">
        <v>13</v>
      </c>
      <c r="D258" s="3" t="s">
        <v>110</v>
      </c>
    </row>
    <row r="259" spans="1:4" x14ac:dyDescent="0.25">
      <c r="A259" s="1"/>
      <c r="B259" s="1"/>
      <c r="C259" s="1"/>
      <c r="D259" s="3" t="s">
        <v>111</v>
      </c>
    </row>
    <row r="260" spans="1:4" x14ac:dyDescent="0.25">
      <c r="A260" s="1"/>
      <c r="B260" s="1"/>
      <c r="C260" s="1"/>
      <c r="D260" s="3" t="s">
        <v>102</v>
      </c>
    </row>
    <row r="261" spans="1:4" x14ac:dyDescent="0.25">
      <c r="A261" s="1"/>
      <c r="B261" s="1"/>
      <c r="C261" s="1"/>
      <c r="D261" s="3"/>
    </row>
    <row r="262" spans="1:4" x14ac:dyDescent="0.25">
      <c r="A262" s="7" t="s">
        <v>112</v>
      </c>
      <c r="B262" s="1"/>
      <c r="C262" s="1"/>
      <c r="D262" s="3"/>
    </row>
    <row r="263" spans="1:4" x14ac:dyDescent="0.25">
      <c r="A263" s="7"/>
      <c r="B263" s="1"/>
      <c r="C263" s="1"/>
      <c r="D263" s="3"/>
    </row>
    <row r="264" spans="1:4" x14ac:dyDescent="0.25">
      <c r="A264" s="7"/>
      <c r="B264" s="1"/>
      <c r="C264" s="1"/>
      <c r="D264" s="3"/>
    </row>
    <row r="265" spans="1:4" x14ac:dyDescent="0.25">
      <c r="A265" s="1"/>
      <c r="B265" s="1"/>
      <c r="C265" s="1"/>
      <c r="D265" s="3"/>
    </row>
    <row r="266" spans="1:4" x14ac:dyDescent="0.25">
      <c r="A266" s="2" t="s">
        <v>113</v>
      </c>
      <c r="B266" s="2" t="s">
        <v>114</v>
      </c>
      <c r="C266" s="1"/>
      <c r="D266" s="3"/>
    </row>
    <row r="267" spans="1:4" x14ac:dyDescent="0.25">
      <c r="A267" s="1"/>
      <c r="B267" s="1"/>
      <c r="C267" s="1"/>
      <c r="D267" s="3"/>
    </row>
    <row r="268" spans="1:4" x14ac:dyDescent="0.25">
      <c r="A268" s="1" t="s">
        <v>115</v>
      </c>
      <c r="B268" s="1" t="s">
        <v>116</v>
      </c>
      <c r="C268" s="1" t="s">
        <v>13</v>
      </c>
      <c r="D268" s="3" t="s">
        <v>57</v>
      </c>
    </row>
    <row r="269" spans="1:4" x14ac:dyDescent="0.25">
      <c r="A269" s="1"/>
      <c r="B269" s="1"/>
      <c r="C269" s="1"/>
      <c r="D269" s="3" t="s">
        <v>58</v>
      </c>
    </row>
    <row r="270" spans="1:4" x14ac:dyDescent="0.25">
      <c r="A270" s="1"/>
      <c r="B270" s="1"/>
      <c r="C270" s="1"/>
      <c r="D270" s="3"/>
    </row>
    <row r="271" spans="1:4" x14ac:dyDescent="0.25">
      <c r="A271" s="1" t="s">
        <v>117</v>
      </c>
      <c r="B271" s="1" t="s">
        <v>118</v>
      </c>
      <c r="C271" s="1" t="s">
        <v>13</v>
      </c>
      <c r="D271" s="3" t="s">
        <v>57</v>
      </c>
    </row>
    <row r="272" spans="1:4" x14ac:dyDescent="0.25">
      <c r="A272" s="1"/>
      <c r="B272" s="1"/>
      <c r="C272" s="1"/>
      <c r="D272" s="3" t="s">
        <v>58</v>
      </c>
    </row>
    <row r="273" spans="1:4" x14ac:dyDescent="0.25">
      <c r="A273" s="1"/>
      <c r="B273" s="1"/>
      <c r="C273" s="1"/>
      <c r="D273" s="3"/>
    </row>
    <row r="274" spans="1:4" x14ac:dyDescent="0.25">
      <c r="A274" s="7" t="s">
        <v>119</v>
      </c>
      <c r="B274" s="1"/>
      <c r="C274" s="1"/>
      <c r="D274" s="3"/>
    </row>
    <row r="275" spans="1:4" x14ac:dyDescent="0.25">
      <c r="A275" s="7" t="s">
        <v>120</v>
      </c>
      <c r="B275" s="1"/>
      <c r="C275" s="1"/>
      <c r="D275" s="3"/>
    </row>
    <row r="276" spans="1:4" x14ac:dyDescent="0.25">
      <c r="A276" s="7" t="s">
        <v>121</v>
      </c>
      <c r="B276" s="1"/>
      <c r="C276" s="1"/>
      <c r="D276" s="3"/>
    </row>
    <row r="277" spans="1:4" x14ac:dyDescent="0.25">
      <c r="A277" s="1"/>
      <c r="B277" s="1"/>
      <c r="C277" s="1"/>
      <c r="D277" s="3"/>
    </row>
    <row r="278" spans="1:4" x14ac:dyDescent="0.25">
      <c r="A278" s="1" t="s">
        <v>122</v>
      </c>
      <c r="B278" s="1" t="s">
        <v>123</v>
      </c>
      <c r="C278" s="1" t="s">
        <v>13</v>
      </c>
      <c r="D278" s="3" t="s">
        <v>57</v>
      </c>
    </row>
    <row r="279" spans="1:4" x14ac:dyDescent="0.25">
      <c r="A279" s="1"/>
      <c r="B279" s="1"/>
      <c r="C279" s="1"/>
      <c r="D279" s="3" t="s">
        <v>58</v>
      </c>
    </row>
    <row r="280" spans="1:4" x14ac:dyDescent="0.25">
      <c r="A280" s="7" t="s">
        <v>124</v>
      </c>
      <c r="B280" s="1"/>
      <c r="C280" s="1"/>
      <c r="D280" s="3"/>
    </row>
    <row r="281" spans="1:4" x14ac:dyDescent="0.25">
      <c r="A281" s="1"/>
      <c r="B281" s="1"/>
      <c r="C281" s="1"/>
      <c r="D281" s="3"/>
    </row>
    <row r="282" spans="1:4" x14ac:dyDescent="0.25">
      <c r="A282" s="1"/>
      <c r="B282" s="1"/>
      <c r="C282" s="1"/>
      <c r="D282" s="3"/>
    </row>
    <row r="283" spans="1:4" x14ac:dyDescent="0.25">
      <c r="A283" s="1"/>
      <c r="B283" s="1"/>
      <c r="C283" s="1"/>
      <c r="D283" s="3"/>
    </row>
    <row r="284" spans="1:4" x14ac:dyDescent="0.25">
      <c r="A284" s="2" t="s">
        <v>125</v>
      </c>
      <c r="B284" s="2" t="s">
        <v>126</v>
      </c>
      <c r="C284" s="1"/>
      <c r="D284" s="3"/>
    </row>
    <row r="285" spans="1:4" x14ac:dyDescent="0.25">
      <c r="A285" s="1"/>
      <c r="B285" s="1"/>
      <c r="C285" s="1"/>
      <c r="D285" s="3"/>
    </row>
    <row r="286" spans="1:4" x14ac:dyDescent="0.25">
      <c r="A286" s="1" t="s">
        <v>127</v>
      </c>
      <c r="B286" s="1" t="s">
        <v>128</v>
      </c>
      <c r="C286" s="1" t="s">
        <v>13</v>
      </c>
      <c r="D286" s="3" t="s">
        <v>57</v>
      </c>
    </row>
    <row r="287" spans="1:4" x14ac:dyDescent="0.25">
      <c r="A287" s="1"/>
      <c r="B287" s="1"/>
      <c r="C287" s="1"/>
      <c r="D287" s="3" t="s">
        <v>58</v>
      </c>
    </row>
    <row r="288" spans="1:4" x14ac:dyDescent="0.25">
      <c r="A288" s="1"/>
      <c r="B288" s="1"/>
      <c r="C288" s="1"/>
      <c r="D288" s="3"/>
    </row>
    <row r="289" spans="1:4" x14ac:dyDescent="0.25">
      <c r="A289" s="1" t="s">
        <v>129</v>
      </c>
      <c r="B289" s="1" t="s">
        <v>130</v>
      </c>
      <c r="C289" s="1" t="s">
        <v>13</v>
      </c>
      <c r="D289" s="3" t="s">
        <v>57</v>
      </c>
    </row>
    <row r="290" spans="1:4" x14ac:dyDescent="0.25">
      <c r="A290" s="1"/>
      <c r="B290" s="1"/>
      <c r="C290" s="1"/>
      <c r="D290" s="3" t="s">
        <v>58</v>
      </c>
    </row>
    <row r="291" spans="1:4" x14ac:dyDescent="0.25">
      <c r="A291" s="1"/>
      <c r="B291" s="1"/>
      <c r="C291" s="1"/>
      <c r="D291" s="3"/>
    </row>
    <row r="292" spans="1:4" x14ac:dyDescent="0.25">
      <c r="A292" s="1" t="s">
        <v>131</v>
      </c>
      <c r="B292" s="1" t="s">
        <v>132</v>
      </c>
      <c r="C292" s="1" t="s">
        <v>13</v>
      </c>
      <c r="D292" s="3" t="s">
        <v>133</v>
      </c>
    </row>
    <row r="293" spans="1:4" x14ac:dyDescent="0.25">
      <c r="A293" s="1"/>
      <c r="B293" s="1"/>
      <c r="C293" s="1"/>
      <c r="D293" s="3" t="s">
        <v>134</v>
      </c>
    </row>
    <row r="294" spans="1:4" x14ac:dyDescent="0.25">
      <c r="A294" s="1"/>
      <c r="B294" s="1"/>
      <c r="C294" s="1"/>
      <c r="D294" s="3" t="s">
        <v>102</v>
      </c>
    </row>
    <row r="295" spans="1:4" x14ac:dyDescent="0.25">
      <c r="A295" s="1"/>
      <c r="B295" s="1"/>
      <c r="C295" s="1"/>
      <c r="D295" s="3"/>
    </row>
    <row r="296" spans="1:4" x14ac:dyDescent="0.25">
      <c r="A296" s="7" t="s">
        <v>135</v>
      </c>
      <c r="B296" s="1"/>
      <c r="C296" s="1"/>
      <c r="D296" s="3"/>
    </row>
    <row r="297" spans="1:4" x14ac:dyDescent="0.25">
      <c r="A297" s="1"/>
      <c r="B297" s="1"/>
      <c r="C297" s="1"/>
      <c r="D297" s="3"/>
    </row>
    <row r="298" spans="1:4" x14ac:dyDescent="0.25">
      <c r="A298" s="1" t="s">
        <v>136</v>
      </c>
      <c r="B298" s="1" t="s">
        <v>137</v>
      </c>
      <c r="C298" s="1" t="s">
        <v>13</v>
      </c>
      <c r="D298" s="3" t="s">
        <v>57</v>
      </c>
    </row>
    <row r="299" spans="1:4" x14ac:dyDescent="0.25">
      <c r="A299" s="1"/>
      <c r="B299" s="1"/>
      <c r="C299" s="1"/>
      <c r="D299" s="3" t="s">
        <v>58</v>
      </c>
    </row>
    <row r="300" spans="1:4" x14ac:dyDescent="0.25">
      <c r="A300" s="1"/>
      <c r="B300" s="1"/>
      <c r="C300" s="1"/>
      <c r="D300" s="3"/>
    </row>
    <row r="301" spans="1:4" x14ac:dyDescent="0.25">
      <c r="A301" s="1"/>
      <c r="B301" s="1"/>
      <c r="C301" s="1"/>
      <c r="D301" s="3"/>
    </row>
    <row r="302" spans="1:4" x14ac:dyDescent="0.25">
      <c r="A302" s="2" t="s">
        <v>138</v>
      </c>
      <c r="B302" s="2" t="s">
        <v>139</v>
      </c>
      <c r="C302" s="1"/>
      <c r="D302" s="3"/>
    </row>
    <row r="303" spans="1:4" x14ac:dyDescent="0.25">
      <c r="A303" s="2"/>
      <c r="B303" s="1"/>
      <c r="C303" s="1"/>
      <c r="D303" s="3"/>
    </row>
    <row r="304" spans="1:4" x14ac:dyDescent="0.25">
      <c r="A304" s="1" t="s">
        <v>140</v>
      </c>
      <c r="B304" s="1" t="s">
        <v>141</v>
      </c>
      <c r="C304" s="1" t="s">
        <v>13</v>
      </c>
      <c r="D304" s="3" t="s">
        <v>142</v>
      </c>
    </row>
    <row r="305" spans="1:4" x14ac:dyDescent="0.25">
      <c r="A305" s="1"/>
      <c r="B305" s="1"/>
      <c r="C305" s="1"/>
      <c r="D305" s="3" t="s">
        <v>143</v>
      </c>
    </row>
    <row r="306" spans="1:4" x14ac:dyDescent="0.25">
      <c r="A306" s="1"/>
      <c r="B306" s="1"/>
      <c r="C306" s="1"/>
      <c r="D306" s="3" t="s">
        <v>144</v>
      </c>
    </row>
    <row r="307" spans="1:4" x14ac:dyDescent="0.25">
      <c r="A307" s="1"/>
      <c r="B307" s="1"/>
      <c r="C307" s="1"/>
      <c r="D307" s="3" t="s">
        <v>145</v>
      </c>
    </row>
    <row r="308" spans="1:4" x14ac:dyDescent="0.25">
      <c r="A308" s="1"/>
      <c r="B308" s="1"/>
      <c r="C308" s="1"/>
      <c r="D308" s="3" t="s">
        <v>146</v>
      </c>
    </row>
    <row r="309" spans="1:4" x14ac:dyDescent="0.25">
      <c r="A309" s="1"/>
      <c r="B309" s="1"/>
      <c r="C309" s="1"/>
      <c r="D309" s="3" t="s">
        <v>147</v>
      </c>
    </row>
    <row r="310" spans="1:4" x14ac:dyDescent="0.25">
      <c r="A310" s="1"/>
      <c r="B310" s="1"/>
      <c r="C310" s="1"/>
      <c r="D310" s="3" t="s">
        <v>148</v>
      </c>
    </row>
    <row r="311" spans="1:4" x14ac:dyDescent="0.25">
      <c r="A311" s="1"/>
      <c r="B311" s="1"/>
      <c r="C311" s="1"/>
      <c r="D311" s="3" t="s">
        <v>149</v>
      </c>
    </row>
    <row r="312" spans="1:4" x14ac:dyDescent="0.25">
      <c r="A312" s="1"/>
      <c r="B312" s="1"/>
      <c r="C312" s="1"/>
      <c r="D312" s="3" t="s">
        <v>150</v>
      </c>
    </row>
    <row r="313" spans="1:4" x14ac:dyDescent="0.25">
      <c r="A313" s="1"/>
      <c r="B313" s="1"/>
      <c r="C313" s="1"/>
      <c r="D313" s="3"/>
    </row>
    <row r="314" spans="1:4" x14ac:dyDescent="0.25">
      <c r="A314" s="1" t="s">
        <v>151</v>
      </c>
      <c r="B314" s="1" t="s">
        <v>150</v>
      </c>
      <c r="C314" s="1" t="s">
        <v>65</v>
      </c>
      <c r="D314" s="3"/>
    </row>
    <row r="315" spans="1:4" x14ac:dyDescent="0.25">
      <c r="A315" s="1"/>
      <c r="B315" s="1"/>
      <c r="C315" s="1"/>
      <c r="D315" s="3"/>
    </row>
    <row r="316" spans="1:4" x14ac:dyDescent="0.25">
      <c r="A316" s="7" t="s">
        <v>152</v>
      </c>
      <c r="B316" s="1"/>
      <c r="C316" s="1"/>
      <c r="D316" s="3"/>
    </row>
    <row r="317" spans="1:4" x14ac:dyDescent="0.25">
      <c r="A317" s="7"/>
      <c r="B317" s="1"/>
      <c r="C317" s="1"/>
      <c r="D317" s="3"/>
    </row>
    <row r="318" spans="1:4" x14ac:dyDescent="0.25">
      <c r="A318" s="16" t="s">
        <v>153</v>
      </c>
      <c r="B318" s="1" t="s">
        <v>154</v>
      </c>
      <c r="C318" s="1" t="s">
        <v>13</v>
      </c>
      <c r="D318" s="3" t="s">
        <v>155</v>
      </c>
    </row>
    <row r="319" spans="1:4" x14ac:dyDescent="0.25">
      <c r="A319" s="7"/>
      <c r="B319" s="1"/>
      <c r="C319" s="1"/>
      <c r="D319" s="3" t="s">
        <v>156</v>
      </c>
    </row>
    <row r="320" spans="1:4" x14ac:dyDescent="0.25">
      <c r="A320" s="2"/>
      <c r="B320" s="1"/>
      <c r="C320" s="1"/>
      <c r="D320" s="3"/>
    </row>
    <row r="321" spans="1:4" x14ac:dyDescent="0.25">
      <c r="A321" s="2"/>
      <c r="B321" s="1"/>
      <c r="C321" s="1"/>
      <c r="D321" s="3"/>
    </row>
    <row r="322" spans="1:4" x14ac:dyDescent="0.25">
      <c r="A322" s="2"/>
      <c r="B322" s="1"/>
      <c r="C322" s="1"/>
      <c r="D322" s="3"/>
    </row>
    <row r="323" spans="1:4" x14ac:dyDescent="0.25">
      <c r="A323" s="2" t="s">
        <v>157</v>
      </c>
      <c r="B323" s="2" t="s">
        <v>158</v>
      </c>
      <c r="C323" s="1"/>
      <c r="D323" s="3"/>
    </row>
    <row r="324" spans="1:4" x14ac:dyDescent="0.25">
      <c r="A324" s="1"/>
      <c r="B324" s="1"/>
      <c r="C324" s="1"/>
      <c r="D324" s="3"/>
    </row>
    <row r="325" spans="1:4" x14ac:dyDescent="0.25">
      <c r="A325" s="1" t="s">
        <v>159</v>
      </c>
      <c r="B325" s="1" t="s">
        <v>160</v>
      </c>
      <c r="C325" s="1" t="s">
        <v>13</v>
      </c>
      <c r="D325" s="3" t="s">
        <v>57</v>
      </c>
    </row>
    <row r="326" spans="1:4" x14ac:dyDescent="0.25">
      <c r="A326" s="1"/>
      <c r="B326" s="1"/>
      <c r="C326" s="1"/>
      <c r="D326" s="3" t="s">
        <v>58</v>
      </c>
    </row>
    <row r="327" spans="1:4" x14ac:dyDescent="0.25">
      <c r="A327" s="1"/>
      <c r="B327" s="1"/>
      <c r="C327" s="1"/>
      <c r="D327" s="3"/>
    </row>
    <row r="328" spans="1:4" x14ac:dyDescent="0.25">
      <c r="A328" s="7" t="s">
        <v>161</v>
      </c>
      <c r="B328" s="1"/>
      <c r="C328" s="1"/>
      <c r="D328" s="3"/>
    </row>
    <row r="329" spans="1:4" x14ac:dyDescent="0.25">
      <c r="A329" s="7" t="s">
        <v>162</v>
      </c>
      <c r="B329" s="1"/>
      <c r="C329" s="1"/>
      <c r="D329" s="3"/>
    </row>
    <row r="330" spans="1:4" x14ac:dyDescent="0.25">
      <c r="A330" s="7" t="s">
        <v>163</v>
      </c>
      <c r="B330" s="1"/>
      <c r="C330" s="1"/>
      <c r="D330" s="3"/>
    </row>
    <row r="331" spans="1:4" x14ac:dyDescent="0.25">
      <c r="A331" s="1"/>
      <c r="B331" s="1"/>
      <c r="C331" s="1"/>
      <c r="D331" s="3"/>
    </row>
    <row r="332" spans="1:4" x14ac:dyDescent="0.25">
      <c r="A332" s="1" t="s">
        <v>164</v>
      </c>
      <c r="B332" s="1" t="s">
        <v>165</v>
      </c>
      <c r="C332" s="1" t="s">
        <v>13</v>
      </c>
      <c r="D332" s="3" t="s">
        <v>57</v>
      </c>
    </row>
    <row r="333" spans="1:4" x14ac:dyDescent="0.25">
      <c r="A333" s="1"/>
      <c r="B333" s="1"/>
      <c r="C333" s="1"/>
      <c r="D333" s="3" t="s">
        <v>58</v>
      </c>
    </row>
    <row r="334" spans="1:4" x14ac:dyDescent="0.25">
      <c r="A334" s="1"/>
      <c r="B334" s="1"/>
      <c r="C334" s="1"/>
      <c r="D334" s="3"/>
    </row>
    <row r="335" spans="1:4" x14ac:dyDescent="0.25">
      <c r="A335" s="1" t="s">
        <v>166</v>
      </c>
      <c r="B335" s="1" t="s">
        <v>167</v>
      </c>
      <c r="C335" s="1" t="s">
        <v>13</v>
      </c>
      <c r="D335" s="3" t="s">
        <v>57</v>
      </c>
    </row>
    <row r="336" spans="1:4" x14ac:dyDescent="0.25">
      <c r="A336" s="1"/>
      <c r="B336" s="1"/>
      <c r="C336" s="1"/>
      <c r="D336" s="3" t="s">
        <v>58</v>
      </c>
    </row>
    <row r="337" spans="1:4" x14ac:dyDescent="0.25">
      <c r="A337" s="1"/>
      <c r="B337" s="1"/>
      <c r="C337" s="1"/>
      <c r="D337" s="3"/>
    </row>
    <row r="338" spans="1:4" x14ac:dyDescent="0.25">
      <c r="A338" s="7" t="s">
        <v>119</v>
      </c>
      <c r="B338" s="1"/>
      <c r="C338" s="1"/>
      <c r="D338" s="3"/>
    </row>
    <row r="339" spans="1:4" x14ac:dyDescent="0.25">
      <c r="A339" s="7" t="s">
        <v>168</v>
      </c>
      <c r="B339" s="1"/>
      <c r="C339" s="1"/>
      <c r="D339" s="3"/>
    </row>
    <row r="340" spans="1:4" x14ac:dyDescent="0.25">
      <c r="A340" s="7" t="s">
        <v>169</v>
      </c>
      <c r="B340" s="1"/>
      <c r="C340" s="1"/>
      <c r="D340" s="3"/>
    </row>
    <row r="341" spans="1:4" x14ac:dyDescent="0.25">
      <c r="A341" s="1"/>
      <c r="B341" s="1"/>
      <c r="C341" s="1"/>
      <c r="D341" s="3"/>
    </row>
    <row r="342" spans="1:4" x14ac:dyDescent="0.25">
      <c r="A342" s="1" t="s">
        <v>170</v>
      </c>
      <c r="B342" s="1" t="s">
        <v>171</v>
      </c>
      <c r="C342" s="1" t="s">
        <v>13</v>
      </c>
      <c r="D342" s="3" t="s">
        <v>57</v>
      </c>
    </row>
    <row r="343" spans="1:4" x14ac:dyDescent="0.25">
      <c r="A343" s="1"/>
      <c r="B343" s="1"/>
      <c r="C343" s="1"/>
      <c r="D343" s="3" t="s">
        <v>58</v>
      </c>
    </row>
    <row r="344" spans="1:4" x14ac:dyDescent="0.25">
      <c r="A344" s="1"/>
      <c r="B344" s="1"/>
      <c r="C344" s="1"/>
      <c r="D344" s="3"/>
    </row>
    <row r="345" spans="1:4" x14ac:dyDescent="0.25">
      <c r="A345" s="7" t="s">
        <v>172</v>
      </c>
      <c r="B345" s="1"/>
      <c r="C345" s="1"/>
      <c r="D345" s="3"/>
    </row>
    <row r="346" spans="1:4" x14ac:dyDescent="0.25">
      <c r="A346" s="1"/>
      <c r="B346" s="1"/>
      <c r="C346" s="1"/>
      <c r="D346" s="3"/>
    </row>
    <row r="347" spans="1:4" x14ac:dyDescent="0.25">
      <c r="A347" s="1" t="s">
        <v>173</v>
      </c>
      <c r="B347" s="1" t="s">
        <v>174</v>
      </c>
      <c r="C347" s="1" t="s">
        <v>13</v>
      </c>
      <c r="D347" s="3" t="s">
        <v>57</v>
      </c>
    </row>
    <row r="348" spans="1:4" x14ac:dyDescent="0.25">
      <c r="A348" s="1"/>
      <c r="B348" s="1"/>
      <c r="C348" s="1"/>
      <c r="D348" s="3" t="s">
        <v>58</v>
      </c>
    </row>
    <row r="349" spans="1:4" x14ac:dyDescent="0.25">
      <c r="A349" s="1"/>
      <c r="B349" s="1"/>
      <c r="C349" s="1"/>
      <c r="D349" s="3"/>
    </row>
    <row r="350" spans="1:4" x14ac:dyDescent="0.25">
      <c r="A350" s="1" t="s">
        <v>175</v>
      </c>
      <c r="B350" s="1" t="s">
        <v>176</v>
      </c>
      <c r="C350" s="1" t="s">
        <v>13</v>
      </c>
      <c r="D350" s="3" t="s">
        <v>57</v>
      </c>
    </row>
    <row r="351" spans="1:4" x14ac:dyDescent="0.25">
      <c r="A351" s="1"/>
      <c r="B351" s="1"/>
      <c r="C351" s="1"/>
      <c r="D351" s="3" t="s">
        <v>58</v>
      </c>
    </row>
    <row r="352" spans="1:4" x14ac:dyDescent="0.25">
      <c r="A352" s="1"/>
      <c r="B352" s="1"/>
      <c r="C352" s="1"/>
      <c r="D352" s="3"/>
    </row>
    <row r="353" spans="1:4" x14ac:dyDescent="0.25">
      <c r="A353" s="1" t="s">
        <v>177</v>
      </c>
      <c r="B353" s="1" t="s">
        <v>97</v>
      </c>
      <c r="C353" s="1" t="s">
        <v>13</v>
      </c>
      <c r="D353" s="3" t="s">
        <v>57</v>
      </c>
    </row>
    <row r="354" spans="1:4" x14ac:dyDescent="0.25">
      <c r="A354" s="1"/>
      <c r="B354" s="1"/>
      <c r="C354" s="1"/>
      <c r="D354" s="3" t="s">
        <v>58</v>
      </c>
    </row>
    <row r="355" spans="1:4" x14ac:dyDescent="0.25">
      <c r="A355" s="1"/>
      <c r="B355" s="1"/>
      <c r="C355" s="1"/>
      <c r="D355" s="3"/>
    </row>
    <row r="356" spans="1:4" x14ac:dyDescent="0.25">
      <c r="A356" s="1" t="s">
        <v>178</v>
      </c>
      <c r="B356" s="1" t="s">
        <v>99</v>
      </c>
      <c r="C356" s="1" t="s">
        <v>13</v>
      </c>
      <c r="D356" s="3" t="s">
        <v>179</v>
      </c>
    </row>
    <row r="357" spans="1:4" x14ac:dyDescent="0.25">
      <c r="A357" s="1"/>
      <c r="B357" s="1"/>
      <c r="C357" s="1"/>
      <c r="D357" s="3" t="s">
        <v>180</v>
      </c>
    </row>
    <row r="358" spans="1:4" x14ac:dyDescent="0.25">
      <c r="A358" s="1"/>
      <c r="B358" s="1"/>
      <c r="C358" s="1"/>
      <c r="D358" s="3" t="s">
        <v>181</v>
      </c>
    </row>
    <row r="359" spans="1:4" x14ac:dyDescent="0.25">
      <c r="A359" s="1"/>
      <c r="B359" s="1"/>
      <c r="C359" s="1"/>
      <c r="D359" s="3" t="s">
        <v>102</v>
      </c>
    </row>
    <row r="360" spans="1:4" x14ac:dyDescent="0.25">
      <c r="A360" s="1"/>
      <c r="B360" s="1"/>
      <c r="C360" s="1"/>
      <c r="D360" s="3"/>
    </row>
    <row r="361" spans="1:4" x14ac:dyDescent="0.25">
      <c r="A361" s="1"/>
      <c r="B361" s="1"/>
      <c r="C361" s="1"/>
      <c r="D361" s="3"/>
    </row>
    <row r="362" spans="1:4" x14ac:dyDescent="0.25">
      <c r="A362" s="1"/>
      <c r="B362" s="1"/>
      <c r="C362" s="1"/>
      <c r="D362" s="3"/>
    </row>
    <row r="363" spans="1:4" x14ac:dyDescent="0.25">
      <c r="A363" s="2" t="s">
        <v>182</v>
      </c>
      <c r="B363" s="2" t="s">
        <v>183</v>
      </c>
      <c r="C363" s="1"/>
      <c r="D363" s="3"/>
    </row>
    <row r="364" spans="1:4" x14ac:dyDescent="0.25">
      <c r="A364" s="1"/>
      <c r="B364" s="1"/>
      <c r="C364" s="1"/>
      <c r="D364" s="3"/>
    </row>
    <row r="365" spans="1:4" x14ac:dyDescent="0.25">
      <c r="A365" s="1" t="s">
        <v>184</v>
      </c>
      <c r="B365" s="1" t="s">
        <v>185</v>
      </c>
      <c r="C365" s="1" t="s">
        <v>13</v>
      </c>
      <c r="D365" s="3" t="s">
        <v>186</v>
      </c>
    </row>
    <row r="366" spans="1:4" x14ac:dyDescent="0.25">
      <c r="A366" s="1"/>
      <c r="B366" s="1"/>
      <c r="C366" s="1"/>
      <c r="D366" s="3" t="s">
        <v>187</v>
      </c>
    </row>
    <row r="367" spans="1:4" x14ac:dyDescent="0.25">
      <c r="A367" s="1"/>
      <c r="B367" s="1"/>
      <c r="C367" s="1"/>
      <c r="D367" s="3" t="s">
        <v>188</v>
      </c>
    </row>
    <row r="368" spans="1:4" x14ac:dyDescent="0.25">
      <c r="A368" s="1"/>
      <c r="B368" s="1"/>
      <c r="C368" s="1"/>
      <c r="D368" s="3" t="s">
        <v>189</v>
      </c>
    </row>
    <row r="369" spans="1:4" x14ac:dyDescent="0.25">
      <c r="A369" s="1"/>
      <c r="B369" s="1"/>
      <c r="C369" s="1"/>
      <c r="D369" s="3" t="s">
        <v>190</v>
      </c>
    </row>
    <row r="370" spans="1:4" x14ac:dyDescent="0.25">
      <c r="A370" s="1"/>
      <c r="B370" s="1"/>
      <c r="C370" s="1"/>
      <c r="D370" s="3" t="s">
        <v>191</v>
      </c>
    </row>
    <row r="371" spans="1:4" x14ac:dyDescent="0.25">
      <c r="A371" s="1"/>
      <c r="B371" s="1"/>
      <c r="C371" s="1"/>
      <c r="D371" s="3" t="s">
        <v>192</v>
      </c>
    </row>
    <row r="372" spans="1:4" x14ac:dyDescent="0.25">
      <c r="A372" s="1"/>
      <c r="B372" s="1"/>
      <c r="C372" s="1"/>
      <c r="D372" s="3" t="s">
        <v>102</v>
      </c>
    </row>
    <row r="373" spans="1:4" x14ac:dyDescent="0.25">
      <c r="A373" s="1"/>
      <c r="B373" s="1"/>
      <c r="C373" s="1"/>
      <c r="D373" s="3"/>
    </row>
    <row r="374" spans="1:4" x14ac:dyDescent="0.25">
      <c r="A374" s="7" t="s">
        <v>193</v>
      </c>
      <c r="B374" s="1"/>
      <c r="C374" s="1"/>
      <c r="D374" s="3"/>
    </row>
    <row r="375" spans="1:4" x14ac:dyDescent="0.25">
      <c r="A375" s="1"/>
      <c r="B375" s="1"/>
      <c r="C375" s="1"/>
      <c r="D375" s="3"/>
    </row>
    <row r="376" spans="1:4" x14ac:dyDescent="0.25">
      <c r="A376" s="1" t="s">
        <v>194</v>
      </c>
      <c r="B376" s="1" t="s">
        <v>195</v>
      </c>
      <c r="C376" s="1" t="s">
        <v>13</v>
      </c>
      <c r="D376" s="3" t="s">
        <v>57</v>
      </c>
    </row>
    <row r="377" spans="1:4" x14ac:dyDescent="0.25">
      <c r="A377" s="1"/>
      <c r="B377" s="1"/>
      <c r="C377" s="1"/>
      <c r="D377" s="3" t="s">
        <v>58</v>
      </c>
    </row>
    <row r="378" spans="1:4" x14ac:dyDescent="0.25">
      <c r="A378" s="1"/>
      <c r="B378" s="1"/>
      <c r="C378" s="1"/>
      <c r="D378" s="3"/>
    </row>
    <row r="379" spans="1:4" x14ac:dyDescent="0.25">
      <c r="A379" s="7" t="s">
        <v>193</v>
      </c>
      <c r="B379" s="1"/>
      <c r="C379" s="1"/>
      <c r="D379" s="3"/>
    </row>
    <row r="380" spans="1:4" x14ac:dyDescent="0.25">
      <c r="A380" s="1"/>
      <c r="B380" s="1"/>
      <c r="C380" s="1"/>
      <c r="D380" s="3"/>
    </row>
    <row r="381" spans="1:4" x14ac:dyDescent="0.25">
      <c r="A381" s="1" t="s">
        <v>196</v>
      </c>
      <c r="B381" s="1" t="s">
        <v>197</v>
      </c>
      <c r="C381" s="1" t="s">
        <v>13</v>
      </c>
      <c r="D381" s="3" t="s">
        <v>198</v>
      </c>
    </row>
    <row r="382" spans="1:4" x14ac:dyDescent="0.25">
      <c r="A382" s="1"/>
      <c r="B382" s="1"/>
      <c r="C382" s="1"/>
      <c r="D382" s="3" t="s">
        <v>199</v>
      </c>
    </row>
    <row r="383" spans="1:4" x14ac:dyDescent="0.25">
      <c r="A383" s="1"/>
      <c r="B383" s="1"/>
      <c r="C383" s="1"/>
      <c r="D383" s="3" t="s">
        <v>102</v>
      </c>
    </row>
    <row r="384" spans="1:4" x14ac:dyDescent="0.25">
      <c r="A384" s="1"/>
      <c r="B384" s="1"/>
      <c r="C384" s="1"/>
      <c r="D384" s="3"/>
    </row>
    <row r="385" spans="1:4" x14ac:dyDescent="0.25">
      <c r="A385" s="7" t="s">
        <v>193</v>
      </c>
      <c r="B385" s="1"/>
      <c r="C385" s="1"/>
      <c r="D385" s="3"/>
    </row>
    <row r="386" spans="1:4" x14ac:dyDescent="0.25">
      <c r="A386" s="7"/>
      <c r="B386" s="1"/>
      <c r="C386" s="1"/>
      <c r="D386" s="3"/>
    </row>
    <row r="387" spans="1:4" x14ac:dyDescent="0.25">
      <c r="A387" s="7"/>
      <c r="B387" s="1"/>
      <c r="C387" s="1"/>
      <c r="D387" s="3"/>
    </row>
    <row r="388" spans="1:4" x14ac:dyDescent="0.25">
      <c r="A388" s="1"/>
      <c r="B388" s="1"/>
      <c r="C388" s="1"/>
      <c r="D388" s="3"/>
    </row>
    <row r="389" spans="1:4" x14ac:dyDescent="0.25">
      <c r="A389" s="2" t="s">
        <v>200</v>
      </c>
      <c r="B389" s="2" t="s">
        <v>201</v>
      </c>
      <c r="C389" s="1"/>
      <c r="D389" s="3"/>
    </row>
    <row r="390" spans="1:4" x14ac:dyDescent="0.25">
      <c r="A390" s="1"/>
      <c r="B390" s="1"/>
      <c r="C390" s="1"/>
      <c r="D390" s="3"/>
    </row>
    <row r="391" spans="1:4" x14ac:dyDescent="0.25">
      <c r="A391" s="1" t="s">
        <v>202</v>
      </c>
      <c r="B391" s="1" t="s">
        <v>203</v>
      </c>
      <c r="C391" s="1" t="s">
        <v>13</v>
      </c>
      <c r="D391" s="3" t="s">
        <v>204</v>
      </c>
    </row>
    <row r="392" spans="1:4" x14ac:dyDescent="0.25">
      <c r="A392" s="1"/>
      <c r="B392" s="1"/>
      <c r="C392" s="1"/>
      <c r="D392" s="3" t="s">
        <v>205</v>
      </c>
    </row>
    <row r="393" spans="1:4" x14ac:dyDescent="0.25">
      <c r="A393" s="1"/>
      <c r="B393" s="1"/>
      <c r="C393" s="1"/>
      <c r="D393" s="3" t="s">
        <v>102</v>
      </c>
    </row>
    <row r="394" spans="1:4" x14ac:dyDescent="0.25">
      <c r="A394" s="1"/>
      <c r="B394" s="1"/>
      <c r="C394" s="1"/>
      <c r="D394" s="3"/>
    </row>
    <row r="395" spans="1:4" x14ac:dyDescent="0.25">
      <c r="A395" s="1"/>
      <c r="B395" s="1"/>
      <c r="C395" s="1"/>
      <c r="D395" s="3"/>
    </row>
    <row r="396" spans="1:4" x14ac:dyDescent="0.25">
      <c r="A396" s="1"/>
      <c r="B396" s="1"/>
      <c r="C396" s="1"/>
      <c r="D396" s="3"/>
    </row>
    <row r="397" spans="1:4" x14ac:dyDescent="0.25">
      <c r="A397" s="2" t="s">
        <v>206</v>
      </c>
      <c r="B397" s="2" t="s">
        <v>207</v>
      </c>
      <c r="C397" s="1"/>
      <c r="D397" s="3"/>
    </row>
    <row r="398" spans="1:4" x14ac:dyDescent="0.25">
      <c r="A398" s="1"/>
      <c r="B398" s="1"/>
      <c r="C398" s="1"/>
      <c r="D398" s="3"/>
    </row>
    <row r="399" spans="1:4" x14ac:dyDescent="0.25">
      <c r="A399" s="1" t="s">
        <v>208</v>
      </c>
      <c r="B399" s="1" t="s">
        <v>209</v>
      </c>
      <c r="C399" s="1" t="s">
        <v>13</v>
      </c>
      <c r="D399" s="3" t="s">
        <v>57</v>
      </c>
    </row>
    <row r="400" spans="1:4" x14ac:dyDescent="0.25">
      <c r="A400" s="1"/>
      <c r="B400" s="1"/>
      <c r="C400" s="1"/>
      <c r="D400" s="3" t="s">
        <v>58</v>
      </c>
    </row>
    <row r="401" spans="1:4" x14ac:dyDescent="0.25">
      <c r="A401" s="1"/>
      <c r="B401" s="1"/>
      <c r="C401" s="1"/>
      <c r="D401" s="3"/>
    </row>
    <row r="402" spans="1:4" x14ac:dyDescent="0.25">
      <c r="A402" s="1" t="s">
        <v>210</v>
      </c>
      <c r="B402" s="1" t="s">
        <v>211</v>
      </c>
      <c r="C402" s="1" t="s">
        <v>13</v>
      </c>
      <c r="D402" s="3" t="s">
        <v>212</v>
      </c>
    </row>
    <row r="403" spans="1:4" x14ac:dyDescent="0.25">
      <c r="A403" s="1"/>
      <c r="B403" s="1"/>
      <c r="C403" s="1"/>
      <c r="D403" s="3" t="s">
        <v>213</v>
      </c>
    </row>
    <row r="404" spans="1:4" x14ac:dyDescent="0.25">
      <c r="A404" s="1"/>
      <c r="B404" s="1"/>
      <c r="C404" s="1"/>
      <c r="D404" s="3" t="s">
        <v>102</v>
      </c>
    </row>
    <row r="405" spans="1:4" x14ac:dyDescent="0.25">
      <c r="A405" s="1"/>
      <c r="B405" s="1"/>
      <c r="C405" s="1"/>
      <c r="D405" s="3"/>
    </row>
    <row r="406" spans="1:4" x14ac:dyDescent="0.25">
      <c r="A406" s="7" t="s">
        <v>214</v>
      </c>
      <c r="B406" s="1"/>
      <c r="C406" s="1"/>
      <c r="D406" s="3"/>
    </row>
    <row r="407" spans="1:4" x14ac:dyDescent="0.25">
      <c r="A407" s="1"/>
      <c r="B407" s="1"/>
      <c r="C407" s="1"/>
      <c r="D407" s="3"/>
    </row>
    <row r="408" spans="1:4" x14ac:dyDescent="0.25">
      <c r="A408" s="1" t="s">
        <v>215</v>
      </c>
      <c r="B408" s="1" t="s">
        <v>216</v>
      </c>
      <c r="C408" s="1" t="s">
        <v>13</v>
      </c>
      <c r="D408" s="3" t="s">
        <v>57</v>
      </c>
    </row>
    <row r="409" spans="1:4" x14ac:dyDescent="0.25">
      <c r="A409" s="1"/>
      <c r="B409" s="1"/>
      <c r="C409" s="1"/>
      <c r="D409" s="3" t="s">
        <v>58</v>
      </c>
    </row>
    <row r="410" spans="1:4" x14ac:dyDescent="0.25">
      <c r="A410" s="1"/>
      <c r="B410" s="1"/>
      <c r="C410" s="1"/>
      <c r="D410" s="3"/>
    </row>
    <row r="411" spans="1:4" x14ac:dyDescent="0.25">
      <c r="A411" s="7" t="s">
        <v>217</v>
      </c>
      <c r="B411" s="1"/>
      <c r="C411" s="1"/>
      <c r="D411" s="3"/>
    </row>
    <row r="412" spans="1:4" x14ac:dyDescent="0.25">
      <c r="A412" s="7"/>
      <c r="B412" s="1"/>
      <c r="C412" s="1"/>
      <c r="D412" s="3"/>
    </row>
    <row r="413" spans="1:4" x14ac:dyDescent="0.25">
      <c r="A413" s="7"/>
      <c r="B413" s="1"/>
      <c r="C413" s="1"/>
      <c r="D413" s="3"/>
    </row>
    <row r="414" spans="1:4" x14ac:dyDescent="0.25">
      <c r="A414" s="1"/>
      <c r="B414" s="1"/>
      <c r="C414" s="1"/>
      <c r="D414" s="3"/>
    </row>
    <row r="415" spans="1:4" x14ac:dyDescent="0.25">
      <c r="A415" s="2" t="s">
        <v>218</v>
      </c>
      <c r="B415" s="2" t="s">
        <v>19</v>
      </c>
      <c r="C415" s="1"/>
      <c r="D415" s="3"/>
    </row>
    <row r="416" spans="1:4" x14ac:dyDescent="0.25">
      <c r="A416" s="1"/>
      <c r="B416" s="1"/>
      <c r="C416" s="1"/>
      <c r="D416" s="3"/>
    </row>
    <row r="417" spans="1:4" x14ac:dyDescent="0.25">
      <c r="A417" s="1" t="s">
        <v>219</v>
      </c>
      <c r="B417" s="1" t="s">
        <v>220</v>
      </c>
      <c r="C417" s="1" t="s">
        <v>13</v>
      </c>
      <c r="D417" s="3" t="s">
        <v>57</v>
      </c>
    </row>
    <row r="418" spans="1:4" x14ac:dyDescent="0.25">
      <c r="A418" s="1"/>
      <c r="B418" s="1"/>
      <c r="C418" s="1"/>
      <c r="D418" s="3" t="s">
        <v>58</v>
      </c>
    </row>
    <row r="419" spans="1:4" x14ac:dyDescent="0.25">
      <c r="A419" s="1"/>
      <c r="B419" s="1"/>
      <c r="C419" s="1"/>
      <c r="D419" s="3"/>
    </row>
    <row r="420" spans="1:4" x14ac:dyDescent="0.25">
      <c r="A420" s="7" t="s">
        <v>221</v>
      </c>
      <c r="B420" s="1"/>
      <c r="C420" s="1"/>
      <c r="D420" s="3"/>
    </row>
    <row r="421" spans="1:4" x14ac:dyDescent="0.25">
      <c r="A421" s="1"/>
      <c r="B421" s="1"/>
      <c r="C421" s="1"/>
      <c r="D421" s="3"/>
    </row>
    <row r="422" spans="1:4" x14ac:dyDescent="0.25">
      <c r="A422" s="1" t="s">
        <v>222</v>
      </c>
      <c r="B422" s="1" t="s">
        <v>223</v>
      </c>
      <c r="C422" s="1" t="s">
        <v>13</v>
      </c>
      <c r="D422" s="3" t="s">
        <v>57</v>
      </c>
    </row>
    <row r="423" spans="1:4" x14ac:dyDescent="0.25">
      <c r="A423" s="1"/>
      <c r="B423" s="1"/>
      <c r="C423" s="1"/>
      <c r="D423" s="3" t="s">
        <v>58</v>
      </c>
    </row>
    <row r="424" spans="1:4" x14ac:dyDescent="0.25">
      <c r="A424" s="1"/>
      <c r="B424" s="1"/>
      <c r="C424" s="1"/>
      <c r="D424" s="3"/>
    </row>
    <row r="425" spans="1:4" x14ac:dyDescent="0.25">
      <c r="A425" s="7" t="s">
        <v>224</v>
      </c>
      <c r="B425" s="1"/>
      <c r="C425" s="1"/>
      <c r="D425" s="3"/>
    </row>
    <row r="426" spans="1:4" x14ac:dyDescent="0.25">
      <c r="A426" s="1"/>
      <c r="B426" s="1"/>
      <c r="C426" s="1"/>
      <c r="D426" s="1"/>
    </row>
    <row r="427" spans="1:4" x14ac:dyDescent="0.25">
      <c r="A427" s="1" t="s">
        <v>225</v>
      </c>
      <c r="B427" s="1" t="s">
        <v>226</v>
      </c>
      <c r="C427" s="1" t="s">
        <v>13</v>
      </c>
      <c r="D427" s="3" t="s">
        <v>57</v>
      </c>
    </row>
    <row r="428" spans="1:4" x14ac:dyDescent="0.25">
      <c r="A428" s="1"/>
      <c r="B428" s="1"/>
      <c r="C428" s="1"/>
      <c r="D428" s="3" t="s">
        <v>58</v>
      </c>
    </row>
    <row r="429" spans="1:4" x14ac:dyDescent="0.25">
      <c r="A429" s="1"/>
      <c r="B429" s="1"/>
      <c r="C429" s="1"/>
      <c r="D429" s="3"/>
    </row>
    <row r="430" spans="1:4" x14ac:dyDescent="0.25">
      <c r="A430" s="1" t="s">
        <v>227</v>
      </c>
      <c r="B430" s="1" t="s">
        <v>228</v>
      </c>
      <c r="C430" s="1" t="s">
        <v>13</v>
      </c>
      <c r="D430" s="3" t="s">
        <v>229</v>
      </c>
    </row>
    <row r="431" spans="1:4" x14ac:dyDescent="0.25">
      <c r="A431" s="1"/>
      <c r="B431" s="1"/>
      <c r="C431" s="1"/>
      <c r="D431" s="3" t="s">
        <v>230</v>
      </c>
    </row>
    <row r="432" spans="1:4" x14ac:dyDescent="0.25">
      <c r="A432" s="1"/>
      <c r="B432" s="1"/>
      <c r="C432" s="1"/>
      <c r="D432" s="3" t="s">
        <v>231</v>
      </c>
    </row>
    <row r="433" spans="1:4" x14ac:dyDescent="0.25">
      <c r="A433" s="1"/>
      <c r="B433" s="1"/>
      <c r="C433" s="1"/>
      <c r="D433" s="3" t="s">
        <v>102</v>
      </c>
    </row>
    <row r="434" spans="1:4" x14ac:dyDescent="0.25">
      <c r="A434" s="1"/>
      <c r="B434" s="1"/>
      <c r="C434" s="1"/>
      <c r="D434" s="3"/>
    </row>
    <row r="435" spans="1:4" x14ac:dyDescent="0.25">
      <c r="A435" s="1" t="s">
        <v>232</v>
      </c>
      <c r="B435" s="1" t="s">
        <v>233</v>
      </c>
      <c r="C435" s="1" t="s">
        <v>13</v>
      </c>
      <c r="D435" s="3" t="s">
        <v>57</v>
      </c>
    </row>
    <row r="436" spans="1:4" x14ac:dyDescent="0.25">
      <c r="A436" s="1"/>
      <c r="B436" s="1"/>
      <c r="C436" s="1"/>
      <c r="D436" s="3" t="s">
        <v>58</v>
      </c>
    </row>
    <row r="437" spans="1:4" x14ac:dyDescent="0.25">
      <c r="A437" s="1"/>
      <c r="B437" s="1"/>
      <c r="C437" s="1"/>
      <c r="D437" s="3"/>
    </row>
    <row r="438" spans="1:4" x14ac:dyDescent="0.25">
      <c r="A438" s="1" t="s">
        <v>234</v>
      </c>
      <c r="B438" s="1" t="s">
        <v>235</v>
      </c>
      <c r="C438" s="1" t="s">
        <v>13</v>
      </c>
      <c r="D438" s="3" t="s">
        <v>57</v>
      </c>
    </row>
    <row r="439" spans="1:4" x14ac:dyDescent="0.25">
      <c r="A439" s="1"/>
      <c r="B439" s="1"/>
      <c r="C439" s="1"/>
      <c r="D439" s="3" t="s">
        <v>58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07A9B-D9A5-4FB8-9F98-E5D1A68C2E29}">
  <dimension ref="A1:AB896"/>
  <sheetViews>
    <sheetView zoomScale="85" zoomScaleNormal="85" workbookViewId="0">
      <pane ySplit="1" topLeftCell="A828" activePane="bottomLeft" state="frozen"/>
      <selection pane="bottomLeft" activeCell="B839" sqref="B839"/>
    </sheetView>
  </sheetViews>
  <sheetFormatPr defaultRowHeight="15" x14ac:dyDescent="0.25"/>
  <cols>
    <col min="1" max="1" width="67.28515625" style="15" customWidth="1"/>
    <col min="2" max="2" width="25.5703125" style="15" bestFit="1" customWidth="1"/>
    <col min="3" max="3" width="3.140625" bestFit="1" customWidth="1"/>
    <col min="4" max="4" width="71.28515625" style="6" customWidth="1"/>
    <col min="5" max="5" width="3.140625" style="6" bestFit="1" customWidth="1"/>
    <col min="6" max="6" width="52.140625" style="6" bestFit="1" customWidth="1"/>
    <col min="7" max="7" width="3.140625" style="6" bestFit="1" customWidth="1"/>
    <col min="8" max="8" width="36.28515625" style="6" bestFit="1" customWidth="1"/>
    <col min="9" max="9" width="2.140625" style="6" customWidth="1"/>
    <col min="10" max="10" width="38.5703125" style="6" bestFit="1" customWidth="1"/>
    <col min="11" max="11" width="2.140625" style="6" customWidth="1"/>
    <col min="12" max="12" width="28.85546875" style="6" bestFit="1" customWidth="1"/>
    <col min="13" max="13" width="2.140625" style="6" customWidth="1"/>
    <col min="14" max="14" width="26.140625" style="6" customWidth="1"/>
    <col min="15" max="15" width="2.140625" style="6" customWidth="1"/>
    <col min="16" max="16" width="16.5703125" style="6" bestFit="1" customWidth="1"/>
    <col min="17" max="17" width="2.140625" style="6" customWidth="1"/>
    <col min="18" max="18" width="90.85546875" style="6" bestFit="1" customWidth="1"/>
    <col min="19" max="19" width="2.140625" style="6" customWidth="1"/>
    <col min="20" max="20" width="18.42578125" style="6" bestFit="1" customWidth="1"/>
    <col min="21" max="21" width="2.140625" customWidth="1"/>
    <col min="22" max="22" width="91" style="6" bestFit="1" customWidth="1"/>
    <col min="23" max="23" width="2.140625" customWidth="1"/>
    <col min="24" max="24" width="16.5703125" bestFit="1" customWidth="1"/>
    <col min="25" max="25" width="2.140625" customWidth="1"/>
    <col min="26" max="26" width="11.7109375" bestFit="1" customWidth="1"/>
    <col min="27" max="27" width="2.140625" customWidth="1"/>
    <col min="28" max="28" width="16.5703125" bestFit="1" customWidth="1"/>
    <col min="29" max="29" width="2.140625" customWidth="1"/>
    <col min="31" max="31" width="2.140625" customWidth="1"/>
  </cols>
  <sheetData>
    <row r="1" spans="1:28" x14ac:dyDescent="0.25">
      <c r="A1" s="4" t="s">
        <v>0</v>
      </c>
      <c r="B1" s="4" t="s">
        <v>236</v>
      </c>
      <c r="C1" s="4"/>
      <c r="D1" s="4" t="s">
        <v>237</v>
      </c>
      <c r="E1" s="4"/>
      <c r="F1" s="4" t="s">
        <v>238</v>
      </c>
      <c r="G1" s="4"/>
      <c r="H1" s="4" t="s">
        <v>239</v>
      </c>
      <c r="I1" s="4"/>
      <c r="J1" s="4" t="s">
        <v>240</v>
      </c>
      <c r="K1" s="4"/>
      <c r="L1" s="4" t="s">
        <v>241</v>
      </c>
      <c r="N1" s="6" t="s">
        <v>242</v>
      </c>
      <c r="O1" s="4"/>
      <c r="P1" s="4" t="s">
        <v>243</v>
      </c>
      <c r="Q1" s="4"/>
      <c r="R1" s="4" t="s">
        <v>244</v>
      </c>
      <c r="T1" s="6" t="s">
        <v>245</v>
      </c>
      <c r="U1" s="4"/>
      <c r="V1" s="4" t="s">
        <v>246</v>
      </c>
      <c r="W1" s="4"/>
      <c r="X1" s="4" t="s">
        <v>247</v>
      </c>
      <c r="Y1" s="6"/>
      <c r="Z1" s="6" t="s">
        <v>248</v>
      </c>
      <c r="AA1" s="4"/>
      <c r="AB1" s="4" t="s">
        <v>249</v>
      </c>
    </row>
    <row r="2" spans="1:28" x14ac:dyDescent="0.25">
      <c r="A2" s="13" t="s">
        <v>250</v>
      </c>
      <c r="B2" s="14"/>
      <c r="C2" s="4"/>
      <c r="D2" s="4"/>
      <c r="E2" s="4"/>
      <c r="F2" s="4"/>
      <c r="G2" s="4"/>
      <c r="H2" s="4"/>
      <c r="I2" s="4"/>
      <c r="J2" s="4"/>
      <c r="K2" s="4"/>
      <c r="L2" s="4"/>
      <c r="O2" s="4"/>
      <c r="P2" s="4"/>
      <c r="Q2" s="4"/>
      <c r="R2" s="4"/>
      <c r="U2" s="4"/>
      <c r="V2" s="4"/>
      <c r="W2" s="4"/>
      <c r="X2" s="4"/>
      <c r="Y2" s="6"/>
      <c r="Z2" s="6"/>
      <c r="AA2" s="4"/>
      <c r="AB2" s="4"/>
    </row>
    <row r="3" spans="1:28" x14ac:dyDescent="0.25">
      <c r="A3" s="14" t="s">
        <v>251</v>
      </c>
      <c r="B3" s="14" t="s">
        <v>252</v>
      </c>
      <c r="C3" s="4"/>
      <c r="D3" s="4"/>
      <c r="E3" s="4"/>
      <c r="F3" s="4"/>
      <c r="G3" s="4"/>
      <c r="H3" s="4"/>
      <c r="I3" s="4"/>
      <c r="J3" s="4"/>
      <c r="K3" s="4"/>
      <c r="L3" s="4"/>
      <c r="O3" s="4"/>
      <c r="P3" s="4"/>
      <c r="Q3" s="4"/>
      <c r="R3" s="4"/>
      <c r="U3" s="4"/>
      <c r="V3" s="4"/>
      <c r="W3" s="4"/>
      <c r="X3" s="4"/>
      <c r="Y3" s="6"/>
      <c r="Z3" s="6"/>
      <c r="AA3" s="4"/>
      <c r="AB3" s="4"/>
    </row>
    <row r="4" spans="1:28" x14ac:dyDescent="0.25">
      <c r="A4" s="14" t="str">
        <f>Merkmalsdefinition!A7</f>
        <v>BK_NETZSPANNUNGSTYP</v>
      </c>
      <c r="B4" s="14" t="str">
        <f>Merkmalsdefinition!A192</f>
        <v>GM_VERERBUNGUEBERSCH</v>
      </c>
      <c r="C4" s="5" t="s">
        <v>253</v>
      </c>
      <c r="D4" s="4" t="str">
        <f>Merkmalsdefinition!D192</f>
        <v>Ja</v>
      </c>
      <c r="E4" s="4"/>
      <c r="F4" s="4" t="s">
        <v>254</v>
      </c>
      <c r="G4" s="4"/>
      <c r="H4" s="4"/>
      <c r="I4" s="4"/>
      <c r="J4" s="4"/>
      <c r="K4" s="4"/>
      <c r="L4" s="4"/>
      <c r="O4" s="4"/>
      <c r="P4" s="4"/>
      <c r="Q4" s="4"/>
      <c r="R4" s="4"/>
      <c r="U4" s="4"/>
      <c r="V4" s="4"/>
      <c r="W4" s="4"/>
      <c r="X4" s="4"/>
      <c r="Y4" s="6"/>
      <c r="Z4" s="6"/>
      <c r="AA4" s="4"/>
      <c r="AB4" s="4"/>
    </row>
    <row r="5" spans="1:28" x14ac:dyDescent="0.25">
      <c r="A5" s="14"/>
      <c r="B5" s="14"/>
      <c r="C5" s="4"/>
      <c r="D5" s="4"/>
      <c r="E5" s="4"/>
      <c r="F5" s="4"/>
      <c r="G5" s="4"/>
      <c r="H5" s="4"/>
      <c r="I5" s="4"/>
      <c r="J5" s="4"/>
      <c r="K5" s="4"/>
      <c r="L5" s="4"/>
      <c r="O5" s="4"/>
      <c r="P5" s="4"/>
      <c r="Q5" s="4"/>
      <c r="R5" s="4"/>
      <c r="U5" s="4"/>
      <c r="V5" s="4"/>
      <c r="W5" s="4"/>
      <c r="X5" s="4"/>
      <c r="Y5" s="6"/>
      <c r="Z5" s="6"/>
      <c r="AA5" s="4"/>
      <c r="AB5" s="4"/>
    </row>
    <row r="6" spans="1:28" x14ac:dyDescent="0.25">
      <c r="A6" s="14"/>
      <c r="B6" s="3" t="s">
        <v>255</v>
      </c>
      <c r="C6" s="4"/>
      <c r="D6" s="4"/>
      <c r="E6" s="4"/>
      <c r="F6" s="4"/>
      <c r="G6" s="4"/>
      <c r="H6" s="4"/>
      <c r="I6" s="4"/>
      <c r="J6" s="4"/>
      <c r="K6" s="4"/>
      <c r="L6" s="4"/>
      <c r="O6" s="4"/>
      <c r="P6" s="4"/>
      <c r="Q6" s="4"/>
      <c r="R6" s="4"/>
      <c r="U6" s="4"/>
      <c r="V6" s="4"/>
      <c r="W6" s="4"/>
      <c r="X6" s="4"/>
      <c r="Y6" s="6"/>
      <c r="Z6" s="6"/>
      <c r="AA6" s="4"/>
      <c r="AB6" s="4"/>
    </row>
    <row r="7" spans="1:28" x14ac:dyDescent="0.25">
      <c r="A7" s="14"/>
      <c r="B7" s="3" t="s">
        <v>256</v>
      </c>
      <c r="C7" s="4"/>
      <c r="D7" s="4"/>
      <c r="E7" s="4"/>
      <c r="F7" s="4"/>
      <c r="G7" s="4"/>
      <c r="H7" s="4"/>
      <c r="I7" s="4"/>
      <c r="J7" s="4"/>
      <c r="K7" s="4"/>
      <c r="L7" s="4"/>
      <c r="O7" s="4"/>
      <c r="P7" s="4"/>
      <c r="Q7" s="4"/>
      <c r="R7" s="4"/>
      <c r="U7" s="4"/>
      <c r="V7" s="4"/>
      <c r="W7" s="4"/>
      <c r="X7" s="4"/>
      <c r="Y7" s="6"/>
      <c r="Z7" s="6"/>
      <c r="AA7" s="4"/>
      <c r="AB7" s="4"/>
    </row>
    <row r="8" spans="1:28" x14ac:dyDescent="0.25">
      <c r="A8" s="14"/>
      <c r="B8" s="3" t="s">
        <v>257</v>
      </c>
      <c r="C8" s="4"/>
      <c r="D8" s="4"/>
      <c r="E8" s="4"/>
      <c r="F8" s="4"/>
      <c r="G8" s="4"/>
      <c r="H8" s="4"/>
      <c r="I8" s="4"/>
      <c r="J8" s="4"/>
      <c r="K8" s="4"/>
      <c r="L8" s="4"/>
      <c r="O8" s="4"/>
      <c r="P8" s="4"/>
      <c r="Q8" s="4"/>
      <c r="R8" s="4"/>
      <c r="U8" s="4"/>
      <c r="V8" s="4"/>
      <c r="W8" s="4"/>
      <c r="X8" s="4"/>
      <c r="Y8" s="6"/>
      <c r="Z8" s="6"/>
      <c r="AA8" s="4"/>
      <c r="AB8" s="4"/>
    </row>
    <row r="9" spans="1:28" x14ac:dyDescent="0.25">
      <c r="A9" s="14"/>
      <c r="B9" s="3" t="s">
        <v>258</v>
      </c>
      <c r="C9" s="4"/>
      <c r="D9" s="4"/>
      <c r="E9" s="4"/>
      <c r="F9" s="4"/>
      <c r="G9" s="4"/>
      <c r="H9" s="4"/>
      <c r="I9" s="4"/>
      <c r="J9" s="4"/>
      <c r="K9" s="4"/>
      <c r="L9" s="4"/>
      <c r="O9" s="4"/>
      <c r="P9" s="4"/>
      <c r="Q9" s="4"/>
      <c r="R9" s="4"/>
      <c r="U9" s="4"/>
      <c r="V9" s="4"/>
      <c r="W9" s="4"/>
      <c r="X9" s="4"/>
      <c r="Y9" s="6"/>
      <c r="Z9" s="6"/>
      <c r="AA9" s="4"/>
      <c r="AB9" s="4"/>
    </row>
    <row r="10" spans="1:28" x14ac:dyDescent="0.25">
      <c r="A10" s="14"/>
      <c r="B10" s="3" t="s">
        <v>259</v>
      </c>
      <c r="C10" s="4"/>
      <c r="D10" s="4" t="b">
        <v>0</v>
      </c>
      <c r="E10" s="4"/>
      <c r="F10" s="4" t="b">
        <v>1</v>
      </c>
      <c r="G10" s="4"/>
      <c r="H10" s="4"/>
      <c r="I10" s="4"/>
      <c r="J10" s="4"/>
      <c r="K10" s="4"/>
      <c r="L10" s="4"/>
      <c r="O10" s="4"/>
      <c r="P10" s="4"/>
      <c r="Q10" s="4"/>
      <c r="R10" s="4"/>
      <c r="U10" s="4"/>
      <c r="V10" s="4"/>
      <c r="W10" s="4"/>
      <c r="X10" s="4"/>
      <c r="Y10" s="6"/>
      <c r="Z10" s="6"/>
      <c r="AA10" s="4"/>
      <c r="AB10" s="4"/>
    </row>
    <row r="11" spans="1:28" x14ac:dyDescent="0.25">
      <c r="A11" s="14"/>
      <c r="B11" s="3" t="s">
        <v>260</v>
      </c>
      <c r="C11" s="4"/>
      <c r="D11" s="4"/>
      <c r="E11" s="4"/>
      <c r="F11" s="4"/>
      <c r="G11" s="4"/>
      <c r="H11" s="4"/>
      <c r="I11" s="4"/>
      <c r="J11" s="4"/>
      <c r="K11" s="4"/>
      <c r="L11" s="4"/>
      <c r="O11" s="4"/>
      <c r="P11" s="4"/>
      <c r="Q11" s="4"/>
      <c r="R11" s="4"/>
      <c r="U11" s="4"/>
      <c r="V11" s="4"/>
      <c r="W11" s="4"/>
      <c r="X11" s="4"/>
      <c r="Y11" s="6"/>
      <c r="Z11" s="6"/>
      <c r="AA11" s="4"/>
      <c r="AB11" s="4"/>
    </row>
    <row r="12" spans="1:28" x14ac:dyDescent="0.25">
      <c r="A12" s="14"/>
      <c r="B12" s="3" t="s">
        <v>261</v>
      </c>
      <c r="C12" s="4"/>
      <c r="D12" s="4"/>
      <c r="E12" s="4"/>
      <c r="F12" s="4" t="s">
        <v>262</v>
      </c>
      <c r="G12" s="4"/>
      <c r="H12" s="4"/>
      <c r="I12" s="4"/>
      <c r="J12" s="4"/>
      <c r="K12" s="4"/>
      <c r="L12" s="4"/>
      <c r="O12" s="4"/>
      <c r="P12" s="4"/>
      <c r="Q12" s="4"/>
      <c r="R12" s="4"/>
      <c r="U12" s="4"/>
      <c r="V12" s="4"/>
      <c r="W12" s="4"/>
      <c r="X12" s="4"/>
      <c r="Y12" s="6"/>
      <c r="Z12" s="6"/>
      <c r="AA12" s="4"/>
      <c r="AB12" s="4"/>
    </row>
    <row r="13" spans="1:28" x14ac:dyDescent="0.25">
      <c r="A13" s="14"/>
      <c r="B13" s="3" t="s">
        <v>263</v>
      </c>
      <c r="C13" s="4"/>
      <c r="D13" s="4"/>
      <c r="E13" s="4"/>
      <c r="F13" s="4"/>
      <c r="G13" s="4"/>
      <c r="H13" s="4"/>
      <c r="I13" s="4"/>
      <c r="J13" s="4"/>
      <c r="K13" s="4"/>
      <c r="L13" s="4"/>
      <c r="O13" s="4"/>
      <c r="P13" s="4"/>
      <c r="Q13" s="4"/>
      <c r="R13" s="4"/>
      <c r="U13" s="4"/>
      <c r="V13" s="4"/>
      <c r="W13" s="4"/>
      <c r="X13" s="4"/>
      <c r="Y13" s="6"/>
      <c r="Z13" s="6"/>
      <c r="AA13" s="4"/>
      <c r="AB13" s="4"/>
    </row>
    <row r="14" spans="1:28" x14ac:dyDescent="0.25">
      <c r="A14" s="14"/>
      <c r="B14" s="3"/>
      <c r="C14" s="4"/>
      <c r="D14" s="4"/>
      <c r="E14" s="4"/>
      <c r="F14" s="4"/>
      <c r="G14" s="4"/>
      <c r="H14" s="4"/>
      <c r="I14" s="4"/>
      <c r="J14" s="4"/>
      <c r="K14" s="4"/>
      <c r="L14" s="4"/>
      <c r="O14" s="4"/>
      <c r="P14" s="4"/>
      <c r="Q14" s="4"/>
      <c r="R14" s="4"/>
      <c r="U14" s="4"/>
      <c r="V14" s="4"/>
      <c r="W14" s="4"/>
      <c r="X14" s="4"/>
      <c r="Y14" s="6"/>
      <c r="Z14" s="6"/>
      <c r="AA14" s="4"/>
      <c r="AB14" s="4"/>
    </row>
    <row r="15" spans="1:28" x14ac:dyDescent="0.25">
      <c r="A15" s="14"/>
      <c r="B15" s="3"/>
      <c r="C15" s="4"/>
      <c r="D15" s="4"/>
      <c r="E15" s="4"/>
      <c r="F15" s="4"/>
      <c r="G15" s="4"/>
      <c r="H15" s="4"/>
      <c r="I15" s="4"/>
      <c r="J15" s="4"/>
      <c r="K15" s="4"/>
      <c r="L15" s="4"/>
      <c r="O15" s="4"/>
      <c r="P15" s="4"/>
      <c r="Q15" s="4"/>
      <c r="R15" s="4"/>
      <c r="U15" s="4"/>
      <c r="V15" s="4"/>
      <c r="W15" s="4"/>
      <c r="X15" s="4"/>
      <c r="Y15" s="6"/>
      <c r="Z15" s="6"/>
      <c r="AA15" s="4"/>
      <c r="AB15" s="4"/>
    </row>
    <row r="16" spans="1:28" x14ac:dyDescent="0.25">
      <c r="A16" s="14"/>
      <c r="B16" s="3"/>
      <c r="C16" s="4"/>
      <c r="D16" s="4"/>
      <c r="E16" s="4"/>
      <c r="F16" s="4"/>
      <c r="G16" s="4"/>
      <c r="H16" s="4"/>
      <c r="I16" s="4"/>
      <c r="J16" s="4"/>
      <c r="K16" s="4"/>
      <c r="L16" s="4"/>
      <c r="O16" s="4"/>
      <c r="P16" s="4"/>
      <c r="Q16" s="4"/>
      <c r="R16" s="4"/>
      <c r="U16" s="4"/>
      <c r="V16" s="4"/>
      <c r="W16" s="4"/>
      <c r="X16" s="4"/>
      <c r="Y16" s="6"/>
      <c r="Z16" s="6"/>
      <c r="AA16" s="4"/>
      <c r="AB16" s="4"/>
    </row>
    <row r="17" spans="1:28" x14ac:dyDescent="0.25">
      <c r="A17" s="14" t="str">
        <f>Merkmalsdefinition!A13</f>
        <v>BK_WERKSTLAENGEMIN</v>
      </c>
      <c r="B17" s="3" t="str">
        <f>Merkmalsdefinition!A192</f>
        <v>GM_VERERBUNGUEBERSCH</v>
      </c>
      <c r="C17" s="5" t="s">
        <v>253</v>
      </c>
      <c r="D17" s="4" t="str">
        <f>Merkmalsdefinition!D192</f>
        <v>Ja</v>
      </c>
      <c r="E17" s="4"/>
      <c r="F17" s="4" t="s">
        <v>254</v>
      </c>
      <c r="G17" s="4"/>
      <c r="H17" s="4"/>
      <c r="I17" s="4"/>
      <c r="J17" s="4"/>
      <c r="K17" s="4"/>
      <c r="L17" s="4"/>
      <c r="O17" s="4"/>
      <c r="P17" s="4"/>
      <c r="Q17" s="4"/>
      <c r="R17" s="4"/>
      <c r="U17" s="4"/>
      <c r="V17" s="4"/>
      <c r="W17" s="4"/>
      <c r="X17" s="4"/>
      <c r="Y17" s="6"/>
      <c r="Z17" s="6"/>
      <c r="AA17" s="4"/>
      <c r="AB17" s="4"/>
    </row>
    <row r="18" spans="1:28" x14ac:dyDescent="0.25">
      <c r="A18" s="14"/>
      <c r="B18" s="3"/>
      <c r="C18" s="4"/>
      <c r="D18" s="4"/>
      <c r="E18" s="4"/>
      <c r="F18" s="4"/>
      <c r="G18" s="4"/>
      <c r="H18" s="4"/>
      <c r="I18" s="4"/>
      <c r="J18" s="4"/>
      <c r="K18" s="4"/>
      <c r="L18" s="4"/>
      <c r="O18" s="4"/>
      <c r="P18" s="4"/>
      <c r="Q18" s="4"/>
      <c r="R18" s="4"/>
      <c r="U18" s="4"/>
      <c r="V18" s="4"/>
      <c r="W18" s="4"/>
      <c r="X18" s="4"/>
      <c r="Y18" s="6"/>
      <c r="Z18" s="6"/>
      <c r="AA18" s="4"/>
      <c r="AB18" s="4"/>
    </row>
    <row r="19" spans="1:28" x14ac:dyDescent="0.25">
      <c r="A19" s="14"/>
      <c r="B19" s="3" t="s">
        <v>255</v>
      </c>
      <c r="C19" s="4"/>
      <c r="D19" s="4"/>
      <c r="E19" s="4"/>
      <c r="F19" s="4"/>
      <c r="G19" s="4"/>
      <c r="H19" s="4"/>
      <c r="I19" s="4"/>
      <c r="J19" s="4"/>
      <c r="K19" s="4"/>
      <c r="L19" s="4"/>
      <c r="O19" s="4"/>
      <c r="P19" s="4"/>
      <c r="Q19" s="4"/>
      <c r="R19" s="4"/>
      <c r="U19" s="4"/>
      <c r="V19" s="4"/>
      <c r="W19" s="4"/>
      <c r="X19" s="4"/>
      <c r="Y19" s="6"/>
      <c r="Z19" s="6"/>
      <c r="AA19" s="4"/>
      <c r="AB19" s="4"/>
    </row>
    <row r="20" spans="1:28" x14ac:dyDescent="0.25">
      <c r="A20" s="14"/>
      <c r="B20" s="3" t="s">
        <v>256</v>
      </c>
      <c r="C20" s="4"/>
      <c r="D20" s="4"/>
      <c r="E20" s="4"/>
      <c r="F20" s="4"/>
      <c r="G20" s="4"/>
      <c r="H20" s="4"/>
      <c r="I20" s="4"/>
      <c r="J20" s="4"/>
      <c r="K20" s="4"/>
      <c r="L20" s="4"/>
      <c r="O20" s="4"/>
      <c r="P20" s="4"/>
      <c r="Q20" s="4"/>
      <c r="R20" s="4"/>
      <c r="U20" s="4"/>
      <c r="V20" s="4"/>
      <c r="W20" s="4"/>
      <c r="X20" s="4"/>
      <c r="Y20" s="6"/>
      <c r="Z20" s="6"/>
      <c r="AA20" s="4"/>
      <c r="AB20" s="4"/>
    </row>
    <row r="21" spans="1:28" x14ac:dyDescent="0.25">
      <c r="A21" s="14"/>
      <c r="B21" s="3" t="s">
        <v>257</v>
      </c>
      <c r="C21" s="4"/>
      <c r="D21" s="4"/>
      <c r="E21" s="4"/>
      <c r="F21" s="4"/>
      <c r="G21" s="4"/>
      <c r="H21" s="4"/>
      <c r="I21" s="4"/>
      <c r="J21" s="4"/>
      <c r="K21" s="4"/>
      <c r="L21" s="4"/>
      <c r="O21" s="4"/>
      <c r="P21" s="4"/>
      <c r="Q21" s="4"/>
      <c r="R21" s="4"/>
      <c r="U21" s="4"/>
      <c r="V21" s="4"/>
      <c r="W21" s="4"/>
      <c r="X21" s="4"/>
      <c r="Y21" s="6"/>
      <c r="Z21" s="6"/>
      <c r="AA21" s="4"/>
      <c r="AB21" s="4"/>
    </row>
    <row r="22" spans="1:28" x14ac:dyDescent="0.25">
      <c r="A22" s="14"/>
      <c r="B22" s="3" t="s">
        <v>258</v>
      </c>
      <c r="C22" s="4"/>
      <c r="D22" s="4"/>
      <c r="E22" s="4"/>
      <c r="F22" s="4"/>
      <c r="G22" s="4"/>
      <c r="H22" s="4"/>
      <c r="I22" s="4"/>
      <c r="J22" s="4"/>
      <c r="K22" s="4"/>
      <c r="L22" s="4"/>
      <c r="O22" s="4"/>
      <c r="P22" s="4"/>
      <c r="Q22" s="4"/>
      <c r="R22" s="4"/>
      <c r="U22" s="4"/>
      <c r="V22" s="4"/>
      <c r="W22" s="4"/>
      <c r="X22" s="4"/>
      <c r="Y22" s="6"/>
      <c r="Z22" s="6"/>
      <c r="AA22" s="4"/>
      <c r="AB22" s="4"/>
    </row>
    <row r="23" spans="1:28" x14ac:dyDescent="0.25">
      <c r="A23" s="14"/>
      <c r="B23" s="3" t="s">
        <v>259</v>
      </c>
      <c r="C23" s="4"/>
      <c r="D23" s="4" t="b">
        <v>0</v>
      </c>
      <c r="E23" s="4"/>
      <c r="F23" s="4" t="b">
        <v>1</v>
      </c>
      <c r="G23" s="4"/>
      <c r="H23" s="4"/>
      <c r="I23" s="4"/>
      <c r="J23" s="4"/>
      <c r="K23" s="4"/>
      <c r="L23" s="4"/>
      <c r="O23" s="4"/>
      <c r="P23" s="4"/>
      <c r="Q23" s="4"/>
      <c r="R23" s="4"/>
      <c r="U23" s="4"/>
      <c r="V23" s="4"/>
      <c r="W23" s="4"/>
      <c r="X23" s="4"/>
      <c r="Y23" s="6"/>
      <c r="Z23" s="6"/>
      <c r="AA23" s="4"/>
      <c r="AB23" s="4"/>
    </row>
    <row r="24" spans="1:28" x14ac:dyDescent="0.25">
      <c r="A24" s="14"/>
      <c r="B24" s="3" t="s">
        <v>260</v>
      </c>
      <c r="C24" s="4"/>
      <c r="D24" s="4"/>
      <c r="E24" s="4"/>
      <c r="F24" s="4"/>
      <c r="G24" s="4"/>
      <c r="H24" s="4"/>
      <c r="I24" s="4"/>
      <c r="J24" s="4"/>
      <c r="K24" s="4"/>
      <c r="L24" s="4"/>
      <c r="O24" s="4"/>
      <c r="P24" s="4"/>
      <c r="Q24" s="4"/>
      <c r="R24" s="4"/>
      <c r="U24" s="4"/>
      <c r="V24" s="4"/>
      <c r="W24" s="4"/>
      <c r="X24" s="4"/>
      <c r="Y24" s="6"/>
      <c r="Z24" s="6"/>
      <c r="AA24" s="4"/>
      <c r="AB24" s="4"/>
    </row>
    <row r="25" spans="1:28" x14ac:dyDescent="0.25">
      <c r="A25" s="14"/>
      <c r="B25" s="3" t="s">
        <v>261</v>
      </c>
      <c r="C25" s="4"/>
      <c r="D25" s="4"/>
      <c r="E25" s="4"/>
      <c r="F25" s="4" t="s">
        <v>262</v>
      </c>
      <c r="G25" s="4"/>
      <c r="H25" s="4"/>
      <c r="I25" s="4"/>
      <c r="J25" s="4"/>
      <c r="K25" s="4"/>
      <c r="L25" s="4"/>
      <c r="O25" s="4"/>
      <c r="P25" s="4"/>
      <c r="Q25" s="4"/>
      <c r="R25" s="4"/>
      <c r="U25" s="4"/>
      <c r="V25" s="4"/>
      <c r="W25" s="4"/>
      <c r="X25" s="4"/>
      <c r="Y25" s="6"/>
      <c r="Z25" s="6"/>
      <c r="AA25" s="4"/>
      <c r="AB25" s="4"/>
    </row>
    <row r="26" spans="1:28" x14ac:dyDescent="0.25">
      <c r="A26" s="14"/>
      <c r="B26" s="3" t="s">
        <v>263</v>
      </c>
      <c r="C26" s="4"/>
      <c r="D26" s="4"/>
      <c r="E26" s="4"/>
      <c r="F26" s="4"/>
      <c r="G26" s="4"/>
      <c r="H26" s="4"/>
      <c r="I26" s="4"/>
      <c r="J26" s="4"/>
      <c r="K26" s="4"/>
      <c r="L26" s="4"/>
      <c r="O26" s="4"/>
      <c r="P26" s="4"/>
      <c r="Q26" s="4"/>
      <c r="R26" s="4"/>
      <c r="U26" s="4"/>
      <c r="V26" s="4"/>
      <c r="W26" s="4"/>
      <c r="X26" s="4"/>
      <c r="Y26" s="6"/>
      <c r="Z26" s="6"/>
      <c r="AA26" s="4"/>
      <c r="AB26" s="4"/>
    </row>
    <row r="27" spans="1:28" x14ac:dyDescent="0.25">
      <c r="A27" s="14"/>
      <c r="B27" s="3"/>
      <c r="C27" s="4"/>
      <c r="D27" s="4"/>
      <c r="E27" s="4"/>
      <c r="F27" s="4"/>
      <c r="G27" s="4"/>
      <c r="H27" s="4"/>
      <c r="I27" s="4"/>
      <c r="J27" s="4"/>
      <c r="K27" s="4"/>
      <c r="L27" s="4"/>
      <c r="O27" s="4"/>
      <c r="P27" s="4"/>
      <c r="Q27" s="4"/>
      <c r="R27" s="4"/>
      <c r="U27" s="4"/>
      <c r="V27" s="4"/>
      <c r="W27" s="4"/>
      <c r="X27" s="4"/>
      <c r="Y27" s="6"/>
      <c r="Z27" s="6"/>
      <c r="AA27" s="4"/>
      <c r="AB27" s="4"/>
    </row>
    <row r="28" spans="1:28" x14ac:dyDescent="0.25">
      <c r="A28" s="14"/>
      <c r="B28" s="3"/>
      <c r="C28" s="4"/>
      <c r="D28" s="4"/>
      <c r="E28" s="4"/>
      <c r="F28" s="4"/>
      <c r="G28" s="4"/>
      <c r="H28" s="4"/>
      <c r="I28" s="4"/>
      <c r="J28" s="4"/>
      <c r="K28" s="4"/>
      <c r="L28" s="4"/>
      <c r="O28" s="4"/>
      <c r="P28" s="4"/>
      <c r="Q28" s="4"/>
      <c r="R28" s="4"/>
      <c r="U28" s="4"/>
      <c r="V28" s="4"/>
      <c r="W28" s="4"/>
      <c r="X28" s="4"/>
      <c r="Y28" s="6"/>
      <c r="Z28" s="6"/>
      <c r="AA28" s="4"/>
      <c r="AB28" s="4"/>
    </row>
    <row r="29" spans="1:28" x14ac:dyDescent="0.25">
      <c r="A29" s="14"/>
      <c r="B29" s="3"/>
      <c r="C29" s="4"/>
      <c r="D29" s="4"/>
      <c r="E29" s="4"/>
      <c r="F29" s="4"/>
      <c r="G29" s="4"/>
      <c r="H29" s="4"/>
      <c r="I29" s="4"/>
      <c r="J29" s="4"/>
      <c r="K29" s="4"/>
      <c r="L29" s="4"/>
      <c r="O29" s="4"/>
      <c r="P29" s="4"/>
      <c r="Q29" s="4"/>
      <c r="R29" s="4"/>
      <c r="U29" s="4"/>
      <c r="V29" s="4"/>
      <c r="W29" s="4"/>
      <c r="X29" s="4"/>
      <c r="Y29" s="6"/>
      <c r="Z29" s="6"/>
      <c r="AA29" s="4"/>
      <c r="AB29" s="4"/>
    </row>
    <row r="30" spans="1:28" x14ac:dyDescent="0.25">
      <c r="A30" s="14" t="str">
        <f>Merkmalsdefinition!A15</f>
        <v>BK_WERKSTLAENGEMAX</v>
      </c>
      <c r="B30" s="3" t="str">
        <f>Merkmalsdefinition!A192</f>
        <v>GM_VERERBUNGUEBERSCH</v>
      </c>
      <c r="C30" s="5" t="s">
        <v>253</v>
      </c>
      <c r="D30" s="4" t="str">
        <f>Merkmalsdefinition!D192</f>
        <v>Ja</v>
      </c>
      <c r="E30" s="4"/>
      <c r="F30" s="4" t="s">
        <v>254</v>
      </c>
      <c r="G30" s="4"/>
      <c r="H30" s="4"/>
      <c r="I30" s="4"/>
      <c r="J30" s="4"/>
      <c r="K30" s="4"/>
      <c r="L30" s="4"/>
      <c r="O30" s="4"/>
      <c r="P30" s="4"/>
      <c r="Q30" s="4"/>
      <c r="R30" s="4"/>
      <c r="U30" s="4"/>
      <c r="V30" s="4"/>
      <c r="W30" s="4"/>
      <c r="X30" s="4"/>
      <c r="Y30" s="6"/>
      <c r="Z30" s="6"/>
      <c r="AA30" s="4"/>
      <c r="AB30" s="4"/>
    </row>
    <row r="31" spans="1:28" x14ac:dyDescent="0.25">
      <c r="A31" s="14"/>
      <c r="B31" s="3"/>
      <c r="C31" s="5"/>
      <c r="D31" s="4"/>
      <c r="E31" s="4"/>
      <c r="F31" s="4"/>
      <c r="G31" s="4"/>
      <c r="H31" s="4"/>
      <c r="I31" s="4"/>
      <c r="J31" s="4"/>
      <c r="K31" s="4"/>
      <c r="L31" s="4"/>
      <c r="O31" s="4"/>
      <c r="P31" s="4"/>
      <c r="Q31" s="4"/>
      <c r="R31" s="4"/>
      <c r="U31" s="4"/>
      <c r="V31" s="4"/>
      <c r="W31" s="4"/>
      <c r="X31" s="4"/>
      <c r="Y31" s="6"/>
      <c r="Z31" s="6"/>
      <c r="AA31" s="4"/>
      <c r="AB31" s="4"/>
    </row>
    <row r="32" spans="1:28" x14ac:dyDescent="0.25">
      <c r="A32" s="14"/>
      <c r="B32" s="3" t="s">
        <v>255</v>
      </c>
      <c r="C32" s="5"/>
      <c r="D32" s="4"/>
      <c r="E32" s="4"/>
      <c r="F32" s="4"/>
      <c r="G32" s="4"/>
      <c r="H32" s="4"/>
      <c r="I32" s="4"/>
      <c r="J32" s="4"/>
      <c r="K32" s="4"/>
      <c r="L32" s="4"/>
      <c r="O32" s="4"/>
      <c r="P32" s="4"/>
      <c r="Q32" s="4"/>
      <c r="R32" s="4"/>
      <c r="U32" s="4"/>
      <c r="V32" s="4"/>
      <c r="W32" s="4"/>
      <c r="X32" s="4"/>
      <c r="Y32" s="6"/>
      <c r="Z32" s="6"/>
      <c r="AA32" s="4"/>
      <c r="AB32" s="4"/>
    </row>
    <row r="33" spans="1:28" x14ac:dyDescent="0.25">
      <c r="A33" s="14"/>
      <c r="B33" s="3" t="s">
        <v>256</v>
      </c>
      <c r="C33" s="5"/>
      <c r="D33" s="4"/>
      <c r="E33" s="4"/>
      <c r="F33" s="4"/>
      <c r="G33" s="4"/>
      <c r="H33" s="4"/>
      <c r="I33" s="4"/>
      <c r="J33" s="4"/>
      <c r="K33" s="4"/>
      <c r="L33" s="4"/>
      <c r="O33" s="4"/>
      <c r="P33" s="4"/>
      <c r="Q33" s="4"/>
      <c r="R33" s="4"/>
      <c r="U33" s="4"/>
      <c r="V33" s="4"/>
      <c r="W33" s="4"/>
      <c r="X33" s="4"/>
      <c r="Y33" s="6"/>
      <c r="Z33" s="6"/>
      <c r="AA33" s="4"/>
      <c r="AB33" s="4"/>
    </row>
    <row r="34" spans="1:28" x14ac:dyDescent="0.25">
      <c r="A34" s="14"/>
      <c r="B34" s="3" t="s">
        <v>257</v>
      </c>
      <c r="C34" s="5"/>
      <c r="D34" s="4"/>
      <c r="E34" s="4"/>
      <c r="F34" s="4"/>
      <c r="G34" s="4"/>
      <c r="H34" s="4"/>
      <c r="I34" s="4"/>
      <c r="J34" s="4"/>
      <c r="K34" s="4"/>
      <c r="L34" s="4"/>
      <c r="O34" s="4"/>
      <c r="P34" s="4"/>
      <c r="Q34" s="4"/>
      <c r="R34" s="4"/>
      <c r="U34" s="4"/>
      <c r="V34" s="4"/>
      <c r="W34" s="4"/>
      <c r="X34" s="4"/>
      <c r="Y34" s="6"/>
      <c r="Z34" s="6"/>
      <c r="AA34" s="4"/>
      <c r="AB34" s="4"/>
    </row>
    <row r="35" spans="1:28" x14ac:dyDescent="0.25">
      <c r="A35" s="14"/>
      <c r="B35" s="3" t="s">
        <v>258</v>
      </c>
      <c r="C35" s="5"/>
      <c r="D35" s="4"/>
      <c r="E35" s="4"/>
      <c r="F35" s="4"/>
      <c r="G35" s="4"/>
      <c r="H35" s="4"/>
      <c r="I35" s="4"/>
      <c r="J35" s="4"/>
      <c r="K35" s="4"/>
      <c r="L35" s="4"/>
      <c r="O35" s="4"/>
      <c r="P35" s="4"/>
      <c r="Q35" s="4"/>
      <c r="R35" s="4"/>
      <c r="U35" s="4"/>
      <c r="V35" s="4"/>
      <c r="W35" s="4"/>
      <c r="X35" s="4"/>
      <c r="Y35" s="6"/>
      <c r="Z35" s="6"/>
      <c r="AA35" s="4"/>
      <c r="AB35" s="4"/>
    </row>
    <row r="36" spans="1:28" x14ac:dyDescent="0.25">
      <c r="A36" s="14"/>
      <c r="B36" s="3" t="s">
        <v>259</v>
      </c>
      <c r="C36" s="5"/>
      <c r="D36" s="4" t="b">
        <v>0</v>
      </c>
      <c r="E36" s="4"/>
      <c r="F36" s="4" t="b">
        <v>1</v>
      </c>
      <c r="G36" s="4"/>
      <c r="H36" s="4"/>
      <c r="I36" s="4"/>
      <c r="J36" s="4"/>
      <c r="K36" s="4"/>
      <c r="L36" s="4"/>
      <c r="O36" s="4"/>
      <c r="P36" s="4"/>
      <c r="Q36" s="4"/>
      <c r="R36" s="4"/>
      <c r="U36" s="4"/>
      <c r="V36" s="4"/>
      <c r="W36" s="4"/>
      <c r="X36" s="4"/>
      <c r="Y36" s="6"/>
      <c r="Z36" s="6"/>
      <c r="AA36" s="4"/>
      <c r="AB36" s="4"/>
    </row>
    <row r="37" spans="1:28" x14ac:dyDescent="0.25">
      <c r="A37" s="14"/>
      <c r="B37" s="3" t="s">
        <v>260</v>
      </c>
      <c r="C37" s="5"/>
      <c r="D37" s="4"/>
      <c r="E37" s="4"/>
      <c r="F37" s="4"/>
      <c r="G37" s="4"/>
      <c r="H37" s="4"/>
      <c r="I37" s="4"/>
      <c r="J37" s="4"/>
      <c r="K37" s="4"/>
      <c r="L37" s="4"/>
      <c r="O37" s="4"/>
      <c r="P37" s="4"/>
      <c r="Q37" s="4"/>
      <c r="R37" s="4"/>
      <c r="U37" s="4"/>
      <c r="V37" s="4"/>
      <c r="W37" s="4"/>
      <c r="X37" s="4"/>
      <c r="Y37" s="6"/>
      <c r="Z37" s="6"/>
      <c r="AA37" s="4"/>
      <c r="AB37" s="4"/>
    </row>
    <row r="38" spans="1:28" x14ac:dyDescent="0.25">
      <c r="A38" s="14"/>
      <c r="B38" s="3" t="s">
        <v>261</v>
      </c>
      <c r="C38" s="5"/>
      <c r="D38" s="4"/>
      <c r="E38" s="4"/>
      <c r="F38" s="4" t="s">
        <v>262</v>
      </c>
      <c r="G38" s="4"/>
      <c r="H38" s="4"/>
      <c r="I38" s="4"/>
      <c r="J38" s="4"/>
      <c r="K38" s="4"/>
      <c r="L38" s="4"/>
      <c r="O38" s="4"/>
      <c r="P38" s="4"/>
      <c r="Q38" s="4"/>
      <c r="R38" s="4"/>
      <c r="U38" s="4"/>
      <c r="V38" s="4"/>
      <c r="W38" s="4"/>
      <c r="X38" s="4"/>
      <c r="Y38" s="6"/>
      <c r="Z38" s="6"/>
      <c r="AA38" s="4"/>
      <c r="AB38" s="4"/>
    </row>
    <row r="39" spans="1:28" x14ac:dyDescent="0.25">
      <c r="A39" s="14"/>
      <c r="B39" s="3" t="s">
        <v>263</v>
      </c>
      <c r="C39" s="4"/>
      <c r="D39" s="4"/>
      <c r="E39" s="4"/>
      <c r="F39" s="4"/>
      <c r="G39" s="4"/>
      <c r="H39" s="4"/>
      <c r="I39" s="4"/>
      <c r="J39" s="4"/>
      <c r="K39" s="4"/>
      <c r="L39" s="4"/>
      <c r="O39" s="4"/>
      <c r="P39" s="4"/>
      <c r="Q39" s="4"/>
      <c r="R39" s="4"/>
      <c r="U39" s="4"/>
      <c r="V39" s="4"/>
      <c r="W39" s="4"/>
      <c r="X39" s="4"/>
      <c r="Y39" s="6"/>
      <c r="Z39" s="6"/>
      <c r="AA39" s="4"/>
      <c r="AB39" s="4"/>
    </row>
    <row r="40" spans="1:28" x14ac:dyDescent="0.25">
      <c r="A40" s="14"/>
      <c r="B40" s="3"/>
      <c r="C40" s="4"/>
      <c r="D40" s="4"/>
      <c r="E40" s="4"/>
      <c r="F40" s="4"/>
      <c r="G40" s="4"/>
      <c r="H40" s="4"/>
      <c r="I40" s="4"/>
      <c r="J40" s="4"/>
      <c r="K40" s="4"/>
      <c r="L40" s="4"/>
      <c r="O40" s="4"/>
      <c r="P40" s="4"/>
      <c r="Q40" s="4"/>
      <c r="R40" s="4"/>
      <c r="U40" s="4"/>
      <c r="V40" s="4"/>
      <c r="W40" s="4"/>
      <c r="X40" s="4"/>
      <c r="Y40" s="6"/>
      <c r="Z40" s="6"/>
      <c r="AA40" s="4"/>
      <c r="AB40" s="4"/>
    </row>
    <row r="41" spans="1:28" x14ac:dyDescent="0.25">
      <c r="A41" s="14"/>
      <c r="B41" s="3"/>
      <c r="C41" s="4"/>
      <c r="D41" s="4"/>
      <c r="E41" s="4"/>
      <c r="F41" s="4"/>
      <c r="G41" s="4"/>
      <c r="H41" s="4"/>
      <c r="I41" s="4"/>
      <c r="J41" s="4"/>
      <c r="K41" s="4"/>
      <c r="L41" s="4"/>
      <c r="O41" s="4"/>
      <c r="P41" s="4"/>
      <c r="Q41" s="4"/>
      <c r="R41" s="4"/>
      <c r="U41" s="4"/>
      <c r="V41" s="4"/>
      <c r="W41" s="4"/>
      <c r="X41" s="4"/>
      <c r="Y41" s="6"/>
      <c r="Z41" s="6"/>
      <c r="AA41" s="4"/>
      <c r="AB41" s="4"/>
    </row>
    <row r="42" spans="1:28" x14ac:dyDescent="0.25">
      <c r="A42" s="14"/>
      <c r="B42" s="3"/>
      <c r="C42" s="4"/>
      <c r="D42" s="4"/>
      <c r="E42" s="4"/>
      <c r="F42" s="4"/>
      <c r="G42" s="4"/>
      <c r="H42" s="4"/>
      <c r="I42" s="4"/>
      <c r="J42" s="4"/>
      <c r="K42" s="4"/>
      <c r="L42" s="4"/>
      <c r="O42" s="4"/>
      <c r="P42" s="4"/>
      <c r="Q42" s="4"/>
      <c r="R42" s="4"/>
      <c r="U42" s="4"/>
      <c r="V42" s="4"/>
      <c r="W42" s="4"/>
      <c r="X42" s="4"/>
      <c r="Y42" s="6"/>
      <c r="Z42" s="6"/>
      <c r="AA42" s="4"/>
      <c r="AB42" s="4"/>
    </row>
    <row r="43" spans="1:28" x14ac:dyDescent="0.25">
      <c r="A43" s="14" t="str">
        <f>Merkmalsdefinition!A17</f>
        <v>BK_WERKSTBREITEMIN</v>
      </c>
      <c r="B43" s="3" t="str">
        <f>Merkmalsdefinition!A192</f>
        <v>GM_VERERBUNGUEBERSCH</v>
      </c>
      <c r="C43" s="5" t="s">
        <v>253</v>
      </c>
      <c r="D43" s="4" t="str">
        <f>Merkmalsdefinition!D192</f>
        <v>Ja</v>
      </c>
      <c r="E43" s="4"/>
      <c r="F43" s="4" t="s">
        <v>254</v>
      </c>
      <c r="G43" s="4"/>
      <c r="H43" s="4"/>
      <c r="I43" s="4"/>
      <c r="J43" s="4"/>
      <c r="K43" s="4"/>
      <c r="L43" s="4"/>
      <c r="O43" s="4"/>
      <c r="P43" s="4"/>
      <c r="Q43" s="4"/>
      <c r="R43" s="4"/>
      <c r="U43" s="4"/>
      <c r="V43" s="4"/>
      <c r="W43" s="4"/>
      <c r="X43" s="4"/>
      <c r="Y43" s="6"/>
      <c r="Z43" s="6"/>
      <c r="AA43" s="4"/>
      <c r="AB43" s="4"/>
    </row>
    <row r="44" spans="1:28" x14ac:dyDescent="0.25">
      <c r="A44" s="14"/>
      <c r="B44" s="3"/>
      <c r="C44" s="5"/>
      <c r="D44" s="4"/>
      <c r="E44" s="4"/>
      <c r="F44" s="4"/>
      <c r="G44" s="4"/>
      <c r="H44" s="4"/>
      <c r="I44" s="4"/>
      <c r="J44" s="4"/>
      <c r="K44" s="4"/>
      <c r="L44" s="4"/>
      <c r="O44" s="4"/>
      <c r="P44" s="4"/>
      <c r="Q44" s="4"/>
      <c r="R44" s="4"/>
      <c r="U44" s="4"/>
      <c r="V44" s="4"/>
      <c r="W44" s="4"/>
      <c r="X44" s="4"/>
      <c r="Y44" s="6"/>
      <c r="Z44" s="6"/>
      <c r="AA44" s="4"/>
      <c r="AB44" s="4"/>
    </row>
    <row r="45" spans="1:28" x14ac:dyDescent="0.25">
      <c r="A45" s="14"/>
      <c r="B45" s="3" t="s">
        <v>255</v>
      </c>
      <c r="C45" s="5"/>
      <c r="D45" s="4"/>
      <c r="E45" s="4"/>
      <c r="F45" s="4"/>
      <c r="G45" s="4"/>
      <c r="H45" s="4"/>
      <c r="I45" s="4"/>
      <c r="J45" s="4"/>
      <c r="K45" s="4"/>
      <c r="L45" s="4"/>
      <c r="O45" s="4"/>
      <c r="P45" s="4"/>
      <c r="Q45" s="4"/>
      <c r="R45" s="4"/>
      <c r="U45" s="4"/>
      <c r="V45" s="4"/>
      <c r="W45" s="4"/>
      <c r="X45" s="4"/>
      <c r="Y45" s="6"/>
      <c r="Z45" s="6"/>
      <c r="AA45" s="4"/>
      <c r="AB45" s="4"/>
    </row>
    <row r="46" spans="1:28" x14ac:dyDescent="0.25">
      <c r="A46" s="14"/>
      <c r="B46" s="3" t="s">
        <v>256</v>
      </c>
      <c r="C46" s="5"/>
      <c r="D46" s="4"/>
      <c r="E46" s="4"/>
      <c r="F46" s="4"/>
      <c r="G46" s="4"/>
      <c r="H46" s="4"/>
      <c r="I46" s="4"/>
      <c r="J46" s="4"/>
      <c r="K46" s="4"/>
      <c r="L46" s="4"/>
      <c r="O46" s="4"/>
      <c r="P46" s="4"/>
      <c r="Q46" s="4"/>
      <c r="R46" s="4"/>
      <c r="U46" s="4"/>
      <c r="V46" s="4"/>
      <c r="W46" s="4"/>
      <c r="X46" s="4"/>
      <c r="Y46" s="6"/>
      <c r="Z46" s="6"/>
      <c r="AA46" s="4"/>
      <c r="AB46" s="4"/>
    </row>
    <row r="47" spans="1:28" x14ac:dyDescent="0.25">
      <c r="A47" s="14"/>
      <c r="B47" s="3" t="s">
        <v>257</v>
      </c>
      <c r="C47" s="5"/>
      <c r="D47" s="4"/>
      <c r="E47" s="4"/>
      <c r="F47" s="4"/>
      <c r="G47" s="4"/>
      <c r="H47" s="4"/>
      <c r="I47" s="4"/>
      <c r="J47" s="4"/>
      <c r="K47" s="4"/>
      <c r="L47" s="4"/>
      <c r="O47" s="4"/>
      <c r="P47" s="4"/>
      <c r="Q47" s="4"/>
      <c r="R47" s="4"/>
      <c r="U47" s="4"/>
      <c r="V47" s="4"/>
      <c r="W47" s="4"/>
      <c r="X47" s="4"/>
      <c r="Y47" s="6"/>
      <c r="Z47" s="6"/>
      <c r="AA47" s="4"/>
      <c r="AB47" s="4"/>
    </row>
    <row r="48" spans="1:28" x14ac:dyDescent="0.25">
      <c r="A48" s="14"/>
      <c r="B48" s="3" t="s">
        <v>258</v>
      </c>
      <c r="C48" s="5"/>
      <c r="D48" s="4"/>
      <c r="E48" s="4"/>
      <c r="F48" s="4"/>
      <c r="G48" s="4"/>
      <c r="H48" s="4"/>
      <c r="I48" s="4"/>
      <c r="J48" s="4"/>
      <c r="K48" s="4"/>
      <c r="L48" s="4"/>
      <c r="O48" s="4"/>
      <c r="P48" s="4"/>
      <c r="Q48" s="4"/>
      <c r="R48" s="4"/>
      <c r="U48" s="4"/>
      <c r="V48" s="4"/>
      <c r="W48" s="4"/>
      <c r="X48" s="4"/>
      <c r="Y48" s="6"/>
      <c r="Z48" s="6"/>
      <c r="AA48" s="4"/>
      <c r="AB48" s="4"/>
    </row>
    <row r="49" spans="1:28" x14ac:dyDescent="0.25">
      <c r="A49" s="14"/>
      <c r="B49" s="3" t="s">
        <v>259</v>
      </c>
      <c r="C49" s="5"/>
      <c r="D49" s="4" t="b">
        <v>0</v>
      </c>
      <c r="E49" s="4"/>
      <c r="F49" s="4" t="b">
        <v>1</v>
      </c>
      <c r="G49" s="4"/>
      <c r="H49" s="4"/>
      <c r="I49" s="4"/>
      <c r="J49" s="4"/>
      <c r="K49" s="4"/>
      <c r="L49" s="4"/>
      <c r="O49" s="4"/>
      <c r="P49" s="4"/>
      <c r="Q49" s="4"/>
      <c r="R49" s="4"/>
      <c r="U49" s="4"/>
      <c r="V49" s="4"/>
      <c r="W49" s="4"/>
      <c r="X49" s="4"/>
      <c r="Y49" s="6"/>
      <c r="Z49" s="6"/>
      <c r="AA49" s="4"/>
      <c r="AB49" s="4"/>
    </row>
    <row r="50" spans="1:28" x14ac:dyDescent="0.25">
      <c r="A50" s="14"/>
      <c r="B50" s="3" t="s">
        <v>260</v>
      </c>
      <c r="C50" s="5"/>
      <c r="D50" s="4"/>
      <c r="E50" s="4"/>
      <c r="F50" s="4"/>
      <c r="G50" s="4"/>
      <c r="H50" s="4"/>
      <c r="I50" s="4"/>
      <c r="J50" s="4"/>
      <c r="K50" s="4"/>
      <c r="L50" s="4"/>
      <c r="O50" s="4"/>
      <c r="P50" s="4"/>
      <c r="Q50" s="4"/>
      <c r="R50" s="4"/>
      <c r="U50" s="4"/>
      <c r="V50" s="4"/>
      <c r="W50" s="4"/>
      <c r="X50" s="4"/>
      <c r="Y50" s="6"/>
      <c r="Z50" s="6"/>
      <c r="AA50" s="4"/>
      <c r="AB50" s="4"/>
    </row>
    <row r="51" spans="1:28" x14ac:dyDescent="0.25">
      <c r="A51" s="14"/>
      <c r="B51" s="3" t="s">
        <v>261</v>
      </c>
      <c r="C51" s="5"/>
      <c r="D51" s="4"/>
      <c r="E51" s="4"/>
      <c r="F51" s="4" t="s">
        <v>262</v>
      </c>
      <c r="G51" s="4"/>
      <c r="H51" s="4"/>
      <c r="I51" s="4"/>
      <c r="J51" s="4"/>
      <c r="K51" s="4"/>
      <c r="L51" s="4"/>
      <c r="O51" s="4"/>
      <c r="P51" s="4"/>
      <c r="Q51" s="4"/>
      <c r="R51" s="4"/>
      <c r="U51" s="4"/>
      <c r="V51" s="4"/>
      <c r="W51" s="4"/>
      <c r="X51" s="4"/>
      <c r="Y51" s="6"/>
      <c r="Z51" s="6"/>
      <c r="AA51" s="4"/>
      <c r="AB51" s="4"/>
    </row>
    <row r="52" spans="1:28" x14ac:dyDescent="0.25">
      <c r="A52" s="14"/>
      <c r="B52" s="3" t="s">
        <v>263</v>
      </c>
      <c r="C52" s="5"/>
      <c r="D52" s="4"/>
      <c r="E52" s="4"/>
      <c r="F52" s="4"/>
      <c r="G52" s="4"/>
      <c r="H52" s="4"/>
      <c r="I52" s="4"/>
      <c r="J52" s="4"/>
      <c r="K52" s="4"/>
      <c r="L52" s="4"/>
      <c r="O52" s="4"/>
      <c r="P52" s="4"/>
      <c r="Q52" s="4"/>
      <c r="R52" s="4"/>
      <c r="U52" s="4"/>
      <c r="V52" s="4"/>
      <c r="W52" s="4"/>
      <c r="X52" s="4"/>
      <c r="Y52" s="6"/>
      <c r="Z52" s="6"/>
      <c r="AA52" s="4"/>
      <c r="AB52" s="4"/>
    </row>
    <row r="53" spans="1:28" x14ac:dyDescent="0.25">
      <c r="A53" s="14"/>
      <c r="B53" s="3"/>
      <c r="C53" s="5"/>
      <c r="D53" s="4"/>
      <c r="E53" s="4"/>
      <c r="F53" s="4"/>
      <c r="G53" s="4"/>
      <c r="H53" s="4"/>
      <c r="I53" s="4"/>
      <c r="J53" s="4"/>
      <c r="K53" s="4"/>
      <c r="L53" s="4"/>
      <c r="O53" s="4"/>
      <c r="P53" s="4"/>
      <c r="Q53" s="4"/>
      <c r="R53" s="4"/>
      <c r="U53" s="4"/>
      <c r="V53" s="4"/>
      <c r="W53" s="4"/>
      <c r="X53" s="4"/>
      <c r="Y53" s="6"/>
      <c r="Z53" s="6"/>
      <c r="AA53" s="4"/>
      <c r="AB53" s="4"/>
    </row>
    <row r="54" spans="1:28" x14ac:dyDescent="0.25">
      <c r="A54" s="14"/>
      <c r="B54" s="3"/>
      <c r="C54" s="5"/>
      <c r="D54" s="4"/>
      <c r="E54" s="4"/>
      <c r="F54" s="4"/>
      <c r="G54" s="4"/>
      <c r="H54" s="4"/>
      <c r="I54" s="4"/>
      <c r="J54" s="4"/>
      <c r="K54" s="4"/>
      <c r="L54" s="4"/>
      <c r="O54" s="4"/>
      <c r="P54" s="4"/>
      <c r="Q54" s="4"/>
      <c r="R54" s="4"/>
      <c r="U54" s="4"/>
      <c r="V54" s="4"/>
      <c r="W54" s="4"/>
      <c r="X54" s="4"/>
      <c r="Y54" s="6"/>
      <c r="Z54" s="6"/>
      <c r="AA54" s="4"/>
      <c r="AB54" s="4"/>
    </row>
    <row r="55" spans="1:28" x14ac:dyDescent="0.25">
      <c r="A55" s="14"/>
      <c r="B55" s="3"/>
      <c r="C55" s="4"/>
      <c r="D55" s="4"/>
      <c r="E55" s="4"/>
      <c r="F55" s="4"/>
      <c r="G55" s="4"/>
      <c r="H55" s="4"/>
      <c r="I55" s="4"/>
      <c r="J55" s="4"/>
      <c r="K55" s="4"/>
      <c r="L55" s="4"/>
      <c r="O55" s="4"/>
      <c r="P55" s="4"/>
      <c r="Q55" s="4"/>
      <c r="R55" s="4"/>
      <c r="U55" s="4"/>
      <c r="V55" s="4"/>
      <c r="W55" s="4"/>
      <c r="X55" s="4"/>
      <c r="Y55" s="6"/>
      <c r="Z55" s="6"/>
      <c r="AA55" s="4"/>
      <c r="AB55" s="4"/>
    </row>
    <row r="56" spans="1:28" x14ac:dyDescent="0.25">
      <c r="A56" s="14" t="str">
        <f>Merkmalsdefinition!A19</f>
        <v>BK_WERKSTBREITEMAX</v>
      </c>
      <c r="B56" s="3" t="str">
        <f>Merkmalsdefinition!A192</f>
        <v>GM_VERERBUNGUEBERSCH</v>
      </c>
      <c r="C56" s="5" t="s">
        <v>253</v>
      </c>
      <c r="D56" s="4" t="str">
        <f>Merkmalsdefinition!D192</f>
        <v>Ja</v>
      </c>
      <c r="E56" s="4"/>
      <c r="F56" s="4" t="s">
        <v>254</v>
      </c>
      <c r="G56" s="4"/>
      <c r="H56" s="4"/>
      <c r="I56" s="4"/>
      <c r="J56" s="4"/>
      <c r="K56" s="4"/>
      <c r="L56" s="4"/>
      <c r="O56" s="4"/>
      <c r="P56" s="4"/>
      <c r="Q56" s="4"/>
      <c r="R56" s="4"/>
      <c r="U56" s="4"/>
      <c r="V56" s="4"/>
      <c r="W56" s="4"/>
      <c r="X56" s="4"/>
      <c r="Y56" s="6"/>
      <c r="Z56" s="6"/>
      <c r="AA56" s="4"/>
      <c r="AB56" s="4"/>
    </row>
    <row r="57" spans="1:28" x14ac:dyDescent="0.25">
      <c r="A57" s="14"/>
      <c r="B57" s="3"/>
      <c r="C57" s="5"/>
      <c r="D57" s="4"/>
      <c r="E57" s="4"/>
      <c r="F57" s="4"/>
      <c r="G57" s="4"/>
      <c r="H57" s="4"/>
      <c r="I57" s="4"/>
      <c r="J57" s="4"/>
      <c r="K57" s="4"/>
      <c r="L57" s="4"/>
      <c r="O57" s="4"/>
      <c r="P57" s="4"/>
      <c r="Q57" s="4"/>
      <c r="R57" s="4"/>
      <c r="U57" s="4"/>
      <c r="V57" s="4"/>
      <c r="W57" s="4"/>
      <c r="X57" s="4"/>
      <c r="Y57" s="6"/>
      <c r="Z57" s="6"/>
      <c r="AA57" s="4"/>
      <c r="AB57" s="4"/>
    </row>
    <row r="58" spans="1:28" x14ac:dyDescent="0.25">
      <c r="A58" s="14"/>
      <c r="B58" s="3" t="s">
        <v>255</v>
      </c>
      <c r="C58" s="5"/>
      <c r="D58" s="4"/>
      <c r="E58" s="4"/>
      <c r="F58" s="4"/>
      <c r="G58" s="4"/>
      <c r="H58" s="4"/>
      <c r="I58" s="4"/>
      <c r="J58" s="4"/>
      <c r="K58" s="4"/>
      <c r="L58" s="4"/>
      <c r="O58" s="4"/>
      <c r="P58" s="4"/>
      <c r="Q58" s="4"/>
      <c r="R58" s="4"/>
      <c r="U58" s="4"/>
      <c r="V58" s="4"/>
      <c r="W58" s="4"/>
      <c r="X58" s="4"/>
      <c r="Y58" s="6"/>
      <c r="Z58" s="6"/>
      <c r="AA58" s="4"/>
      <c r="AB58" s="4"/>
    </row>
    <row r="59" spans="1:28" x14ac:dyDescent="0.25">
      <c r="A59" s="14"/>
      <c r="B59" s="3" t="s">
        <v>256</v>
      </c>
      <c r="C59" s="5"/>
      <c r="D59" s="4"/>
      <c r="E59" s="4"/>
      <c r="F59" s="4"/>
      <c r="G59" s="4"/>
      <c r="H59" s="4"/>
      <c r="I59" s="4"/>
      <c r="J59" s="4"/>
      <c r="K59" s="4"/>
      <c r="L59" s="4"/>
      <c r="O59" s="4"/>
      <c r="P59" s="4"/>
      <c r="Q59" s="4"/>
      <c r="R59" s="4"/>
      <c r="U59" s="4"/>
      <c r="V59" s="4"/>
      <c r="W59" s="4"/>
      <c r="X59" s="4"/>
      <c r="Y59" s="6"/>
      <c r="Z59" s="6"/>
      <c r="AA59" s="4"/>
      <c r="AB59" s="4"/>
    </row>
    <row r="60" spans="1:28" x14ac:dyDescent="0.25">
      <c r="A60" s="14"/>
      <c r="B60" s="3" t="s">
        <v>257</v>
      </c>
      <c r="C60" s="5"/>
      <c r="D60" s="4"/>
      <c r="E60" s="4"/>
      <c r="F60" s="4"/>
      <c r="G60" s="4"/>
      <c r="H60" s="4"/>
      <c r="I60" s="4"/>
      <c r="J60" s="4"/>
      <c r="K60" s="4"/>
      <c r="L60" s="4"/>
      <c r="O60" s="4"/>
      <c r="P60" s="4"/>
      <c r="Q60" s="4"/>
      <c r="R60" s="4"/>
      <c r="U60" s="4"/>
      <c r="V60" s="4"/>
      <c r="W60" s="4"/>
      <c r="X60" s="4"/>
      <c r="Y60" s="6"/>
      <c r="Z60" s="6"/>
      <c r="AA60" s="4"/>
      <c r="AB60" s="4"/>
    </row>
    <row r="61" spans="1:28" x14ac:dyDescent="0.25">
      <c r="A61" s="14"/>
      <c r="B61" s="3" t="s">
        <v>258</v>
      </c>
      <c r="C61" s="5"/>
      <c r="D61" s="4"/>
      <c r="E61" s="4"/>
      <c r="F61" s="4"/>
      <c r="G61" s="4"/>
      <c r="H61" s="4"/>
      <c r="I61" s="4"/>
      <c r="J61" s="4"/>
      <c r="K61" s="4"/>
      <c r="L61" s="4"/>
      <c r="O61" s="4"/>
      <c r="P61" s="4"/>
      <c r="Q61" s="4"/>
      <c r="R61" s="4"/>
      <c r="U61" s="4"/>
      <c r="V61" s="4"/>
      <c r="W61" s="4"/>
      <c r="X61" s="4"/>
      <c r="Y61" s="6"/>
      <c r="Z61" s="6"/>
      <c r="AA61" s="4"/>
      <c r="AB61" s="4"/>
    </row>
    <row r="62" spans="1:28" x14ac:dyDescent="0.25">
      <c r="A62" s="14"/>
      <c r="B62" s="3" t="s">
        <v>259</v>
      </c>
      <c r="C62" s="5"/>
      <c r="D62" s="4" t="b">
        <v>0</v>
      </c>
      <c r="E62" s="4"/>
      <c r="F62" s="4" t="b">
        <v>1</v>
      </c>
      <c r="G62" s="4"/>
      <c r="H62" s="4"/>
      <c r="I62" s="4"/>
      <c r="J62" s="4"/>
      <c r="K62" s="4"/>
      <c r="L62" s="4"/>
      <c r="O62" s="4"/>
      <c r="P62" s="4"/>
      <c r="Q62" s="4"/>
      <c r="R62" s="4"/>
      <c r="U62" s="4"/>
      <c r="V62" s="4"/>
      <c r="W62" s="4"/>
      <c r="X62" s="4"/>
      <c r="Y62" s="6"/>
      <c r="Z62" s="6"/>
      <c r="AA62" s="4"/>
      <c r="AB62" s="4"/>
    </row>
    <row r="63" spans="1:28" x14ac:dyDescent="0.25">
      <c r="A63" s="14"/>
      <c r="B63" s="3" t="s">
        <v>260</v>
      </c>
      <c r="C63" s="5"/>
      <c r="D63" s="4"/>
      <c r="E63" s="4"/>
      <c r="F63" s="4"/>
      <c r="G63" s="4"/>
      <c r="H63" s="4"/>
      <c r="I63" s="4"/>
      <c r="J63" s="4"/>
      <c r="K63" s="4"/>
      <c r="L63" s="4"/>
      <c r="O63" s="4"/>
      <c r="P63" s="4"/>
      <c r="Q63" s="4"/>
      <c r="R63" s="4"/>
      <c r="U63" s="4"/>
      <c r="V63" s="4"/>
      <c r="W63" s="4"/>
      <c r="X63" s="4"/>
      <c r="Y63" s="6"/>
      <c r="Z63" s="6"/>
      <c r="AA63" s="4"/>
      <c r="AB63" s="4"/>
    </row>
    <row r="64" spans="1:28" x14ac:dyDescent="0.25">
      <c r="A64" s="14"/>
      <c r="B64" s="3" t="s">
        <v>261</v>
      </c>
      <c r="C64" s="5"/>
      <c r="D64" s="4"/>
      <c r="E64" s="4"/>
      <c r="F64" s="4" t="s">
        <v>262</v>
      </c>
      <c r="G64" s="4"/>
      <c r="H64" s="4"/>
      <c r="I64" s="4"/>
      <c r="J64" s="4"/>
      <c r="K64" s="4"/>
      <c r="L64" s="4"/>
      <c r="O64" s="4"/>
      <c r="P64" s="4"/>
      <c r="Q64" s="4"/>
      <c r="R64" s="4"/>
      <c r="U64" s="4"/>
      <c r="V64" s="4"/>
      <c r="W64" s="4"/>
      <c r="X64" s="4"/>
      <c r="Y64" s="6"/>
      <c r="Z64" s="6"/>
      <c r="AA64" s="4"/>
      <c r="AB64" s="4"/>
    </row>
    <row r="65" spans="1:28" x14ac:dyDescent="0.25">
      <c r="A65" s="14"/>
      <c r="B65" s="3" t="s">
        <v>263</v>
      </c>
      <c r="C65" s="5"/>
      <c r="D65" s="4"/>
      <c r="E65" s="4"/>
      <c r="F65" s="4"/>
      <c r="G65" s="4"/>
      <c r="H65" s="4"/>
      <c r="I65" s="4"/>
      <c r="J65" s="4"/>
      <c r="K65" s="4"/>
      <c r="L65" s="4"/>
      <c r="O65" s="4"/>
      <c r="P65" s="4"/>
      <c r="Q65" s="4"/>
      <c r="R65" s="4"/>
      <c r="U65" s="4"/>
      <c r="V65" s="4"/>
      <c r="W65" s="4"/>
      <c r="X65" s="4"/>
      <c r="Y65" s="6"/>
      <c r="Z65" s="6"/>
      <c r="AA65" s="4"/>
      <c r="AB65" s="4"/>
    </row>
    <row r="66" spans="1:28" x14ac:dyDescent="0.25">
      <c r="A66" s="14"/>
      <c r="B66" s="3"/>
      <c r="C66" s="5"/>
      <c r="D66" s="4"/>
      <c r="E66" s="4"/>
      <c r="F66" s="4"/>
      <c r="G66" s="4"/>
      <c r="H66" s="4"/>
      <c r="I66" s="4"/>
      <c r="J66" s="4"/>
      <c r="K66" s="4"/>
      <c r="L66" s="4"/>
      <c r="O66" s="4"/>
      <c r="P66" s="4"/>
      <c r="Q66" s="4"/>
      <c r="R66" s="4"/>
      <c r="U66" s="4"/>
      <c r="V66" s="4"/>
      <c r="W66" s="4"/>
      <c r="X66" s="4"/>
      <c r="Y66" s="6"/>
      <c r="Z66" s="6"/>
      <c r="AA66" s="4"/>
      <c r="AB66" s="4"/>
    </row>
    <row r="67" spans="1:28" x14ac:dyDescent="0.25">
      <c r="A67" s="14"/>
      <c r="B67" s="3"/>
      <c r="C67" s="5"/>
      <c r="D67" s="4"/>
      <c r="E67" s="4"/>
      <c r="F67" s="4"/>
      <c r="G67" s="4"/>
      <c r="H67" s="4"/>
      <c r="I67" s="4"/>
      <c r="J67" s="4"/>
      <c r="K67" s="4"/>
      <c r="L67" s="4"/>
      <c r="O67" s="4"/>
      <c r="P67" s="4"/>
      <c r="Q67" s="4"/>
      <c r="R67" s="4"/>
      <c r="U67" s="4"/>
      <c r="V67" s="4"/>
      <c r="W67" s="4"/>
      <c r="X67" s="4"/>
      <c r="Y67" s="6"/>
      <c r="Z67" s="6"/>
      <c r="AA67" s="4"/>
      <c r="AB67" s="4"/>
    </row>
    <row r="68" spans="1:28" x14ac:dyDescent="0.25">
      <c r="A68" s="14"/>
      <c r="B68" s="3"/>
      <c r="C68" s="4"/>
      <c r="D68" s="4"/>
      <c r="E68" s="4"/>
      <c r="F68" s="4"/>
      <c r="G68" s="4"/>
      <c r="H68" s="4"/>
      <c r="I68" s="4"/>
      <c r="J68" s="4"/>
      <c r="K68" s="4"/>
      <c r="L68" s="4"/>
      <c r="O68" s="4"/>
      <c r="P68" s="4"/>
      <c r="Q68" s="4"/>
      <c r="R68" s="4"/>
      <c r="U68" s="4"/>
      <c r="V68" s="4"/>
      <c r="W68" s="4"/>
      <c r="X68" s="4"/>
      <c r="Y68" s="6"/>
      <c r="Z68" s="6"/>
      <c r="AA68" s="4"/>
      <c r="AB68" s="4"/>
    </row>
    <row r="69" spans="1:28" x14ac:dyDescent="0.25">
      <c r="A69" s="14" t="str">
        <f>Merkmalsdefinition!A21</f>
        <v>BK_WERKSTHOEHEMIN</v>
      </c>
      <c r="B69" s="3" t="str">
        <f>Merkmalsdefinition!A192</f>
        <v>GM_VERERBUNGUEBERSCH</v>
      </c>
      <c r="C69" s="5" t="s">
        <v>253</v>
      </c>
      <c r="D69" s="4" t="str">
        <f>Merkmalsdefinition!D192</f>
        <v>Ja</v>
      </c>
      <c r="E69" s="4"/>
      <c r="F69" s="4" t="s">
        <v>254</v>
      </c>
      <c r="G69" s="4"/>
      <c r="H69" s="4"/>
      <c r="I69" s="4"/>
      <c r="J69" s="4"/>
      <c r="K69" s="4"/>
      <c r="L69" s="4"/>
      <c r="O69" s="4"/>
      <c r="P69" s="4"/>
      <c r="Q69" s="4"/>
      <c r="R69" s="4"/>
      <c r="U69" s="4"/>
      <c r="V69" s="4"/>
      <c r="W69" s="4"/>
      <c r="X69" s="4"/>
      <c r="Y69" s="6"/>
      <c r="Z69" s="6"/>
      <c r="AA69" s="4"/>
      <c r="AB69" s="4"/>
    </row>
    <row r="70" spans="1:28" x14ac:dyDescent="0.25">
      <c r="A70" s="14"/>
      <c r="B70" s="3"/>
      <c r="C70" s="5"/>
      <c r="D70" s="4"/>
      <c r="E70" s="4"/>
      <c r="F70" s="4"/>
      <c r="G70" s="4"/>
      <c r="H70" s="4"/>
      <c r="I70" s="4"/>
      <c r="J70" s="4"/>
      <c r="K70" s="4"/>
      <c r="L70" s="4"/>
      <c r="O70" s="4"/>
      <c r="P70" s="4"/>
      <c r="Q70" s="4"/>
      <c r="R70" s="4"/>
      <c r="U70" s="4"/>
      <c r="V70" s="4"/>
      <c r="W70" s="4"/>
      <c r="X70" s="4"/>
      <c r="Y70" s="6"/>
      <c r="Z70" s="6"/>
      <c r="AA70" s="4"/>
      <c r="AB70" s="4"/>
    </row>
    <row r="71" spans="1:28" x14ac:dyDescent="0.25">
      <c r="A71" s="14"/>
      <c r="B71" s="3" t="s">
        <v>255</v>
      </c>
      <c r="C71" s="5"/>
      <c r="D71" s="4"/>
      <c r="E71" s="4"/>
      <c r="F71" s="4"/>
      <c r="G71" s="4"/>
      <c r="H71" s="4"/>
      <c r="I71" s="4"/>
      <c r="J71" s="4"/>
      <c r="K71" s="4"/>
      <c r="L71" s="4"/>
      <c r="O71" s="4"/>
      <c r="P71" s="4"/>
      <c r="Q71" s="4"/>
      <c r="R71" s="4"/>
      <c r="U71" s="4"/>
      <c r="V71" s="4"/>
      <c r="W71" s="4"/>
      <c r="X71" s="4"/>
      <c r="Y71" s="6"/>
      <c r="Z71" s="6"/>
      <c r="AA71" s="4"/>
      <c r="AB71" s="4"/>
    </row>
    <row r="72" spans="1:28" x14ac:dyDescent="0.25">
      <c r="A72" s="14"/>
      <c r="B72" s="3" t="s">
        <v>256</v>
      </c>
      <c r="C72" s="5"/>
      <c r="D72" s="4"/>
      <c r="E72" s="4"/>
      <c r="F72" s="4"/>
      <c r="G72" s="4"/>
      <c r="H72" s="4"/>
      <c r="I72" s="4"/>
      <c r="J72" s="4"/>
      <c r="K72" s="4"/>
      <c r="L72" s="4"/>
      <c r="O72" s="4"/>
      <c r="P72" s="4"/>
      <c r="Q72" s="4"/>
      <c r="R72" s="4"/>
      <c r="U72" s="4"/>
      <c r="V72" s="4"/>
      <c r="W72" s="4"/>
      <c r="X72" s="4"/>
      <c r="Y72" s="6"/>
      <c r="Z72" s="6"/>
      <c r="AA72" s="4"/>
      <c r="AB72" s="4"/>
    </row>
    <row r="73" spans="1:28" x14ac:dyDescent="0.25">
      <c r="A73" s="14"/>
      <c r="B73" s="3" t="s">
        <v>257</v>
      </c>
      <c r="C73" s="5"/>
      <c r="D73" s="4"/>
      <c r="E73" s="4"/>
      <c r="F73" s="4"/>
      <c r="G73" s="4"/>
      <c r="H73" s="4"/>
      <c r="I73" s="4"/>
      <c r="J73" s="4"/>
      <c r="K73" s="4"/>
      <c r="L73" s="4"/>
      <c r="O73" s="4"/>
      <c r="P73" s="4"/>
      <c r="Q73" s="4"/>
      <c r="R73" s="4"/>
      <c r="U73" s="4"/>
      <c r="V73" s="4"/>
      <c r="W73" s="4"/>
      <c r="X73" s="4"/>
      <c r="Y73" s="6"/>
      <c r="Z73" s="6"/>
      <c r="AA73" s="4"/>
      <c r="AB73" s="4"/>
    </row>
    <row r="74" spans="1:28" x14ac:dyDescent="0.25">
      <c r="A74" s="14"/>
      <c r="B74" s="3" t="s">
        <v>258</v>
      </c>
      <c r="C74" s="5"/>
      <c r="D74" s="4"/>
      <c r="E74" s="4"/>
      <c r="F74" s="4"/>
      <c r="G74" s="4"/>
      <c r="H74" s="4"/>
      <c r="I74" s="4"/>
      <c r="J74" s="4"/>
      <c r="K74" s="4"/>
      <c r="L74" s="4"/>
      <c r="O74" s="4"/>
      <c r="P74" s="4"/>
      <c r="Q74" s="4"/>
      <c r="R74" s="4"/>
      <c r="U74" s="4"/>
      <c r="V74" s="4"/>
      <c r="W74" s="4"/>
      <c r="X74" s="4"/>
      <c r="Y74" s="6"/>
      <c r="Z74" s="6"/>
      <c r="AA74" s="4"/>
      <c r="AB74" s="4"/>
    </row>
    <row r="75" spans="1:28" x14ac:dyDescent="0.25">
      <c r="A75" s="14"/>
      <c r="B75" s="3" t="s">
        <v>259</v>
      </c>
      <c r="C75" s="5"/>
      <c r="D75" s="4" t="b">
        <v>0</v>
      </c>
      <c r="E75" s="4"/>
      <c r="F75" s="4" t="b">
        <v>1</v>
      </c>
      <c r="G75" s="4"/>
      <c r="H75" s="4"/>
      <c r="I75" s="4"/>
      <c r="J75" s="4"/>
      <c r="K75" s="4"/>
      <c r="L75" s="4"/>
      <c r="O75" s="4"/>
      <c r="P75" s="4"/>
      <c r="Q75" s="4"/>
      <c r="R75" s="4"/>
      <c r="U75" s="4"/>
      <c r="V75" s="4"/>
      <c r="W75" s="4"/>
      <c r="X75" s="4"/>
      <c r="Y75" s="6"/>
      <c r="Z75" s="6"/>
      <c r="AA75" s="4"/>
      <c r="AB75" s="4"/>
    </row>
    <row r="76" spans="1:28" x14ac:dyDescent="0.25">
      <c r="A76" s="14"/>
      <c r="B76" s="3" t="s">
        <v>260</v>
      </c>
      <c r="C76" s="5"/>
      <c r="D76" s="4"/>
      <c r="E76" s="4"/>
      <c r="F76" s="4"/>
      <c r="G76" s="4"/>
      <c r="H76" s="4"/>
      <c r="I76" s="4"/>
      <c r="J76" s="4"/>
      <c r="K76" s="4"/>
      <c r="L76" s="4"/>
      <c r="O76" s="4"/>
      <c r="P76" s="4"/>
      <c r="Q76" s="4"/>
      <c r="R76" s="4"/>
      <c r="U76" s="4"/>
      <c r="V76" s="4"/>
      <c r="W76" s="4"/>
      <c r="X76" s="4"/>
      <c r="Y76" s="6"/>
      <c r="Z76" s="6"/>
      <c r="AA76" s="4"/>
      <c r="AB76" s="4"/>
    </row>
    <row r="77" spans="1:28" x14ac:dyDescent="0.25">
      <c r="A77" s="14"/>
      <c r="B77" s="3" t="s">
        <v>261</v>
      </c>
      <c r="C77" s="5"/>
      <c r="D77" s="4"/>
      <c r="E77" s="4"/>
      <c r="F77" s="4" t="s">
        <v>262</v>
      </c>
      <c r="G77" s="4"/>
      <c r="H77" s="4"/>
      <c r="I77" s="4"/>
      <c r="J77" s="4"/>
      <c r="K77" s="4"/>
      <c r="L77" s="4"/>
      <c r="O77" s="4"/>
      <c r="P77" s="4"/>
      <c r="Q77" s="4"/>
      <c r="R77" s="4"/>
      <c r="U77" s="4"/>
      <c r="V77" s="4"/>
      <c r="W77" s="4"/>
      <c r="X77" s="4"/>
      <c r="Y77" s="6"/>
      <c r="Z77" s="6"/>
      <c r="AA77" s="4"/>
      <c r="AB77" s="4"/>
    </row>
    <row r="78" spans="1:28" x14ac:dyDescent="0.25">
      <c r="A78" s="14"/>
      <c r="B78" s="3" t="s">
        <v>263</v>
      </c>
      <c r="C78" s="5"/>
      <c r="D78" s="4"/>
      <c r="E78" s="4"/>
      <c r="F78" s="4"/>
      <c r="G78" s="4"/>
      <c r="H78" s="4"/>
      <c r="I78" s="4"/>
      <c r="J78" s="4"/>
      <c r="K78" s="4"/>
      <c r="L78" s="4"/>
      <c r="O78" s="4"/>
      <c r="P78" s="4"/>
      <c r="Q78" s="4"/>
      <c r="R78" s="4"/>
      <c r="U78" s="4"/>
      <c r="V78" s="4"/>
      <c r="W78" s="4"/>
      <c r="X78" s="4"/>
      <c r="Y78" s="6"/>
      <c r="Z78" s="6"/>
      <c r="AA78" s="4"/>
      <c r="AB78" s="4"/>
    </row>
    <row r="79" spans="1:28" x14ac:dyDescent="0.25">
      <c r="A79" s="14"/>
      <c r="B79" s="3"/>
      <c r="C79" s="5"/>
      <c r="D79" s="4"/>
      <c r="E79" s="4"/>
      <c r="F79" s="4"/>
      <c r="G79" s="4"/>
      <c r="H79" s="4"/>
      <c r="I79" s="4"/>
      <c r="J79" s="4"/>
      <c r="K79" s="4"/>
      <c r="L79" s="4"/>
      <c r="O79" s="4"/>
      <c r="P79" s="4"/>
      <c r="Q79" s="4"/>
      <c r="R79" s="4"/>
      <c r="U79" s="4"/>
      <c r="V79" s="4"/>
      <c r="W79" s="4"/>
      <c r="X79" s="4"/>
      <c r="Y79" s="6"/>
      <c r="Z79" s="6"/>
      <c r="AA79" s="4"/>
      <c r="AB79" s="4"/>
    </row>
    <row r="80" spans="1:28" x14ac:dyDescent="0.25">
      <c r="A80" s="14"/>
      <c r="B80" s="3"/>
      <c r="C80" s="5"/>
      <c r="D80" s="4"/>
      <c r="E80" s="4"/>
      <c r="F80" s="4"/>
      <c r="G80" s="4"/>
      <c r="H80" s="4"/>
      <c r="I80" s="4"/>
      <c r="J80" s="4"/>
      <c r="K80" s="4"/>
      <c r="L80" s="4"/>
      <c r="O80" s="4"/>
      <c r="P80" s="4"/>
      <c r="Q80" s="4"/>
      <c r="R80" s="4"/>
      <c r="U80" s="4"/>
      <c r="V80" s="4"/>
      <c r="W80" s="4"/>
      <c r="X80" s="4"/>
      <c r="Y80" s="6"/>
      <c r="Z80" s="6"/>
      <c r="AA80" s="4"/>
      <c r="AB80" s="4"/>
    </row>
    <row r="81" spans="1:28" x14ac:dyDescent="0.25">
      <c r="A81" s="14"/>
      <c r="B81" s="3"/>
      <c r="C81" s="4"/>
      <c r="D81" s="4"/>
      <c r="E81" s="4"/>
      <c r="F81" s="4"/>
      <c r="G81" s="4"/>
      <c r="H81" s="4"/>
      <c r="I81" s="4"/>
      <c r="J81" s="4"/>
      <c r="K81" s="4"/>
      <c r="L81" s="4"/>
      <c r="O81" s="4"/>
      <c r="P81" s="4"/>
      <c r="Q81" s="4"/>
      <c r="R81" s="4"/>
      <c r="U81" s="4"/>
      <c r="V81" s="4"/>
      <c r="W81" s="4"/>
      <c r="X81" s="4"/>
      <c r="Y81" s="6"/>
      <c r="Z81" s="6"/>
      <c r="AA81" s="4"/>
      <c r="AB81" s="4"/>
    </row>
    <row r="82" spans="1:28" x14ac:dyDescent="0.25">
      <c r="A82" s="14" t="str">
        <f>Merkmalsdefinition!A23</f>
        <v>BK_WERKSTHOEHEMAX</v>
      </c>
      <c r="B82" s="3" t="str">
        <f>Merkmalsdefinition!A192</f>
        <v>GM_VERERBUNGUEBERSCH</v>
      </c>
      <c r="C82" s="5" t="s">
        <v>253</v>
      </c>
      <c r="D82" s="4" t="str">
        <f>Merkmalsdefinition!D192</f>
        <v>Ja</v>
      </c>
      <c r="E82" s="4"/>
      <c r="F82" s="4" t="s">
        <v>254</v>
      </c>
      <c r="G82" s="4"/>
      <c r="H82" s="4"/>
      <c r="I82" s="4"/>
      <c r="J82" s="4"/>
      <c r="K82" s="4"/>
      <c r="L82" s="4"/>
      <c r="O82" s="4"/>
      <c r="P82" s="4"/>
      <c r="Q82" s="4"/>
      <c r="R82" s="4"/>
      <c r="U82" s="4"/>
      <c r="V82" s="4"/>
      <c r="W82" s="4"/>
      <c r="X82" s="4"/>
      <c r="Y82" s="6"/>
      <c r="Z82" s="6"/>
      <c r="AA82" s="4"/>
      <c r="AB82" s="4"/>
    </row>
    <row r="83" spans="1:28" x14ac:dyDescent="0.25">
      <c r="A83" s="14"/>
      <c r="B83" s="3"/>
      <c r="C83" s="5"/>
      <c r="D83" s="4"/>
      <c r="E83" s="4"/>
      <c r="F83" s="4"/>
      <c r="G83" s="4"/>
      <c r="H83" s="4"/>
      <c r="I83" s="4"/>
      <c r="J83" s="4"/>
      <c r="K83" s="4"/>
      <c r="L83" s="4"/>
      <c r="O83" s="4"/>
      <c r="P83" s="4"/>
      <c r="Q83" s="4"/>
      <c r="R83" s="4"/>
      <c r="U83" s="4"/>
      <c r="V83" s="4"/>
      <c r="W83" s="4"/>
      <c r="X83" s="4"/>
      <c r="Y83" s="6"/>
      <c r="Z83" s="6"/>
      <c r="AA83" s="4"/>
      <c r="AB83" s="4"/>
    </row>
    <row r="84" spans="1:28" x14ac:dyDescent="0.25">
      <c r="A84" s="14"/>
      <c r="B84" s="3" t="s">
        <v>255</v>
      </c>
      <c r="C84" s="5"/>
      <c r="D84" s="4"/>
      <c r="E84" s="4"/>
      <c r="F84" s="4"/>
      <c r="G84" s="4"/>
      <c r="H84" s="4"/>
      <c r="I84" s="4"/>
      <c r="J84" s="4"/>
      <c r="K84" s="4"/>
      <c r="L84" s="4"/>
      <c r="O84" s="4"/>
      <c r="P84" s="4"/>
      <c r="Q84" s="4"/>
      <c r="R84" s="4"/>
      <c r="U84" s="4"/>
      <c r="V84" s="4"/>
      <c r="W84" s="4"/>
      <c r="X84" s="4"/>
      <c r="Y84" s="6"/>
      <c r="Z84" s="6"/>
      <c r="AA84" s="4"/>
      <c r="AB84" s="4"/>
    </row>
    <row r="85" spans="1:28" x14ac:dyDescent="0.25">
      <c r="A85" s="14"/>
      <c r="B85" s="3" t="s">
        <v>256</v>
      </c>
      <c r="C85" s="5"/>
      <c r="D85" s="4"/>
      <c r="E85" s="4"/>
      <c r="F85" s="4"/>
      <c r="G85" s="4"/>
      <c r="H85" s="4"/>
      <c r="I85" s="4"/>
      <c r="J85" s="4"/>
      <c r="K85" s="4"/>
      <c r="L85" s="4"/>
      <c r="O85" s="4"/>
      <c r="P85" s="4"/>
      <c r="Q85" s="4"/>
      <c r="R85" s="4"/>
      <c r="U85" s="4"/>
      <c r="V85" s="4"/>
      <c r="W85" s="4"/>
      <c r="X85" s="4"/>
      <c r="Y85" s="6"/>
      <c r="Z85" s="6"/>
      <c r="AA85" s="4"/>
      <c r="AB85" s="4"/>
    </row>
    <row r="86" spans="1:28" x14ac:dyDescent="0.25">
      <c r="A86" s="14"/>
      <c r="B86" s="3" t="s">
        <v>257</v>
      </c>
      <c r="C86" s="5"/>
      <c r="D86" s="4"/>
      <c r="E86" s="4"/>
      <c r="F86" s="4"/>
      <c r="G86" s="4"/>
      <c r="H86" s="4"/>
      <c r="I86" s="4"/>
      <c r="J86" s="4"/>
      <c r="K86" s="4"/>
      <c r="L86" s="4"/>
      <c r="O86" s="4"/>
      <c r="P86" s="4"/>
      <c r="Q86" s="4"/>
      <c r="R86" s="4"/>
      <c r="U86" s="4"/>
      <c r="V86" s="4"/>
      <c r="W86" s="4"/>
      <c r="X86" s="4"/>
      <c r="Y86" s="6"/>
      <c r="Z86" s="6"/>
      <c r="AA86" s="4"/>
      <c r="AB86" s="4"/>
    </row>
    <row r="87" spans="1:28" x14ac:dyDescent="0.25">
      <c r="A87" s="14"/>
      <c r="B87" s="3" t="s">
        <v>258</v>
      </c>
      <c r="C87" s="5"/>
      <c r="D87" s="4"/>
      <c r="E87" s="4"/>
      <c r="F87" s="4"/>
      <c r="G87" s="4"/>
      <c r="H87" s="4"/>
      <c r="I87" s="4"/>
      <c r="J87" s="4"/>
      <c r="K87" s="4"/>
      <c r="L87" s="4"/>
      <c r="O87" s="4"/>
      <c r="P87" s="4"/>
      <c r="Q87" s="4"/>
      <c r="R87" s="4"/>
      <c r="U87" s="4"/>
      <c r="V87" s="4"/>
      <c r="W87" s="4"/>
      <c r="X87" s="4"/>
      <c r="Y87" s="6"/>
      <c r="Z87" s="6"/>
      <c r="AA87" s="4"/>
      <c r="AB87" s="4"/>
    </row>
    <row r="88" spans="1:28" x14ac:dyDescent="0.25">
      <c r="A88" s="14"/>
      <c r="B88" s="3" t="s">
        <v>259</v>
      </c>
      <c r="C88" s="5"/>
      <c r="D88" s="4" t="b">
        <v>0</v>
      </c>
      <c r="E88" s="4"/>
      <c r="F88" s="4" t="b">
        <v>1</v>
      </c>
      <c r="G88" s="4"/>
      <c r="H88" s="4"/>
      <c r="I88" s="4"/>
      <c r="J88" s="4"/>
      <c r="K88" s="4"/>
      <c r="L88" s="4"/>
      <c r="O88" s="4"/>
      <c r="P88" s="4"/>
      <c r="Q88" s="4"/>
      <c r="R88" s="4"/>
      <c r="U88" s="4"/>
      <c r="V88" s="4"/>
      <c r="W88" s="4"/>
      <c r="X88" s="4"/>
      <c r="Y88" s="6"/>
      <c r="Z88" s="6"/>
      <c r="AA88" s="4"/>
      <c r="AB88" s="4"/>
    </row>
    <row r="89" spans="1:28" x14ac:dyDescent="0.25">
      <c r="A89" s="14"/>
      <c r="B89" s="3" t="s">
        <v>260</v>
      </c>
      <c r="C89" s="5"/>
      <c r="D89" s="4"/>
      <c r="E89" s="4"/>
      <c r="F89" s="4"/>
      <c r="G89" s="4"/>
      <c r="H89" s="4"/>
      <c r="I89" s="4"/>
      <c r="J89" s="4"/>
      <c r="K89" s="4"/>
      <c r="L89" s="4"/>
      <c r="O89" s="4"/>
      <c r="P89" s="4"/>
      <c r="Q89" s="4"/>
      <c r="R89" s="4"/>
      <c r="U89" s="4"/>
      <c r="V89" s="4"/>
      <c r="W89" s="4"/>
      <c r="X89" s="4"/>
      <c r="Y89" s="6"/>
      <c r="Z89" s="6"/>
      <c r="AA89" s="4"/>
      <c r="AB89" s="4"/>
    </row>
    <row r="90" spans="1:28" x14ac:dyDescent="0.25">
      <c r="A90" s="14"/>
      <c r="B90" s="3" t="s">
        <v>261</v>
      </c>
      <c r="C90" s="5"/>
      <c r="D90" s="4"/>
      <c r="E90" s="4"/>
      <c r="F90" s="4" t="s">
        <v>262</v>
      </c>
      <c r="G90" s="4"/>
      <c r="H90" s="4"/>
      <c r="I90" s="4"/>
      <c r="J90" s="4"/>
      <c r="K90" s="4"/>
      <c r="L90" s="4"/>
      <c r="O90" s="4"/>
      <c r="P90" s="4"/>
      <c r="Q90" s="4"/>
      <c r="R90" s="4"/>
      <c r="U90" s="4"/>
      <c r="V90" s="4"/>
      <c r="W90" s="4"/>
      <c r="X90" s="4"/>
      <c r="Y90" s="6"/>
      <c r="Z90" s="6"/>
      <c r="AA90" s="4"/>
      <c r="AB90" s="4"/>
    </row>
    <row r="91" spans="1:28" x14ac:dyDescent="0.25">
      <c r="A91" s="14"/>
      <c r="B91" s="3" t="s">
        <v>263</v>
      </c>
      <c r="C91" s="5"/>
      <c r="D91" s="4"/>
      <c r="E91" s="4"/>
      <c r="F91" s="4"/>
      <c r="G91" s="4"/>
      <c r="H91" s="4"/>
      <c r="I91" s="4"/>
      <c r="J91" s="4"/>
      <c r="K91" s="4"/>
      <c r="L91" s="4"/>
      <c r="O91" s="4"/>
      <c r="P91" s="4"/>
      <c r="Q91" s="4"/>
      <c r="R91" s="4"/>
      <c r="U91" s="4"/>
      <c r="V91" s="4"/>
      <c r="W91" s="4"/>
      <c r="X91" s="4"/>
      <c r="Y91" s="6"/>
      <c r="Z91" s="6"/>
      <c r="AA91" s="4"/>
      <c r="AB91" s="4"/>
    </row>
    <row r="92" spans="1:28" x14ac:dyDescent="0.25">
      <c r="A92" s="14"/>
      <c r="B92" s="3"/>
      <c r="C92" s="5"/>
      <c r="D92" s="4"/>
      <c r="E92" s="4"/>
      <c r="F92" s="4"/>
      <c r="G92" s="4"/>
      <c r="H92" s="4"/>
      <c r="I92" s="4"/>
      <c r="J92" s="4"/>
      <c r="K92" s="4"/>
      <c r="L92" s="4"/>
      <c r="O92" s="4"/>
      <c r="P92" s="4"/>
      <c r="Q92" s="4"/>
      <c r="R92" s="4"/>
      <c r="U92" s="4"/>
      <c r="V92" s="4"/>
      <c r="W92" s="4"/>
      <c r="X92" s="4"/>
      <c r="Y92" s="6"/>
      <c r="Z92" s="6"/>
      <c r="AA92" s="4"/>
      <c r="AB92" s="4"/>
    </row>
    <row r="93" spans="1:28" x14ac:dyDescent="0.25">
      <c r="A93" s="14"/>
      <c r="B93" s="3"/>
      <c r="C93" s="5"/>
      <c r="D93" s="4"/>
      <c r="E93" s="4"/>
      <c r="F93" s="4"/>
      <c r="G93" s="4"/>
      <c r="H93" s="4"/>
      <c r="I93" s="4"/>
      <c r="J93" s="4"/>
      <c r="K93" s="4"/>
      <c r="L93" s="4"/>
      <c r="O93" s="4"/>
      <c r="P93" s="4"/>
      <c r="Q93" s="4"/>
      <c r="R93" s="4"/>
      <c r="U93" s="4"/>
      <c r="V93" s="4"/>
      <c r="W93" s="4"/>
      <c r="X93" s="4"/>
      <c r="Y93" s="6"/>
      <c r="Z93" s="6"/>
      <c r="AA93" s="4"/>
      <c r="AB93" s="4"/>
    </row>
    <row r="94" spans="1:28" x14ac:dyDescent="0.25">
      <c r="A94" s="14"/>
      <c r="B94" s="3"/>
      <c r="C94" s="5"/>
      <c r="D94" s="4"/>
      <c r="E94" s="4"/>
      <c r="F94" s="4"/>
      <c r="G94" s="4"/>
      <c r="H94" s="4"/>
      <c r="I94" s="4"/>
      <c r="J94" s="4"/>
      <c r="K94" s="4"/>
      <c r="L94" s="4"/>
      <c r="O94" s="4"/>
      <c r="P94" s="4"/>
      <c r="Q94" s="4"/>
      <c r="R94" s="4"/>
      <c r="U94" s="4"/>
      <c r="V94" s="4"/>
      <c r="W94" s="4"/>
      <c r="X94" s="4"/>
      <c r="Y94" s="6"/>
      <c r="Z94" s="6"/>
      <c r="AA94" s="4"/>
      <c r="AB94" s="4"/>
    </row>
    <row r="95" spans="1:28" x14ac:dyDescent="0.25">
      <c r="A95" s="14" t="str">
        <f>Merkmalsdefinition!A25</f>
        <v>BK_WERKSTTOLERMIN</v>
      </c>
      <c r="B95" s="3" t="str">
        <f>Merkmalsdefinition!A192</f>
        <v>GM_VERERBUNGUEBERSCH</v>
      </c>
      <c r="C95" s="5" t="s">
        <v>253</v>
      </c>
      <c r="D95" s="4" t="str">
        <f>Merkmalsdefinition!D192</f>
        <v>Ja</v>
      </c>
      <c r="E95" s="4"/>
      <c r="F95" s="4" t="s">
        <v>254</v>
      </c>
      <c r="G95" s="4"/>
      <c r="H95" s="4"/>
      <c r="I95" s="4"/>
      <c r="J95" s="4"/>
      <c r="K95" s="4"/>
      <c r="L95" s="4"/>
      <c r="O95" s="4"/>
      <c r="P95" s="4"/>
      <c r="Q95" s="4"/>
      <c r="R95" s="4"/>
      <c r="U95" s="4"/>
      <c r="V95" s="4"/>
      <c r="W95" s="4"/>
      <c r="X95" s="4"/>
      <c r="Y95" s="6"/>
      <c r="Z95" s="6"/>
      <c r="AA95" s="4"/>
      <c r="AB95" s="4"/>
    </row>
    <row r="96" spans="1:28" x14ac:dyDescent="0.25">
      <c r="A96" s="14"/>
      <c r="B96" s="3"/>
      <c r="C96" s="5"/>
      <c r="D96" s="4"/>
      <c r="E96" s="4"/>
      <c r="F96" s="4"/>
      <c r="G96" s="4"/>
      <c r="H96" s="4"/>
      <c r="I96" s="4"/>
      <c r="J96" s="4"/>
      <c r="K96" s="4"/>
      <c r="L96" s="4"/>
      <c r="O96" s="4"/>
      <c r="P96" s="4"/>
      <c r="Q96" s="4"/>
      <c r="R96" s="4"/>
      <c r="U96" s="4"/>
      <c r="V96" s="4"/>
      <c r="W96" s="4"/>
      <c r="X96" s="4"/>
      <c r="Y96" s="6"/>
      <c r="Z96" s="6"/>
      <c r="AA96" s="4"/>
      <c r="AB96" s="4"/>
    </row>
    <row r="97" spans="1:28" x14ac:dyDescent="0.25">
      <c r="A97" s="14"/>
      <c r="B97" s="3" t="s">
        <v>255</v>
      </c>
      <c r="C97" s="5"/>
      <c r="D97" s="4"/>
      <c r="E97" s="4"/>
      <c r="F97" s="4"/>
      <c r="G97" s="4"/>
      <c r="H97" s="4"/>
      <c r="I97" s="4"/>
      <c r="J97" s="4"/>
      <c r="K97" s="4"/>
      <c r="L97" s="4"/>
      <c r="O97" s="4"/>
      <c r="P97" s="4"/>
      <c r="Q97" s="4"/>
      <c r="R97" s="4"/>
      <c r="U97" s="4"/>
      <c r="V97" s="4"/>
      <c r="W97" s="4"/>
      <c r="X97" s="4"/>
      <c r="Y97" s="6"/>
      <c r="Z97" s="6"/>
      <c r="AA97" s="4"/>
      <c r="AB97" s="4"/>
    </row>
    <row r="98" spans="1:28" x14ac:dyDescent="0.25">
      <c r="A98" s="14"/>
      <c r="B98" s="3" t="s">
        <v>256</v>
      </c>
      <c r="C98" s="5"/>
      <c r="D98" s="4"/>
      <c r="E98" s="4"/>
      <c r="F98" s="4"/>
      <c r="G98" s="4"/>
      <c r="H98" s="4"/>
      <c r="I98" s="4"/>
      <c r="J98" s="4"/>
      <c r="K98" s="4"/>
      <c r="L98" s="4"/>
      <c r="O98" s="4"/>
      <c r="P98" s="4"/>
      <c r="Q98" s="4"/>
      <c r="R98" s="4"/>
      <c r="U98" s="4"/>
      <c r="V98" s="4"/>
      <c r="W98" s="4"/>
      <c r="X98" s="4"/>
      <c r="Y98" s="6"/>
      <c r="Z98" s="6"/>
      <c r="AA98" s="4"/>
      <c r="AB98" s="4"/>
    </row>
    <row r="99" spans="1:28" x14ac:dyDescent="0.25">
      <c r="A99" s="14"/>
      <c r="B99" s="3" t="s">
        <v>257</v>
      </c>
      <c r="C99" s="5"/>
      <c r="D99" s="4"/>
      <c r="E99" s="4"/>
      <c r="F99" s="4"/>
      <c r="G99" s="4"/>
      <c r="H99" s="4"/>
      <c r="I99" s="4"/>
      <c r="J99" s="4"/>
      <c r="K99" s="4"/>
      <c r="L99" s="4"/>
      <c r="O99" s="4"/>
      <c r="P99" s="4"/>
      <c r="Q99" s="4"/>
      <c r="R99" s="4"/>
      <c r="U99" s="4"/>
      <c r="V99" s="4"/>
      <c r="W99" s="4"/>
      <c r="X99" s="4"/>
      <c r="Y99" s="6"/>
      <c r="Z99" s="6"/>
      <c r="AA99" s="4"/>
      <c r="AB99" s="4"/>
    </row>
    <row r="100" spans="1:28" x14ac:dyDescent="0.25">
      <c r="A100" s="14"/>
      <c r="B100" s="3" t="s">
        <v>258</v>
      </c>
      <c r="C100" s="5"/>
      <c r="D100" s="4"/>
      <c r="E100" s="4"/>
      <c r="F100" s="4"/>
      <c r="G100" s="4"/>
      <c r="H100" s="4"/>
      <c r="I100" s="4"/>
      <c r="J100" s="4"/>
      <c r="K100" s="4"/>
      <c r="L100" s="4"/>
      <c r="O100" s="4"/>
      <c r="P100" s="4"/>
      <c r="Q100" s="4"/>
      <c r="R100" s="4"/>
      <c r="U100" s="4"/>
      <c r="V100" s="4"/>
      <c r="W100" s="4"/>
      <c r="X100" s="4"/>
      <c r="Y100" s="6"/>
      <c r="Z100" s="6"/>
      <c r="AA100" s="4"/>
      <c r="AB100" s="4"/>
    </row>
    <row r="101" spans="1:28" x14ac:dyDescent="0.25">
      <c r="A101" s="14"/>
      <c r="B101" s="3" t="s">
        <v>259</v>
      </c>
      <c r="C101" s="5"/>
      <c r="D101" s="4" t="b">
        <v>0</v>
      </c>
      <c r="E101" s="4"/>
      <c r="F101" s="4" t="b">
        <v>1</v>
      </c>
      <c r="G101" s="4"/>
      <c r="H101" s="4"/>
      <c r="I101" s="4"/>
      <c r="J101" s="4"/>
      <c r="K101" s="4"/>
      <c r="L101" s="4"/>
      <c r="O101" s="4"/>
      <c r="P101" s="4"/>
      <c r="Q101" s="4"/>
      <c r="R101" s="4"/>
      <c r="U101" s="4"/>
      <c r="V101" s="4"/>
      <c r="W101" s="4"/>
      <c r="X101" s="4"/>
      <c r="Y101" s="6"/>
      <c r="Z101" s="6"/>
      <c r="AA101" s="4"/>
      <c r="AB101" s="4"/>
    </row>
    <row r="102" spans="1:28" x14ac:dyDescent="0.25">
      <c r="A102" s="14"/>
      <c r="B102" s="3" t="s">
        <v>260</v>
      </c>
      <c r="C102" s="5"/>
      <c r="D102" s="4"/>
      <c r="E102" s="4"/>
      <c r="F102" s="4"/>
      <c r="G102" s="4"/>
      <c r="H102" s="4"/>
      <c r="I102" s="4"/>
      <c r="J102" s="4"/>
      <c r="K102" s="4"/>
      <c r="L102" s="4"/>
      <c r="O102" s="4"/>
      <c r="P102" s="4"/>
      <c r="Q102" s="4"/>
      <c r="R102" s="4"/>
      <c r="U102" s="4"/>
      <c r="V102" s="4"/>
      <c r="W102" s="4"/>
      <c r="X102" s="4"/>
      <c r="Y102" s="6"/>
      <c r="Z102" s="6"/>
      <c r="AA102" s="4"/>
      <c r="AB102" s="4"/>
    </row>
    <row r="103" spans="1:28" x14ac:dyDescent="0.25">
      <c r="A103" s="14"/>
      <c r="B103" s="3" t="s">
        <v>261</v>
      </c>
      <c r="C103" s="5"/>
      <c r="D103" s="4"/>
      <c r="E103" s="4"/>
      <c r="F103" s="4" t="s">
        <v>262</v>
      </c>
      <c r="G103" s="4"/>
      <c r="H103" s="4"/>
      <c r="I103" s="4"/>
      <c r="J103" s="4"/>
      <c r="K103" s="4"/>
      <c r="L103" s="4"/>
      <c r="O103" s="4"/>
      <c r="P103" s="4"/>
      <c r="Q103" s="4"/>
      <c r="R103" s="4"/>
      <c r="U103" s="4"/>
      <c r="V103" s="4"/>
      <c r="W103" s="4"/>
      <c r="X103" s="4"/>
      <c r="Y103" s="6"/>
      <c r="Z103" s="6"/>
      <c r="AA103" s="4"/>
      <c r="AB103" s="4"/>
    </row>
    <row r="104" spans="1:28" x14ac:dyDescent="0.25">
      <c r="A104" s="14"/>
      <c r="B104" s="3" t="s">
        <v>263</v>
      </c>
      <c r="C104" s="5"/>
      <c r="D104" s="4"/>
      <c r="E104" s="4"/>
      <c r="F104" s="4"/>
      <c r="G104" s="4"/>
      <c r="H104" s="4"/>
      <c r="I104" s="4"/>
      <c r="J104" s="4"/>
      <c r="K104" s="4"/>
      <c r="L104" s="4"/>
      <c r="O104" s="4"/>
      <c r="P104" s="4"/>
      <c r="Q104" s="4"/>
      <c r="R104" s="4"/>
      <c r="U104" s="4"/>
      <c r="V104" s="4"/>
      <c r="W104" s="4"/>
      <c r="X104" s="4"/>
      <c r="Y104" s="6"/>
      <c r="Z104" s="6"/>
      <c r="AA104" s="4"/>
      <c r="AB104" s="4"/>
    </row>
    <row r="105" spans="1:28" x14ac:dyDescent="0.25">
      <c r="A105" s="14"/>
      <c r="B105" s="3"/>
      <c r="C105" s="5"/>
      <c r="D105" s="4"/>
      <c r="E105" s="4"/>
      <c r="F105" s="4"/>
      <c r="G105" s="4"/>
      <c r="H105" s="4"/>
      <c r="I105" s="4"/>
      <c r="J105" s="4"/>
      <c r="K105" s="4"/>
      <c r="L105" s="4"/>
      <c r="O105" s="4"/>
      <c r="P105" s="4"/>
      <c r="Q105" s="4"/>
      <c r="R105" s="4"/>
      <c r="U105" s="4"/>
      <c r="V105" s="4"/>
      <c r="W105" s="4"/>
      <c r="X105" s="4"/>
      <c r="Y105" s="6"/>
      <c r="Z105" s="6"/>
      <c r="AA105" s="4"/>
      <c r="AB105" s="4"/>
    </row>
    <row r="106" spans="1:28" x14ac:dyDescent="0.25">
      <c r="A106" s="14"/>
      <c r="B106" s="3"/>
      <c r="C106" s="5"/>
      <c r="D106" s="4"/>
      <c r="E106" s="4"/>
      <c r="F106" s="4"/>
      <c r="G106" s="4"/>
      <c r="H106" s="4"/>
      <c r="I106" s="4"/>
      <c r="J106" s="4"/>
      <c r="K106" s="4"/>
      <c r="L106" s="4"/>
      <c r="O106" s="4"/>
      <c r="P106" s="4"/>
      <c r="Q106" s="4"/>
      <c r="R106" s="4"/>
      <c r="U106" s="4"/>
      <c r="V106" s="4"/>
      <c r="W106" s="4"/>
      <c r="X106" s="4"/>
      <c r="Y106" s="6"/>
      <c r="Z106" s="6"/>
      <c r="AA106" s="4"/>
      <c r="AB106" s="4"/>
    </row>
    <row r="107" spans="1:28" x14ac:dyDescent="0.25">
      <c r="A107" s="14"/>
      <c r="B107" s="3"/>
      <c r="C107" s="5"/>
      <c r="D107" s="4"/>
      <c r="E107" s="4"/>
      <c r="F107" s="4"/>
      <c r="G107" s="4"/>
      <c r="H107" s="4"/>
      <c r="I107" s="4"/>
      <c r="J107" s="4"/>
      <c r="K107" s="4"/>
      <c r="L107" s="4"/>
      <c r="O107" s="4"/>
      <c r="P107" s="4"/>
      <c r="Q107" s="4"/>
      <c r="R107" s="4"/>
      <c r="U107" s="4"/>
      <c r="V107" s="4"/>
      <c r="W107" s="4"/>
      <c r="X107" s="4"/>
      <c r="Y107" s="6"/>
      <c r="Z107" s="6"/>
      <c r="AA107" s="4"/>
      <c r="AB107" s="4"/>
    </row>
    <row r="108" spans="1:28" x14ac:dyDescent="0.25">
      <c r="A108" s="14" t="str">
        <f>Merkmalsdefinition!A27</f>
        <v>BK_WERKSTTOLERPLU</v>
      </c>
      <c r="B108" s="3" t="str">
        <f>Merkmalsdefinition!A192</f>
        <v>GM_VERERBUNGUEBERSCH</v>
      </c>
      <c r="C108" s="5" t="s">
        <v>253</v>
      </c>
      <c r="D108" s="4" t="str">
        <f>Merkmalsdefinition!D192</f>
        <v>Ja</v>
      </c>
      <c r="E108" s="4"/>
      <c r="F108" s="4" t="s">
        <v>254</v>
      </c>
      <c r="G108" s="4"/>
      <c r="H108" s="4"/>
      <c r="I108" s="4"/>
      <c r="J108" s="4"/>
      <c r="K108" s="4"/>
      <c r="L108" s="4"/>
      <c r="O108" s="4"/>
      <c r="P108" s="4"/>
      <c r="Q108" s="4"/>
      <c r="R108" s="4"/>
      <c r="U108" s="4"/>
      <c r="V108" s="4"/>
      <c r="W108" s="4"/>
      <c r="X108" s="4"/>
      <c r="Y108" s="6"/>
      <c r="Z108" s="6"/>
      <c r="AA108" s="4"/>
      <c r="AB108" s="4"/>
    </row>
    <row r="109" spans="1:28" x14ac:dyDescent="0.25">
      <c r="A109" s="14"/>
      <c r="B109" s="3"/>
      <c r="C109" s="5"/>
      <c r="D109" s="4"/>
      <c r="E109" s="4"/>
      <c r="F109" s="4"/>
      <c r="G109" s="4"/>
      <c r="H109" s="4"/>
      <c r="I109" s="4"/>
      <c r="J109" s="4"/>
      <c r="K109" s="4"/>
      <c r="L109" s="4"/>
      <c r="O109" s="4"/>
      <c r="P109" s="4"/>
      <c r="Q109" s="4"/>
      <c r="R109" s="4"/>
      <c r="U109" s="4"/>
      <c r="V109" s="4"/>
      <c r="W109" s="4"/>
      <c r="X109" s="4"/>
      <c r="Y109" s="6"/>
      <c r="Z109" s="6"/>
      <c r="AA109" s="4"/>
      <c r="AB109" s="4"/>
    </row>
    <row r="110" spans="1:28" x14ac:dyDescent="0.25">
      <c r="A110" s="14"/>
      <c r="B110" s="3" t="s">
        <v>255</v>
      </c>
      <c r="C110" s="5"/>
      <c r="D110" s="4"/>
      <c r="E110" s="4"/>
      <c r="F110" s="4"/>
      <c r="G110" s="4"/>
      <c r="H110" s="4"/>
      <c r="I110" s="4"/>
      <c r="J110" s="4"/>
      <c r="K110" s="4"/>
      <c r="L110" s="4"/>
      <c r="O110" s="4"/>
      <c r="P110" s="4"/>
      <c r="Q110" s="4"/>
      <c r="R110" s="4"/>
      <c r="U110" s="4"/>
      <c r="V110" s="4"/>
      <c r="W110" s="4"/>
      <c r="X110" s="4"/>
      <c r="Y110" s="6"/>
      <c r="Z110" s="6"/>
      <c r="AA110" s="4"/>
      <c r="AB110" s="4"/>
    </row>
    <row r="111" spans="1:28" x14ac:dyDescent="0.25">
      <c r="A111" s="14"/>
      <c r="B111" s="3" t="s">
        <v>256</v>
      </c>
      <c r="C111" s="5"/>
      <c r="D111" s="4"/>
      <c r="E111" s="4"/>
      <c r="F111" s="4"/>
      <c r="G111" s="4"/>
      <c r="H111" s="4"/>
      <c r="I111" s="4"/>
      <c r="J111" s="4"/>
      <c r="K111" s="4"/>
      <c r="L111" s="4"/>
      <c r="O111" s="4"/>
      <c r="P111" s="4"/>
      <c r="Q111" s="4"/>
      <c r="R111" s="4"/>
      <c r="U111" s="4"/>
      <c r="V111" s="4"/>
      <c r="W111" s="4"/>
      <c r="X111" s="4"/>
      <c r="Y111" s="6"/>
      <c r="Z111" s="6"/>
      <c r="AA111" s="4"/>
      <c r="AB111" s="4"/>
    </row>
    <row r="112" spans="1:28" x14ac:dyDescent="0.25">
      <c r="A112" s="14"/>
      <c r="B112" s="3" t="s">
        <v>257</v>
      </c>
      <c r="C112" s="5"/>
      <c r="D112" s="4"/>
      <c r="E112" s="4"/>
      <c r="F112" s="4"/>
      <c r="G112" s="4"/>
      <c r="H112" s="4"/>
      <c r="I112" s="4"/>
      <c r="J112" s="4"/>
      <c r="K112" s="4"/>
      <c r="L112" s="4"/>
      <c r="O112" s="4"/>
      <c r="P112" s="4"/>
      <c r="Q112" s="4"/>
      <c r="R112" s="4"/>
      <c r="U112" s="4"/>
      <c r="V112" s="4"/>
      <c r="W112" s="4"/>
      <c r="X112" s="4"/>
      <c r="Y112" s="6"/>
      <c r="Z112" s="6"/>
      <c r="AA112" s="4"/>
      <c r="AB112" s="4"/>
    </row>
    <row r="113" spans="1:28" x14ac:dyDescent="0.25">
      <c r="A113" s="14"/>
      <c r="B113" s="3" t="s">
        <v>258</v>
      </c>
      <c r="C113" s="5"/>
      <c r="D113" s="4"/>
      <c r="E113" s="4"/>
      <c r="F113" s="4"/>
      <c r="G113" s="4"/>
      <c r="H113" s="4"/>
      <c r="I113" s="4"/>
      <c r="J113" s="4"/>
      <c r="K113" s="4"/>
      <c r="L113" s="4"/>
      <c r="O113" s="4"/>
      <c r="P113" s="4"/>
      <c r="Q113" s="4"/>
      <c r="R113" s="4"/>
      <c r="U113" s="4"/>
      <c r="V113" s="4"/>
      <c r="W113" s="4"/>
      <c r="X113" s="4"/>
      <c r="Y113" s="6"/>
      <c r="Z113" s="6"/>
      <c r="AA113" s="4"/>
      <c r="AB113" s="4"/>
    </row>
    <row r="114" spans="1:28" x14ac:dyDescent="0.25">
      <c r="A114" s="14"/>
      <c r="B114" s="3" t="s">
        <v>259</v>
      </c>
      <c r="C114" s="5"/>
      <c r="D114" s="4" t="b">
        <v>0</v>
      </c>
      <c r="E114" s="4"/>
      <c r="F114" s="4" t="b">
        <v>1</v>
      </c>
      <c r="G114" s="4"/>
      <c r="H114" s="4"/>
      <c r="I114" s="4"/>
      <c r="J114" s="4"/>
      <c r="K114" s="4"/>
      <c r="L114" s="4"/>
      <c r="O114" s="4"/>
      <c r="P114" s="4"/>
      <c r="Q114" s="4"/>
      <c r="R114" s="4"/>
      <c r="U114" s="4"/>
      <c r="V114" s="4"/>
      <c r="W114" s="4"/>
      <c r="X114" s="4"/>
      <c r="Y114" s="6"/>
      <c r="Z114" s="6"/>
      <c r="AA114" s="4"/>
      <c r="AB114" s="4"/>
    </row>
    <row r="115" spans="1:28" x14ac:dyDescent="0.25">
      <c r="A115" s="14"/>
      <c r="B115" s="3" t="s">
        <v>260</v>
      </c>
      <c r="C115" s="5"/>
      <c r="D115" s="4"/>
      <c r="E115" s="4"/>
      <c r="F115" s="4"/>
      <c r="G115" s="4"/>
      <c r="H115" s="4"/>
      <c r="I115" s="4"/>
      <c r="J115" s="4"/>
      <c r="K115" s="4"/>
      <c r="L115" s="4"/>
      <c r="O115" s="4"/>
      <c r="P115" s="4"/>
      <c r="Q115" s="4"/>
      <c r="R115" s="4"/>
      <c r="U115" s="4"/>
      <c r="V115" s="4"/>
      <c r="W115" s="4"/>
      <c r="X115" s="4"/>
      <c r="Y115" s="6"/>
      <c r="Z115" s="6"/>
      <c r="AA115" s="4"/>
      <c r="AB115" s="4"/>
    </row>
    <row r="116" spans="1:28" x14ac:dyDescent="0.25">
      <c r="A116" s="14"/>
      <c r="B116" s="3" t="s">
        <v>261</v>
      </c>
      <c r="C116" s="5"/>
      <c r="D116" s="4"/>
      <c r="E116" s="4"/>
      <c r="F116" s="4" t="s">
        <v>262</v>
      </c>
      <c r="G116" s="4"/>
      <c r="H116" s="4"/>
      <c r="I116" s="4"/>
      <c r="J116" s="4"/>
      <c r="K116" s="4"/>
      <c r="L116" s="4"/>
      <c r="O116" s="4"/>
      <c r="P116" s="4"/>
      <c r="Q116" s="4"/>
      <c r="R116" s="4"/>
      <c r="U116" s="4"/>
      <c r="V116" s="4"/>
      <c r="W116" s="4"/>
      <c r="X116" s="4"/>
      <c r="Y116" s="6"/>
      <c r="Z116" s="6"/>
      <c r="AA116" s="4"/>
      <c r="AB116" s="4"/>
    </row>
    <row r="117" spans="1:28" x14ac:dyDescent="0.25">
      <c r="A117" s="14"/>
      <c r="B117" s="3" t="s">
        <v>263</v>
      </c>
      <c r="C117" s="5"/>
      <c r="D117" s="4"/>
      <c r="E117" s="4"/>
      <c r="F117" s="4"/>
      <c r="G117" s="4"/>
      <c r="H117" s="4"/>
      <c r="I117" s="4"/>
      <c r="J117" s="4"/>
      <c r="K117" s="4"/>
      <c r="L117" s="4"/>
      <c r="O117" s="4"/>
      <c r="P117" s="4"/>
      <c r="Q117" s="4"/>
      <c r="R117" s="4"/>
      <c r="U117" s="4"/>
      <c r="V117" s="4"/>
      <c r="W117" s="4"/>
      <c r="X117" s="4"/>
      <c r="Y117" s="6"/>
      <c r="Z117" s="6"/>
      <c r="AA117" s="4"/>
      <c r="AB117" s="4"/>
    </row>
    <row r="118" spans="1:28" x14ac:dyDescent="0.25">
      <c r="A118" s="14"/>
      <c r="B118" s="3"/>
      <c r="C118" s="5"/>
      <c r="D118" s="4"/>
      <c r="E118" s="4"/>
      <c r="F118" s="4"/>
      <c r="G118" s="4"/>
      <c r="H118" s="4"/>
      <c r="I118" s="4"/>
      <c r="J118" s="4"/>
      <c r="K118" s="4"/>
      <c r="L118" s="4"/>
      <c r="O118" s="4"/>
      <c r="P118" s="4"/>
      <c r="Q118" s="4"/>
      <c r="R118" s="4"/>
      <c r="U118" s="4"/>
      <c r="V118" s="4"/>
      <c r="W118" s="4"/>
      <c r="X118" s="4"/>
      <c r="Y118" s="6"/>
      <c r="Z118" s="6"/>
      <c r="AA118" s="4"/>
      <c r="AB118" s="4"/>
    </row>
    <row r="119" spans="1:28" x14ac:dyDescent="0.25">
      <c r="A119" s="14"/>
      <c r="B119" s="3"/>
      <c r="C119" s="5"/>
      <c r="D119" s="4"/>
      <c r="E119" s="4"/>
      <c r="F119" s="4"/>
      <c r="G119" s="4"/>
      <c r="H119" s="4"/>
      <c r="I119" s="4"/>
      <c r="J119" s="4"/>
      <c r="K119" s="4"/>
      <c r="L119" s="4"/>
      <c r="O119" s="4"/>
      <c r="P119" s="4"/>
      <c r="Q119" s="4"/>
      <c r="R119" s="4"/>
      <c r="U119" s="4"/>
      <c r="V119" s="4"/>
      <c r="W119" s="4"/>
      <c r="X119" s="4"/>
      <c r="Y119" s="6"/>
      <c r="Z119" s="6"/>
      <c r="AA119" s="4"/>
      <c r="AB119" s="4"/>
    </row>
    <row r="120" spans="1:28" x14ac:dyDescent="0.25">
      <c r="A120" s="14"/>
      <c r="B120" s="3"/>
      <c r="C120" s="5"/>
      <c r="D120" s="4"/>
      <c r="E120" s="4"/>
      <c r="F120" s="4"/>
      <c r="G120" s="4"/>
      <c r="H120" s="4"/>
      <c r="I120" s="4"/>
      <c r="J120" s="4"/>
      <c r="K120" s="4"/>
      <c r="L120" s="4"/>
      <c r="O120" s="4"/>
      <c r="P120" s="4"/>
      <c r="Q120" s="4"/>
      <c r="R120" s="4"/>
      <c r="U120" s="4"/>
      <c r="V120" s="4"/>
      <c r="W120" s="4"/>
      <c r="X120" s="4"/>
      <c r="Y120" s="6"/>
      <c r="Z120" s="6"/>
      <c r="AA120" s="4"/>
      <c r="AB120" s="4"/>
    </row>
    <row r="121" spans="1:28" x14ac:dyDescent="0.25">
      <c r="A121" s="14" t="str">
        <f>Merkmalsdefinition!A29</f>
        <v>BK_SONDERLACK</v>
      </c>
      <c r="B121" s="3" t="str">
        <f>Merkmalsdefinition!A192</f>
        <v>GM_VERERBUNGUEBERSCH</v>
      </c>
      <c r="C121" s="5" t="s">
        <v>253</v>
      </c>
      <c r="D121" s="4" t="str">
        <f>Merkmalsdefinition!D192</f>
        <v>Ja</v>
      </c>
      <c r="E121" s="4"/>
      <c r="F121" s="4" t="s">
        <v>254</v>
      </c>
      <c r="G121" s="4"/>
      <c r="H121" s="4"/>
      <c r="I121" s="4"/>
      <c r="J121" s="4"/>
      <c r="K121" s="4"/>
      <c r="L121" s="4"/>
      <c r="O121" s="4"/>
      <c r="P121" s="4"/>
      <c r="Q121" s="4"/>
      <c r="R121" s="4"/>
      <c r="U121" s="4"/>
      <c r="V121" s="4"/>
      <c r="W121" s="4"/>
      <c r="X121" s="4"/>
      <c r="Y121" s="6"/>
      <c r="Z121" s="6"/>
      <c r="AA121" s="4"/>
      <c r="AB121" s="4"/>
    </row>
    <row r="122" spans="1:28" x14ac:dyDescent="0.25">
      <c r="A122" s="14"/>
      <c r="B122" s="3"/>
      <c r="C122" s="5"/>
      <c r="D122" s="4"/>
      <c r="E122" s="4"/>
      <c r="F122" s="4"/>
      <c r="G122" s="4"/>
      <c r="H122" s="4"/>
      <c r="I122" s="4"/>
      <c r="J122" s="4"/>
      <c r="K122" s="4"/>
      <c r="L122" s="4"/>
      <c r="O122" s="4"/>
      <c r="P122" s="4"/>
      <c r="Q122" s="4"/>
      <c r="R122" s="4"/>
      <c r="U122" s="4"/>
      <c r="V122" s="4"/>
      <c r="W122" s="4"/>
      <c r="X122" s="4"/>
      <c r="Y122" s="6"/>
      <c r="Z122" s="6"/>
      <c r="AA122" s="4"/>
      <c r="AB122" s="4"/>
    </row>
    <row r="123" spans="1:28" x14ac:dyDescent="0.25">
      <c r="A123" s="14"/>
      <c r="B123" s="3" t="s">
        <v>255</v>
      </c>
      <c r="C123" s="5"/>
      <c r="D123" s="4"/>
      <c r="E123" s="4"/>
      <c r="F123" s="4"/>
      <c r="G123" s="4"/>
      <c r="H123" s="4"/>
      <c r="I123" s="4"/>
      <c r="J123" s="4"/>
      <c r="K123" s="4"/>
      <c r="L123" s="4"/>
      <c r="O123" s="4"/>
      <c r="P123" s="4"/>
      <c r="Q123" s="4"/>
      <c r="R123" s="4"/>
      <c r="U123" s="4"/>
      <c r="V123" s="4"/>
      <c r="W123" s="4"/>
      <c r="X123" s="4"/>
      <c r="Y123" s="6"/>
      <c r="Z123" s="6"/>
      <c r="AA123" s="4"/>
      <c r="AB123" s="4"/>
    </row>
    <row r="124" spans="1:28" x14ac:dyDescent="0.25">
      <c r="A124" s="14"/>
      <c r="B124" s="3" t="s">
        <v>256</v>
      </c>
      <c r="C124" s="5"/>
      <c r="D124" s="4"/>
      <c r="E124" s="4"/>
      <c r="F124" s="4"/>
      <c r="G124" s="4"/>
      <c r="H124" s="4"/>
      <c r="I124" s="4"/>
      <c r="J124" s="4"/>
      <c r="K124" s="4"/>
      <c r="L124" s="4"/>
      <c r="O124" s="4"/>
      <c r="P124" s="4"/>
      <c r="Q124" s="4"/>
      <c r="R124" s="4"/>
      <c r="U124" s="4"/>
      <c r="V124" s="4"/>
      <c r="W124" s="4"/>
      <c r="X124" s="4"/>
      <c r="Y124" s="6"/>
      <c r="Z124" s="6"/>
      <c r="AA124" s="4"/>
      <c r="AB124" s="4"/>
    </row>
    <row r="125" spans="1:28" x14ac:dyDescent="0.25">
      <c r="A125" s="14"/>
      <c r="B125" s="3" t="s">
        <v>257</v>
      </c>
      <c r="C125" s="5"/>
      <c r="D125" s="4"/>
      <c r="E125" s="4"/>
      <c r="F125" s="4"/>
      <c r="G125" s="4"/>
      <c r="H125" s="4"/>
      <c r="I125" s="4"/>
      <c r="J125" s="4"/>
      <c r="K125" s="4"/>
      <c r="L125" s="4"/>
      <c r="O125" s="4"/>
      <c r="P125" s="4"/>
      <c r="Q125" s="4"/>
      <c r="R125" s="4"/>
      <c r="U125" s="4"/>
      <c r="V125" s="4"/>
      <c r="W125" s="4"/>
      <c r="X125" s="4"/>
      <c r="Y125" s="6"/>
      <c r="Z125" s="6"/>
      <c r="AA125" s="4"/>
      <c r="AB125" s="4"/>
    </row>
    <row r="126" spans="1:28" x14ac:dyDescent="0.25">
      <c r="A126" s="14"/>
      <c r="B126" s="3" t="s">
        <v>258</v>
      </c>
      <c r="C126" s="5"/>
      <c r="D126" s="4"/>
      <c r="E126" s="4"/>
      <c r="F126" s="4"/>
      <c r="G126" s="4"/>
      <c r="H126" s="4"/>
      <c r="I126" s="4"/>
      <c r="J126" s="4"/>
      <c r="K126" s="4"/>
      <c r="L126" s="4"/>
      <c r="O126" s="4"/>
      <c r="P126" s="4"/>
      <c r="Q126" s="4"/>
      <c r="R126" s="4"/>
      <c r="U126" s="4"/>
      <c r="V126" s="4"/>
      <c r="W126" s="4"/>
      <c r="X126" s="4"/>
      <c r="Y126" s="6"/>
      <c r="Z126" s="6"/>
      <c r="AA126" s="4"/>
      <c r="AB126" s="4"/>
    </row>
    <row r="127" spans="1:28" x14ac:dyDescent="0.25">
      <c r="A127" s="14"/>
      <c r="B127" s="3" t="s">
        <v>259</v>
      </c>
      <c r="C127" s="5"/>
      <c r="D127" s="4" t="b">
        <v>0</v>
      </c>
      <c r="E127" s="4"/>
      <c r="F127" s="4" t="b">
        <v>1</v>
      </c>
      <c r="G127" s="4"/>
      <c r="H127" s="4"/>
      <c r="I127" s="4"/>
      <c r="J127" s="4"/>
      <c r="K127" s="4"/>
      <c r="L127" s="4"/>
      <c r="O127" s="4"/>
      <c r="P127" s="4"/>
      <c r="Q127" s="4"/>
      <c r="R127" s="4"/>
      <c r="U127" s="4"/>
      <c r="V127" s="4"/>
      <c r="W127" s="4"/>
      <c r="X127" s="4"/>
      <c r="Y127" s="6"/>
      <c r="Z127" s="6"/>
      <c r="AA127" s="4"/>
      <c r="AB127" s="4"/>
    </row>
    <row r="128" spans="1:28" x14ac:dyDescent="0.25">
      <c r="A128" s="14"/>
      <c r="B128" s="3" t="s">
        <v>260</v>
      </c>
      <c r="C128" s="5"/>
      <c r="D128" s="4"/>
      <c r="E128" s="4"/>
      <c r="F128" s="4"/>
      <c r="G128" s="4"/>
      <c r="H128" s="4"/>
      <c r="I128" s="4"/>
      <c r="J128" s="4"/>
      <c r="K128" s="4"/>
      <c r="L128" s="4"/>
      <c r="O128" s="4"/>
      <c r="P128" s="4"/>
      <c r="Q128" s="4"/>
      <c r="R128" s="4"/>
      <c r="U128" s="4"/>
      <c r="V128" s="4"/>
      <c r="W128" s="4"/>
      <c r="X128" s="4"/>
      <c r="Y128" s="6"/>
      <c r="Z128" s="6"/>
      <c r="AA128" s="4"/>
      <c r="AB128" s="4"/>
    </row>
    <row r="129" spans="1:28" x14ac:dyDescent="0.25">
      <c r="A129" s="14"/>
      <c r="B129" s="3" t="s">
        <v>261</v>
      </c>
      <c r="C129" s="5"/>
      <c r="D129" s="4"/>
      <c r="E129" s="4"/>
      <c r="F129" s="4" t="s">
        <v>262</v>
      </c>
      <c r="G129" s="4"/>
      <c r="H129" s="4"/>
      <c r="I129" s="4"/>
      <c r="J129" s="4"/>
      <c r="K129" s="4"/>
      <c r="L129" s="4"/>
      <c r="O129" s="4"/>
      <c r="P129" s="4"/>
      <c r="Q129" s="4"/>
      <c r="R129" s="4"/>
      <c r="U129" s="4"/>
      <c r="V129" s="4"/>
      <c r="W129" s="4"/>
      <c r="X129" s="4"/>
      <c r="Y129" s="6"/>
      <c r="Z129" s="6"/>
      <c r="AA129" s="4"/>
      <c r="AB129" s="4"/>
    </row>
    <row r="130" spans="1:28" x14ac:dyDescent="0.25">
      <c r="A130" s="14"/>
      <c r="B130" s="3" t="s">
        <v>263</v>
      </c>
      <c r="C130" s="5"/>
      <c r="D130" s="4"/>
      <c r="E130" s="4"/>
      <c r="F130" s="4"/>
      <c r="G130" s="4"/>
      <c r="H130" s="4"/>
      <c r="I130" s="4"/>
      <c r="J130" s="4"/>
      <c r="K130" s="4"/>
      <c r="L130" s="4"/>
      <c r="O130" s="4"/>
      <c r="P130" s="4"/>
      <c r="Q130" s="4"/>
      <c r="R130" s="4"/>
      <c r="U130" s="4"/>
      <c r="V130" s="4"/>
      <c r="W130" s="4"/>
      <c r="X130" s="4"/>
      <c r="Y130" s="6"/>
      <c r="Z130" s="6"/>
      <c r="AA130" s="4"/>
      <c r="AB130" s="4"/>
    </row>
    <row r="131" spans="1:28" x14ac:dyDescent="0.25">
      <c r="A131" s="14"/>
      <c r="B131" s="3"/>
      <c r="C131" s="5"/>
      <c r="D131" s="4"/>
      <c r="E131" s="4"/>
      <c r="F131" s="4"/>
      <c r="G131" s="4"/>
      <c r="H131" s="4"/>
      <c r="I131" s="4"/>
      <c r="J131" s="4"/>
      <c r="K131" s="4"/>
      <c r="L131" s="4"/>
      <c r="O131" s="4"/>
      <c r="P131" s="4"/>
      <c r="Q131" s="4"/>
      <c r="R131" s="4"/>
      <c r="U131" s="4"/>
      <c r="V131" s="4"/>
      <c r="W131" s="4"/>
      <c r="X131" s="4"/>
      <c r="Y131" s="6"/>
      <c r="Z131" s="6"/>
      <c r="AA131" s="4"/>
      <c r="AB131" s="4"/>
    </row>
    <row r="132" spans="1:28" x14ac:dyDescent="0.25">
      <c r="A132" s="14"/>
      <c r="B132" s="3"/>
      <c r="C132" s="5"/>
      <c r="D132" s="4"/>
      <c r="E132" s="4"/>
      <c r="F132" s="4"/>
      <c r="G132" s="4"/>
      <c r="H132" s="4"/>
      <c r="I132" s="4"/>
      <c r="J132" s="4"/>
      <c r="K132" s="4"/>
      <c r="L132" s="4"/>
      <c r="O132" s="4"/>
      <c r="P132" s="4"/>
      <c r="Q132" s="4"/>
      <c r="R132" s="4"/>
      <c r="U132" s="4"/>
      <c r="V132" s="4"/>
      <c r="W132" s="4"/>
      <c r="X132" s="4"/>
      <c r="Y132" s="6"/>
      <c r="Z132" s="6"/>
      <c r="AA132" s="4"/>
      <c r="AB132" s="4"/>
    </row>
    <row r="133" spans="1:28" x14ac:dyDescent="0.25">
      <c r="A133" s="14"/>
      <c r="B133" s="3"/>
      <c r="C133" s="4"/>
      <c r="D133" s="4"/>
      <c r="E133" s="4"/>
      <c r="F133" s="4"/>
      <c r="G133" s="4"/>
      <c r="H133" s="4"/>
      <c r="I133" s="4"/>
      <c r="J133" s="4"/>
      <c r="K133" s="4"/>
      <c r="L133" s="4"/>
      <c r="O133" s="4"/>
      <c r="P133" s="4"/>
      <c r="Q133" s="4"/>
      <c r="R133" s="4"/>
      <c r="U133" s="4"/>
      <c r="V133" s="4"/>
      <c r="W133" s="4"/>
      <c r="X133" s="4"/>
      <c r="Y133" s="6"/>
      <c r="Z133" s="6"/>
      <c r="AA133" s="4"/>
      <c r="AB133" s="4"/>
    </row>
    <row r="134" spans="1:28" x14ac:dyDescent="0.25">
      <c r="A134" s="14" t="str">
        <f>Merkmalsdefinition!A32</f>
        <v>BK_SONDERLACKTYP</v>
      </c>
      <c r="B134" s="3" t="str">
        <f>Merkmalsdefinition!A192</f>
        <v>GM_VERERBUNGUEBERSCH</v>
      </c>
      <c r="C134" s="5" t="s">
        <v>253</v>
      </c>
      <c r="D134" s="4" t="str">
        <f>Merkmalsdefinition!D192</f>
        <v>Ja</v>
      </c>
      <c r="E134" s="4"/>
      <c r="F134" s="6" t="str">
        <f>Merkmalsdefinition!D193</f>
        <v>Nein</v>
      </c>
      <c r="G134" s="4"/>
      <c r="H134" s="6" t="str">
        <f>Merkmalsdefinition!D192</f>
        <v>Ja</v>
      </c>
      <c r="I134" s="4"/>
      <c r="J134" s="6" t="str">
        <f>Merkmalsdefinition!D193</f>
        <v>Nein</v>
      </c>
      <c r="K134" s="4"/>
      <c r="L134" s="4" t="s">
        <v>254</v>
      </c>
      <c r="O134" s="4"/>
      <c r="P134" s="4"/>
      <c r="Q134" s="4"/>
      <c r="R134" s="4"/>
      <c r="U134" s="4"/>
      <c r="V134" s="4"/>
      <c r="W134" s="4"/>
      <c r="X134" s="4"/>
      <c r="Y134" s="6"/>
      <c r="Z134" s="6"/>
      <c r="AA134" s="4"/>
      <c r="AB134" s="4"/>
    </row>
    <row r="135" spans="1:28" x14ac:dyDescent="0.25">
      <c r="A135" s="14"/>
      <c r="B135" s="3" t="str">
        <f>Merkmalsdefinition!A29</f>
        <v>BK_SONDERLACK</v>
      </c>
      <c r="C135" s="5" t="s">
        <v>253</v>
      </c>
      <c r="D135" s="4" t="str">
        <f>Merkmalsdefinition!D29</f>
        <v>Ja</v>
      </c>
      <c r="E135" s="4"/>
      <c r="F135" s="6" t="str">
        <f>Merkmalsdefinition!D29</f>
        <v>Ja</v>
      </c>
      <c r="G135" s="4"/>
      <c r="H135" s="4" t="str">
        <f>Merkmalsdefinition!D30</f>
        <v>Nein</v>
      </c>
      <c r="I135" s="4"/>
      <c r="J135" s="4" t="str">
        <f>Merkmalsdefinition!D30</f>
        <v>Nein</v>
      </c>
      <c r="K135" s="4"/>
      <c r="L135" s="4"/>
      <c r="O135" s="4"/>
      <c r="P135" s="4"/>
      <c r="Q135" s="4"/>
      <c r="R135" s="4"/>
      <c r="U135" s="4"/>
      <c r="V135" s="4"/>
      <c r="W135" s="4"/>
      <c r="X135" s="4"/>
      <c r="Y135" s="6"/>
      <c r="Z135" s="6"/>
      <c r="AA135" s="4"/>
      <c r="AB135" s="4"/>
    </row>
    <row r="136" spans="1:28" x14ac:dyDescent="0.25">
      <c r="A136" s="14"/>
      <c r="B136" s="3"/>
      <c r="C136" s="5"/>
      <c r="D136" s="4"/>
      <c r="E136" s="4"/>
      <c r="G136" s="4"/>
      <c r="H136" s="4"/>
      <c r="I136" s="4"/>
      <c r="J136" s="4"/>
      <c r="K136" s="4"/>
      <c r="L136" s="4"/>
      <c r="O136" s="4"/>
      <c r="P136" s="4"/>
      <c r="Q136" s="4"/>
      <c r="R136" s="4"/>
      <c r="U136" s="4"/>
      <c r="V136" s="4"/>
      <c r="W136" s="4"/>
      <c r="X136" s="4"/>
      <c r="Y136" s="6"/>
      <c r="Z136" s="6"/>
      <c r="AA136" s="4"/>
      <c r="AB136" s="4"/>
    </row>
    <row r="137" spans="1:28" x14ac:dyDescent="0.25">
      <c r="A137" s="14"/>
      <c r="B137" s="3"/>
      <c r="C137" s="5"/>
      <c r="D137" s="4"/>
      <c r="E137" s="4"/>
      <c r="G137" s="4"/>
      <c r="H137" s="4"/>
      <c r="I137" s="4"/>
      <c r="J137" s="4"/>
      <c r="K137" s="4"/>
      <c r="L137" s="4"/>
      <c r="O137" s="4"/>
      <c r="P137" s="4"/>
      <c r="Q137" s="4"/>
      <c r="R137" s="4"/>
      <c r="U137" s="4"/>
      <c r="V137" s="4"/>
      <c r="W137" s="4"/>
      <c r="X137" s="4"/>
      <c r="Y137" s="6"/>
      <c r="Z137" s="6"/>
      <c r="AA137" s="4"/>
      <c r="AB137" s="4"/>
    </row>
    <row r="138" spans="1:28" x14ac:dyDescent="0.25">
      <c r="A138" s="14"/>
      <c r="B138" s="3" t="s">
        <v>255</v>
      </c>
      <c r="C138" s="5"/>
      <c r="D138" s="4" t="str">
        <f>"-"&amp;Merkmalsdefinition!D37</f>
        <v>-N/A</v>
      </c>
      <c r="E138" s="4"/>
      <c r="F138" s="6" t="str">
        <f>"-"&amp;Merkmalsdefinition!D37</f>
        <v>-N/A</v>
      </c>
      <c r="G138" s="4"/>
      <c r="H138" s="4" t="str">
        <f>"+"&amp;Merkmalsdefinition!D37</f>
        <v>+N/A</v>
      </c>
      <c r="I138" s="4"/>
      <c r="J138" s="4" t="str">
        <f>"+"&amp;Merkmalsdefinition!D37</f>
        <v>+N/A</v>
      </c>
      <c r="K138" s="4"/>
      <c r="L138" s="4"/>
      <c r="O138" s="4"/>
      <c r="P138" s="4"/>
      <c r="Q138" s="4"/>
      <c r="R138" s="4"/>
      <c r="U138" s="4"/>
      <c r="V138" s="4"/>
      <c r="W138" s="4"/>
      <c r="X138" s="4"/>
      <c r="Y138" s="6"/>
      <c r="Z138" s="6"/>
      <c r="AA138" s="4"/>
      <c r="AB138" s="4"/>
    </row>
    <row r="139" spans="1:28" x14ac:dyDescent="0.25">
      <c r="A139" s="14"/>
      <c r="B139" s="3" t="s">
        <v>256</v>
      </c>
      <c r="C139" s="5"/>
      <c r="D139" s="4"/>
      <c r="E139" s="4"/>
      <c r="G139" s="4"/>
      <c r="H139" s="4" t="str">
        <f>Merkmalsdefinition!D37</f>
        <v>N/A</v>
      </c>
      <c r="I139" s="4"/>
      <c r="J139" s="4" t="str">
        <f>Merkmalsdefinition!D37</f>
        <v>N/A</v>
      </c>
      <c r="K139" s="4"/>
      <c r="L139" s="4"/>
      <c r="O139" s="4"/>
      <c r="P139" s="4"/>
      <c r="Q139" s="4"/>
      <c r="R139" s="4"/>
      <c r="U139" s="4"/>
      <c r="V139" s="4"/>
      <c r="W139" s="4"/>
      <c r="X139" s="4"/>
      <c r="Y139" s="6"/>
      <c r="Z139" s="6"/>
      <c r="AA139" s="4"/>
      <c r="AB139" s="4"/>
    </row>
    <row r="140" spans="1:28" x14ac:dyDescent="0.25">
      <c r="A140" s="14"/>
      <c r="B140" s="3" t="s">
        <v>257</v>
      </c>
      <c r="C140" s="5"/>
      <c r="D140" s="4"/>
      <c r="E140" s="4"/>
      <c r="G140" s="4"/>
      <c r="H140" s="4"/>
      <c r="I140" s="4"/>
      <c r="J140" s="4"/>
      <c r="K140" s="4"/>
      <c r="L140" s="4"/>
      <c r="O140" s="4"/>
      <c r="P140" s="4"/>
      <c r="Q140" s="4"/>
      <c r="R140" s="4"/>
      <c r="U140" s="4"/>
      <c r="V140" s="4"/>
      <c r="W140" s="4"/>
      <c r="X140" s="4"/>
      <c r="Y140" s="6"/>
      <c r="Z140" s="6"/>
      <c r="AA140" s="4"/>
      <c r="AB140" s="4"/>
    </row>
    <row r="141" spans="1:28" x14ac:dyDescent="0.25">
      <c r="A141" s="14"/>
      <c r="B141" s="3" t="s">
        <v>258</v>
      </c>
      <c r="C141" s="5"/>
      <c r="D141" s="4" t="b">
        <v>1</v>
      </c>
      <c r="E141" s="4"/>
      <c r="F141" s="6" t="b">
        <v>1</v>
      </c>
      <c r="G141" s="4"/>
      <c r="H141" s="4" t="b">
        <v>0</v>
      </c>
      <c r="I141" s="4"/>
      <c r="J141" s="4" t="b">
        <v>0</v>
      </c>
      <c r="K141" s="4"/>
      <c r="L141" s="4"/>
      <c r="O141" s="4"/>
      <c r="P141" s="4"/>
      <c r="Q141" s="4"/>
      <c r="R141" s="4"/>
      <c r="U141" s="4"/>
      <c r="V141" s="4"/>
      <c r="W141" s="4"/>
      <c r="X141" s="4"/>
      <c r="Y141" s="6"/>
      <c r="Z141" s="6"/>
      <c r="AA141" s="4"/>
      <c r="AB141" s="4"/>
    </row>
    <row r="142" spans="1:28" x14ac:dyDescent="0.25">
      <c r="A142" s="14"/>
      <c r="B142" s="3" t="s">
        <v>259</v>
      </c>
      <c r="C142" s="5"/>
      <c r="D142" s="4" t="b">
        <v>0</v>
      </c>
      <c r="E142" s="4"/>
      <c r="F142" s="6" t="b">
        <v>1</v>
      </c>
      <c r="G142" s="4"/>
      <c r="H142" s="4" t="b">
        <v>1</v>
      </c>
      <c r="I142" s="4"/>
      <c r="J142" s="4" t="b">
        <v>1</v>
      </c>
      <c r="K142" s="4"/>
      <c r="L142" s="4"/>
      <c r="O142" s="4"/>
      <c r="P142" s="4"/>
      <c r="Q142" s="4"/>
      <c r="R142" s="4"/>
      <c r="U142" s="4"/>
      <c r="V142" s="4"/>
      <c r="W142" s="4"/>
      <c r="X142" s="4"/>
      <c r="Y142" s="6"/>
      <c r="Z142" s="6"/>
      <c r="AA142" s="4"/>
      <c r="AB142" s="4"/>
    </row>
    <row r="143" spans="1:28" x14ac:dyDescent="0.25">
      <c r="A143" s="14"/>
      <c r="B143" s="3" t="s">
        <v>260</v>
      </c>
      <c r="C143" s="5"/>
      <c r="D143" s="4"/>
      <c r="E143" s="4"/>
      <c r="G143" s="4"/>
      <c r="H143" s="4"/>
      <c r="I143" s="4"/>
      <c r="J143" s="4"/>
      <c r="K143" s="4"/>
      <c r="L143" s="4"/>
      <c r="O143" s="4"/>
      <c r="P143" s="4"/>
      <c r="Q143" s="4"/>
      <c r="R143" s="4"/>
      <c r="U143" s="4"/>
      <c r="V143" s="4"/>
      <c r="W143" s="4"/>
      <c r="X143" s="4"/>
      <c r="Y143" s="6"/>
      <c r="Z143" s="6"/>
      <c r="AA143" s="4"/>
      <c r="AB143" s="4"/>
    </row>
    <row r="144" spans="1:28" x14ac:dyDescent="0.25">
      <c r="A144" s="14"/>
      <c r="B144" s="3" t="s">
        <v>261</v>
      </c>
      <c r="C144" s="5"/>
      <c r="D144" s="4" t="s">
        <v>264</v>
      </c>
      <c r="E144" s="4"/>
      <c r="F144" s="6" t="s">
        <v>262</v>
      </c>
      <c r="G144" s="4"/>
      <c r="H144" s="6" t="s">
        <v>264</v>
      </c>
      <c r="I144" s="4"/>
      <c r="J144" s="4" t="s">
        <v>262</v>
      </c>
      <c r="K144" s="4"/>
      <c r="L144" s="4"/>
      <c r="O144" s="4"/>
      <c r="P144" s="4"/>
      <c r="Q144" s="4"/>
      <c r="R144" s="4"/>
      <c r="U144" s="4"/>
      <c r="V144" s="4"/>
      <c r="W144" s="4"/>
      <c r="X144" s="4"/>
      <c r="Y144" s="6"/>
      <c r="Z144" s="6"/>
      <c r="AA144" s="4"/>
      <c r="AB144" s="4"/>
    </row>
    <row r="145" spans="1:28" x14ac:dyDescent="0.25">
      <c r="A145" s="14"/>
      <c r="B145" s="3" t="s">
        <v>263</v>
      </c>
      <c r="C145" s="5"/>
      <c r="D145" s="4"/>
      <c r="E145" s="4"/>
      <c r="F145" s="4"/>
      <c r="G145" s="4"/>
      <c r="H145" s="4"/>
      <c r="I145" s="4"/>
      <c r="J145" s="4"/>
      <c r="K145" s="4"/>
      <c r="L145" s="4"/>
      <c r="O145" s="4"/>
      <c r="P145" s="4"/>
      <c r="Q145" s="4"/>
      <c r="R145" s="4"/>
      <c r="U145" s="4"/>
      <c r="V145" s="4"/>
      <c r="W145" s="4"/>
      <c r="X145" s="4"/>
      <c r="Y145" s="6"/>
      <c r="Z145" s="6"/>
      <c r="AA145" s="4"/>
      <c r="AB145" s="4"/>
    </row>
    <row r="146" spans="1:28" x14ac:dyDescent="0.25">
      <c r="A146" s="14"/>
      <c r="B146" s="3"/>
      <c r="C146" s="5"/>
      <c r="D146" s="4"/>
      <c r="E146" s="4"/>
      <c r="F146" s="4"/>
      <c r="G146" s="4"/>
      <c r="H146" s="4"/>
      <c r="I146" s="4"/>
      <c r="J146" s="4"/>
      <c r="K146" s="4"/>
      <c r="L146" s="4"/>
      <c r="O146" s="4"/>
      <c r="P146" s="4"/>
      <c r="Q146" s="4"/>
      <c r="R146" s="4"/>
      <c r="U146" s="4"/>
      <c r="V146" s="4"/>
      <c r="W146" s="4"/>
      <c r="X146" s="4"/>
      <c r="Y146" s="6"/>
      <c r="Z146" s="6"/>
      <c r="AA146" s="4"/>
      <c r="AB146" s="4"/>
    </row>
    <row r="147" spans="1:28" x14ac:dyDescent="0.25">
      <c r="A147" s="14"/>
      <c r="B147" s="3"/>
      <c r="C147" s="5"/>
      <c r="D147" s="4"/>
      <c r="E147" s="4"/>
      <c r="F147" s="4"/>
      <c r="G147" s="4"/>
      <c r="H147" s="4"/>
      <c r="I147" s="4"/>
      <c r="J147" s="4"/>
      <c r="K147" s="4"/>
      <c r="L147" s="4"/>
      <c r="O147" s="4"/>
      <c r="P147" s="4"/>
      <c r="Q147" s="4"/>
      <c r="R147" s="4"/>
      <c r="U147" s="4"/>
      <c r="V147" s="4"/>
      <c r="W147" s="4"/>
      <c r="X147" s="4"/>
      <c r="Y147" s="6"/>
      <c r="Z147" s="6"/>
      <c r="AA147" s="4"/>
      <c r="AB147" s="4"/>
    </row>
    <row r="148" spans="1:28" x14ac:dyDescent="0.25">
      <c r="A148" s="14"/>
      <c r="B148" s="3"/>
      <c r="C148" s="4"/>
      <c r="D148" s="4"/>
      <c r="E148" s="4"/>
      <c r="F148" s="4"/>
      <c r="G148" s="4"/>
      <c r="H148" s="4"/>
      <c r="I148" s="4"/>
      <c r="J148" s="4"/>
      <c r="K148" s="4"/>
      <c r="L148" s="4"/>
      <c r="O148" s="4"/>
      <c r="P148" s="4"/>
      <c r="Q148" s="4"/>
      <c r="R148" s="4"/>
      <c r="U148" s="4"/>
      <c r="V148" s="4"/>
      <c r="W148" s="4"/>
      <c r="X148" s="4"/>
      <c r="Y148" s="6"/>
      <c r="Z148" s="6"/>
      <c r="AA148" s="4"/>
      <c r="AB148" s="4"/>
    </row>
    <row r="149" spans="1:28" x14ac:dyDescent="0.25">
      <c r="A149" s="14" t="str">
        <f>Merkmalsdefinition!A39</f>
        <v>BK_SONDERLSCHALTK</v>
      </c>
      <c r="B149" s="3" t="str">
        <f>Merkmalsdefinition!A192</f>
        <v>GM_VERERBUNGUEBERSCH</v>
      </c>
      <c r="C149" s="5" t="s">
        <v>253</v>
      </c>
      <c r="D149" s="4" t="str">
        <f>Merkmalsdefinition!D192</f>
        <v>Ja</v>
      </c>
      <c r="E149" s="4"/>
      <c r="F149" s="4" t="s">
        <v>254</v>
      </c>
      <c r="G149" s="4"/>
      <c r="H149" s="4"/>
      <c r="I149" s="4"/>
      <c r="J149" s="4"/>
      <c r="K149" s="4"/>
      <c r="L149" s="4"/>
      <c r="O149" s="4"/>
      <c r="P149" s="4"/>
      <c r="Q149" s="4"/>
      <c r="R149" s="4"/>
      <c r="U149" s="4"/>
      <c r="V149" s="4"/>
      <c r="W149" s="4"/>
      <c r="X149" s="4"/>
      <c r="Y149" s="6"/>
      <c r="Z149" s="6"/>
      <c r="AA149" s="4"/>
      <c r="AB149" s="4"/>
    </row>
    <row r="150" spans="1:28" x14ac:dyDescent="0.25">
      <c r="A150" s="14"/>
      <c r="B150" s="3"/>
      <c r="C150" s="5"/>
      <c r="D150" s="4"/>
      <c r="E150" s="4"/>
      <c r="F150" s="4"/>
      <c r="G150" s="4"/>
      <c r="H150" s="4"/>
      <c r="I150" s="4"/>
      <c r="J150" s="4"/>
      <c r="K150" s="4"/>
      <c r="L150" s="4"/>
      <c r="O150" s="4"/>
      <c r="P150" s="4"/>
      <c r="Q150" s="4"/>
      <c r="R150" s="4"/>
      <c r="U150" s="4"/>
      <c r="V150" s="4"/>
      <c r="W150" s="4"/>
      <c r="X150" s="4"/>
      <c r="Y150" s="6"/>
      <c r="Z150" s="6"/>
      <c r="AA150" s="4"/>
      <c r="AB150" s="4"/>
    </row>
    <row r="151" spans="1:28" x14ac:dyDescent="0.25">
      <c r="A151" s="14"/>
      <c r="B151" s="3" t="s">
        <v>255</v>
      </c>
      <c r="C151" s="5"/>
      <c r="D151" s="4"/>
      <c r="E151" s="4"/>
      <c r="F151" s="4"/>
      <c r="G151" s="4"/>
      <c r="H151" s="4"/>
      <c r="I151" s="4"/>
      <c r="J151" s="4"/>
      <c r="K151" s="4"/>
      <c r="L151" s="4"/>
      <c r="O151" s="4"/>
      <c r="P151" s="4"/>
      <c r="Q151" s="4"/>
      <c r="R151" s="4"/>
      <c r="U151" s="4"/>
      <c r="V151" s="4"/>
      <c r="W151" s="4"/>
      <c r="X151" s="4"/>
      <c r="Y151" s="6"/>
      <c r="Z151" s="6"/>
      <c r="AA151" s="4"/>
      <c r="AB151" s="4"/>
    </row>
    <row r="152" spans="1:28" x14ac:dyDescent="0.25">
      <c r="A152" s="14"/>
      <c r="B152" s="3" t="s">
        <v>256</v>
      </c>
      <c r="C152" s="5"/>
      <c r="D152" s="4"/>
      <c r="E152" s="4"/>
      <c r="F152" s="4"/>
      <c r="G152" s="4"/>
      <c r="H152" s="4"/>
      <c r="I152" s="4"/>
      <c r="J152" s="4"/>
      <c r="K152" s="4"/>
      <c r="L152" s="4"/>
      <c r="O152" s="4"/>
      <c r="P152" s="4"/>
      <c r="Q152" s="4"/>
      <c r="R152" s="4"/>
      <c r="U152" s="4"/>
      <c r="V152" s="4"/>
      <c r="W152" s="4"/>
      <c r="X152" s="4"/>
      <c r="Y152" s="6"/>
      <c r="Z152" s="6"/>
      <c r="AA152" s="4"/>
      <c r="AB152" s="4"/>
    </row>
    <row r="153" spans="1:28" x14ac:dyDescent="0.25">
      <c r="A153" s="14"/>
      <c r="B153" s="3" t="s">
        <v>257</v>
      </c>
      <c r="C153" s="5"/>
      <c r="D153" s="4"/>
      <c r="E153" s="4"/>
      <c r="F153" s="4"/>
      <c r="G153" s="4"/>
      <c r="H153" s="4"/>
      <c r="I153" s="4"/>
      <c r="J153" s="4"/>
      <c r="K153" s="4"/>
      <c r="L153" s="4"/>
      <c r="O153" s="4"/>
      <c r="P153" s="4"/>
      <c r="Q153" s="4"/>
      <c r="R153" s="4"/>
      <c r="U153" s="4"/>
      <c r="V153" s="4"/>
      <c r="W153" s="4"/>
      <c r="X153" s="4"/>
      <c r="Y153" s="6"/>
      <c r="Z153" s="6"/>
      <c r="AA153" s="4"/>
      <c r="AB153" s="4"/>
    </row>
    <row r="154" spans="1:28" x14ac:dyDescent="0.25">
      <c r="A154" s="14"/>
      <c r="B154" s="3" t="s">
        <v>258</v>
      </c>
      <c r="C154" s="5"/>
      <c r="D154" s="4"/>
      <c r="E154" s="4"/>
      <c r="F154" s="4"/>
      <c r="G154" s="4"/>
      <c r="H154" s="4"/>
      <c r="I154" s="4"/>
      <c r="J154" s="4"/>
      <c r="K154" s="4"/>
      <c r="L154" s="4"/>
      <c r="O154" s="4"/>
      <c r="P154" s="4"/>
      <c r="Q154" s="4"/>
      <c r="R154" s="4"/>
      <c r="U154" s="4"/>
      <c r="V154" s="4"/>
      <c r="W154" s="4"/>
      <c r="X154" s="4"/>
      <c r="Y154" s="6"/>
      <c r="Z154" s="6"/>
      <c r="AA154" s="4"/>
      <c r="AB154" s="4"/>
    </row>
    <row r="155" spans="1:28" x14ac:dyDescent="0.25">
      <c r="A155" s="14"/>
      <c r="B155" s="3" t="s">
        <v>259</v>
      </c>
      <c r="C155" s="5"/>
      <c r="D155" s="4" t="b">
        <v>0</v>
      </c>
      <c r="E155" s="4"/>
      <c r="F155" s="4" t="b">
        <v>1</v>
      </c>
      <c r="G155" s="4"/>
      <c r="H155" s="4"/>
      <c r="I155" s="4"/>
      <c r="J155" s="4"/>
      <c r="K155" s="4"/>
      <c r="L155" s="4"/>
      <c r="O155" s="4"/>
      <c r="P155" s="4"/>
      <c r="Q155" s="4"/>
      <c r="R155" s="4"/>
      <c r="U155" s="4"/>
      <c r="V155" s="4"/>
      <c r="W155" s="4"/>
      <c r="X155" s="4"/>
      <c r="Y155" s="6"/>
      <c r="Z155" s="6"/>
      <c r="AA155" s="4"/>
      <c r="AB155" s="4"/>
    </row>
    <row r="156" spans="1:28" x14ac:dyDescent="0.25">
      <c r="A156" s="14"/>
      <c r="B156" s="3" t="s">
        <v>260</v>
      </c>
      <c r="C156" s="5"/>
      <c r="D156" s="4"/>
      <c r="E156" s="4"/>
      <c r="F156" s="4"/>
      <c r="G156" s="4"/>
      <c r="H156" s="4"/>
      <c r="I156" s="4"/>
      <c r="J156" s="4"/>
      <c r="K156" s="4"/>
      <c r="L156" s="4"/>
      <c r="O156" s="4"/>
      <c r="P156" s="4"/>
      <c r="Q156" s="4"/>
      <c r="R156" s="4"/>
      <c r="U156" s="4"/>
      <c r="V156" s="4"/>
      <c r="W156" s="4"/>
      <c r="X156" s="4"/>
      <c r="Y156" s="6"/>
      <c r="Z156" s="6"/>
      <c r="AA156" s="4"/>
      <c r="AB156" s="4"/>
    </row>
    <row r="157" spans="1:28" x14ac:dyDescent="0.25">
      <c r="A157" s="14"/>
      <c r="B157" s="3" t="s">
        <v>261</v>
      </c>
      <c r="C157" s="5"/>
      <c r="D157" s="4"/>
      <c r="E157" s="4"/>
      <c r="F157" s="4" t="s">
        <v>262</v>
      </c>
      <c r="G157" s="4"/>
      <c r="H157" s="4"/>
      <c r="I157" s="4"/>
      <c r="J157" s="4"/>
      <c r="K157" s="4"/>
      <c r="L157" s="4"/>
      <c r="O157" s="4"/>
      <c r="P157" s="4"/>
      <c r="Q157" s="4"/>
      <c r="R157" s="4"/>
      <c r="U157" s="4"/>
      <c r="V157" s="4"/>
      <c r="W157" s="4"/>
      <c r="X157" s="4"/>
      <c r="Y157" s="6"/>
      <c r="Z157" s="6"/>
      <c r="AA157" s="4"/>
      <c r="AB157" s="4"/>
    </row>
    <row r="158" spans="1:28" x14ac:dyDescent="0.25">
      <c r="A158" s="14"/>
      <c r="B158" s="3" t="s">
        <v>263</v>
      </c>
      <c r="C158" s="5"/>
      <c r="D158" s="4"/>
      <c r="E158" s="4"/>
      <c r="F158" s="4"/>
      <c r="G158" s="4"/>
      <c r="H158" s="4"/>
      <c r="I158" s="4"/>
      <c r="J158" s="4"/>
      <c r="K158" s="4"/>
      <c r="L158" s="4"/>
      <c r="O158" s="4"/>
      <c r="P158" s="4"/>
      <c r="Q158" s="4"/>
      <c r="R158" s="4"/>
      <c r="U158" s="4"/>
      <c r="V158" s="4"/>
      <c r="W158" s="4"/>
      <c r="X158" s="4"/>
      <c r="Y158" s="6"/>
      <c r="Z158" s="6"/>
      <c r="AA158" s="4"/>
      <c r="AB158" s="4"/>
    </row>
    <row r="159" spans="1:28" x14ac:dyDescent="0.25">
      <c r="A159" s="14"/>
      <c r="B159" s="3"/>
      <c r="C159" s="5"/>
      <c r="D159" s="4"/>
      <c r="E159" s="4"/>
      <c r="F159" s="4"/>
      <c r="G159" s="4"/>
      <c r="H159" s="4"/>
      <c r="I159" s="4"/>
      <c r="J159" s="4"/>
      <c r="K159" s="4"/>
      <c r="L159" s="4"/>
      <c r="O159" s="4"/>
      <c r="P159" s="4"/>
      <c r="Q159" s="4"/>
      <c r="R159" s="4"/>
      <c r="U159" s="4"/>
      <c r="V159" s="4"/>
      <c r="W159" s="4"/>
      <c r="X159" s="4"/>
      <c r="Y159" s="6"/>
      <c r="Z159" s="6"/>
      <c r="AA159" s="4"/>
      <c r="AB159" s="4"/>
    </row>
    <row r="160" spans="1:28" x14ac:dyDescent="0.25">
      <c r="A160" s="14"/>
      <c r="B160" s="3"/>
      <c r="C160" s="5"/>
      <c r="D160" s="4"/>
      <c r="E160" s="4"/>
      <c r="F160" s="4"/>
      <c r="G160" s="4"/>
      <c r="H160" s="4"/>
      <c r="I160" s="4"/>
      <c r="J160" s="4"/>
      <c r="K160" s="4"/>
      <c r="L160" s="4"/>
      <c r="O160" s="4"/>
      <c r="P160" s="4"/>
      <c r="Q160" s="4"/>
      <c r="R160" s="4"/>
      <c r="U160" s="4"/>
      <c r="V160" s="4"/>
      <c r="W160" s="4"/>
      <c r="X160" s="4"/>
      <c r="Y160" s="6"/>
      <c r="Z160" s="6"/>
      <c r="AA160" s="4"/>
      <c r="AB160" s="4"/>
    </row>
    <row r="161" spans="1:28" x14ac:dyDescent="0.25">
      <c r="A161" s="14"/>
      <c r="B161" s="3"/>
      <c r="C161" s="4"/>
      <c r="D161" s="4"/>
      <c r="E161" s="4"/>
      <c r="F161" s="4"/>
      <c r="G161" s="4"/>
      <c r="H161" s="4"/>
      <c r="I161" s="4"/>
      <c r="J161" s="4"/>
      <c r="K161" s="4"/>
      <c r="L161" s="4"/>
      <c r="O161" s="4"/>
      <c r="P161" s="4"/>
      <c r="Q161" s="4"/>
      <c r="R161" s="4"/>
      <c r="U161" s="4"/>
      <c r="V161" s="4"/>
      <c r="W161" s="4"/>
      <c r="X161" s="4"/>
      <c r="Y161" s="6"/>
      <c r="Z161" s="6"/>
      <c r="AA161" s="4"/>
      <c r="AB161" s="4"/>
    </row>
    <row r="162" spans="1:28" x14ac:dyDescent="0.25">
      <c r="A162" s="14" t="str">
        <f>Merkmalsdefinition!A42</f>
        <v>BK_SONDERLSCHALTS</v>
      </c>
      <c r="B162" s="3" t="str">
        <f>Merkmalsdefinition!A51</f>
        <v>BK_DLT_BAUREIHE</v>
      </c>
      <c r="C162" s="5" t="s">
        <v>253</v>
      </c>
      <c r="D162" s="4" t="str">
        <f>Merkmalsdefinition!D51&amp;"|"&amp;Merkmalsdefinition!D53</f>
        <v>Combima|Novimat</v>
      </c>
      <c r="E162" s="4"/>
      <c r="F162" s="4" t="s">
        <v>254</v>
      </c>
      <c r="G162" s="4"/>
      <c r="H162" s="4"/>
      <c r="I162" s="4"/>
      <c r="J162" s="4"/>
      <c r="K162" s="4"/>
      <c r="L162" s="4"/>
      <c r="O162" s="4"/>
      <c r="P162" s="4"/>
      <c r="Q162" s="4"/>
      <c r="R162" s="4"/>
      <c r="U162" s="4"/>
      <c r="V162" s="4"/>
      <c r="W162" s="4"/>
      <c r="X162" s="4"/>
      <c r="Y162" s="6"/>
      <c r="Z162" s="6"/>
      <c r="AA162" s="4"/>
      <c r="AB162" s="4"/>
    </row>
    <row r="163" spans="1:28" x14ac:dyDescent="0.25">
      <c r="A163" s="14"/>
      <c r="B163" s="3" t="str">
        <f>Merkmalsdefinition!A55</f>
        <v>BK_DLT_MASCHINENTYP</v>
      </c>
      <c r="C163" s="5" t="s">
        <v>253</v>
      </c>
      <c r="D163" s="4" t="str">
        <f>Merkmalsdefinition!D55&amp;"|"&amp;Merkmalsdefinition!D56&amp;"|"&amp;Merkmalsdefinition!D59</f>
        <v>Systems|Concept|N</v>
      </c>
      <c r="E163" s="4"/>
      <c r="F163" s="4"/>
      <c r="G163" s="4"/>
      <c r="H163" s="4"/>
      <c r="I163" s="4"/>
      <c r="J163" s="4"/>
      <c r="K163" s="4"/>
      <c r="L163" s="4"/>
      <c r="O163" s="4"/>
      <c r="P163" s="4"/>
      <c r="Q163" s="4"/>
      <c r="R163" s="4"/>
      <c r="U163" s="4"/>
      <c r="V163" s="4"/>
      <c r="W163" s="4"/>
      <c r="X163" s="4"/>
      <c r="Y163" s="6"/>
      <c r="Z163" s="6"/>
      <c r="AA163" s="4"/>
      <c r="AB163" s="4"/>
    </row>
    <row r="164" spans="1:28" x14ac:dyDescent="0.25">
      <c r="A164" s="14"/>
      <c r="B164" s="3" t="str">
        <f>Merkmalsdefinition!A192</f>
        <v>GM_VERERBUNGUEBERSCH</v>
      </c>
      <c r="C164" s="5" t="s">
        <v>253</v>
      </c>
      <c r="D164" s="4" t="str">
        <f>Merkmalsdefinition!D192</f>
        <v>Ja</v>
      </c>
      <c r="E164" s="4"/>
      <c r="F164" s="4"/>
      <c r="G164" s="4"/>
      <c r="H164" s="4"/>
      <c r="I164" s="4"/>
      <c r="J164" s="4"/>
      <c r="K164" s="4"/>
      <c r="L164" s="4"/>
      <c r="O164" s="4"/>
      <c r="P164" s="4"/>
      <c r="Q164" s="4"/>
      <c r="R164" s="4"/>
      <c r="U164" s="4"/>
      <c r="V164" s="4"/>
      <c r="W164" s="4"/>
      <c r="X164" s="4"/>
      <c r="Y164" s="6"/>
      <c r="Z164" s="6"/>
      <c r="AA164" s="4"/>
      <c r="AB164" s="4"/>
    </row>
    <row r="165" spans="1:28" x14ac:dyDescent="0.25">
      <c r="A165" s="14"/>
      <c r="B165" s="3"/>
      <c r="C165" s="4"/>
      <c r="D165" s="4"/>
      <c r="E165" s="4"/>
      <c r="F165" s="4"/>
      <c r="G165" s="4"/>
      <c r="H165" s="4"/>
      <c r="I165" s="4"/>
      <c r="J165" s="4"/>
      <c r="K165" s="4"/>
      <c r="L165" s="4"/>
      <c r="O165" s="4"/>
      <c r="P165" s="4"/>
      <c r="Q165" s="4"/>
      <c r="R165" s="4"/>
      <c r="U165" s="4"/>
      <c r="V165" s="4"/>
      <c r="W165" s="4"/>
      <c r="X165" s="4"/>
      <c r="Y165" s="6"/>
      <c r="Z165" s="6"/>
      <c r="AA165" s="4"/>
      <c r="AB165" s="4"/>
    </row>
    <row r="166" spans="1:28" x14ac:dyDescent="0.25">
      <c r="A166" s="14"/>
      <c r="B166" s="3" t="s">
        <v>255</v>
      </c>
      <c r="C166" s="4"/>
      <c r="D166" s="4"/>
      <c r="E166" s="4"/>
      <c r="F166" s="4"/>
      <c r="G166" s="4"/>
      <c r="H166" s="4"/>
      <c r="I166" s="4"/>
      <c r="J166" s="4"/>
      <c r="K166" s="4"/>
      <c r="L166" s="4"/>
      <c r="O166" s="4"/>
      <c r="P166" s="4"/>
      <c r="Q166" s="4"/>
      <c r="R166" s="4"/>
      <c r="U166" s="4"/>
      <c r="V166" s="4"/>
      <c r="W166" s="4"/>
      <c r="X166" s="4"/>
      <c r="Y166" s="6"/>
      <c r="Z166" s="6"/>
      <c r="AA166" s="4"/>
      <c r="AB166" s="4"/>
    </row>
    <row r="167" spans="1:28" x14ac:dyDescent="0.25">
      <c r="A167" s="14"/>
      <c r="B167" s="3" t="s">
        <v>256</v>
      </c>
      <c r="C167" s="4"/>
      <c r="D167" s="4"/>
      <c r="E167" s="4"/>
      <c r="F167" s="4" t="str">
        <f>Merkmalsdefinition!D43</f>
        <v>Nein</v>
      </c>
      <c r="G167" s="4"/>
      <c r="H167" s="4"/>
      <c r="I167" s="4"/>
      <c r="J167" s="4"/>
      <c r="K167" s="4"/>
      <c r="L167" s="4"/>
      <c r="O167" s="4"/>
      <c r="P167" s="4"/>
      <c r="Q167" s="4"/>
      <c r="R167" s="4"/>
      <c r="U167" s="4"/>
      <c r="V167" s="4"/>
      <c r="W167" s="4"/>
      <c r="X167" s="4"/>
      <c r="Y167" s="6"/>
      <c r="Z167" s="6"/>
      <c r="AA167" s="4"/>
      <c r="AB167" s="4"/>
    </row>
    <row r="168" spans="1:28" x14ac:dyDescent="0.25">
      <c r="A168" s="14"/>
      <c r="B168" s="3" t="s">
        <v>257</v>
      </c>
      <c r="C168" s="4"/>
      <c r="D168" s="4"/>
      <c r="E168" s="4"/>
      <c r="F168" s="4"/>
      <c r="G168" s="4"/>
      <c r="H168" s="4"/>
      <c r="I168" s="4"/>
      <c r="J168" s="4"/>
      <c r="K168" s="4"/>
      <c r="L168" s="4"/>
      <c r="O168" s="4"/>
      <c r="P168" s="4"/>
      <c r="Q168" s="4"/>
      <c r="R168" s="4"/>
      <c r="U168" s="4"/>
      <c r="V168" s="4"/>
      <c r="W168" s="4"/>
      <c r="X168" s="4"/>
      <c r="Y168" s="6"/>
      <c r="Z168" s="6"/>
      <c r="AA168" s="4"/>
      <c r="AB168" s="4"/>
    </row>
    <row r="169" spans="1:28" x14ac:dyDescent="0.25">
      <c r="A169" s="14"/>
      <c r="B169" s="3" t="s">
        <v>258</v>
      </c>
      <c r="C169" s="4"/>
      <c r="D169" s="4"/>
      <c r="E169" s="4"/>
      <c r="F169" s="4"/>
      <c r="G169" s="4"/>
      <c r="H169" s="4"/>
      <c r="I169" s="4"/>
      <c r="J169" s="4"/>
      <c r="K169" s="4"/>
      <c r="L169" s="4"/>
      <c r="O169" s="4"/>
      <c r="P169" s="4"/>
      <c r="Q169" s="4"/>
      <c r="R169" s="4"/>
      <c r="U169" s="4"/>
      <c r="V169" s="4"/>
      <c r="W169" s="4"/>
      <c r="X169" s="4"/>
      <c r="Y169" s="6"/>
      <c r="Z169" s="6"/>
      <c r="AA169" s="4"/>
      <c r="AB169" s="4"/>
    </row>
    <row r="170" spans="1:28" x14ac:dyDescent="0.25">
      <c r="A170" s="14"/>
      <c r="B170" s="3" t="s">
        <v>259</v>
      </c>
      <c r="C170" s="4"/>
      <c r="D170" s="4" t="b">
        <v>0</v>
      </c>
      <c r="E170" s="4"/>
      <c r="F170" s="4" t="b">
        <v>1</v>
      </c>
      <c r="G170" s="4"/>
      <c r="H170" s="4"/>
      <c r="I170" s="4"/>
      <c r="J170" s="4"/>
      <c r="K170" s="4"/>
      <c r="L170" s="4"/>
      <c r="O170" s="4"/>
      <c r="P170" s="4"/>
      <c r="Q170" s="4"/>
      <c r="R170" s="4"/>
      <c r="U170" s="4"/>
      <c r="V170" s="4"/>
      <c r="W170" s="4"/>
      <c r="X170" s="4"/>
      <c r="Y170" s="6"/>
      <c r="Z170" s="6"/>
      <c r="AA170" s="4"/>
      <c r="AB170" s="4"/>
    </row>
    <row r="171" spans="1:28" x14ac:dyDescent="0.25">
      <c r="A171" s="14"/>
      <c r="B171" s="3" t="s">
        <v>260</v>
      </c>
      <c r="C171" s="4"/>
      <c r="D171" s="4"/>
      <c r="E171" s="4"/>
      <c r="F171" s="4"/>
      <c r="G171" s="4"/>
      <c r="H171" s="4"/>
      <c r="I171" s="4"/>
      <c r="J171" s="4"/>
      <c r="K171" s="4"/>
      <c r="L171" s="4"/>
      <c r="O171" s="4"/>
      <c r="P171" s="4"/>
      <c r="Q171" s="4"/>
      <c r="R171" s="4"/>
      <c r="U171" s="4"/>
      <c r="V171" s="4"/>
      <c r="W171" s="4"/>
      <c r="X171" s="4"/>
      <c r="Y171" s="6"/>
      <c r="Z171" s="6"/>
      <c r="AA171" s="4"/>
      <c r="AB171" s="4"/>
    </row>
    <row r="172" spans="1:28" x14ac:dyDescent="0.25">
      <c r="A172" s="14"/>
      <c r="B172" s="3" t="s">
        <v>261</v>
      </c>
      <c r="C172" s="4"/>
      <c r="D172" s="4"/>
      <c r="E172" s="4"/>
      <c r="F172" s="4" t="s">
        <v>262</v>
      </c>
      <c r="G172" s="4"/>
      <c r="H172" s="4"/>
      <c r="I172" s="4"/>
      <c r="J172" s="4"/>
      <c r="K172" s="4"/>
      <c r="L172" s="4"/>
      <c r="O172" s="4"/>
      <c r="P172" s="4"/>
      <c r="Q172" s="4"/>
      <c r="R172" s="4"/>
      <c r="U172" s="4"/>
      <c r="V172" s="4"/>
      <c r="W172" s="4"/>
      <c r="X172" s="4"/>
      <c r="Y172" s="6"/>
      <c r="Z172" s="6"/>
      <c r="AA172" s="4"/>
      <c r="AB172" s="4"/>
    </row>
    <row r="173" spans="1:28" x14ac:dyDescent="0.25">
      <c r="A173" s="14"/>
      <c r="B173" s="3" t="s">
        <v>263</v>
      </c>
      <c r="C173" s="4"/>
      <c r="D173" s="4"/>
      <c r="E173" s="4"/>
      <c r="F173" s="4"/>
      <c r="G173" s="4"/>
      <c r="H173" s="4"/>
      <c r="I173" s="4"/>
      <c r="J173" s="4"/>
      <c r="K173" s="4"/>
      <c r="L173" s="4"/>
      <c r="O173" s="4"/>
      <c r="P173" s="4"/>
      <c r="Q173" s="4"/>
      <c r="R173" s="4"/>
      <c r="U173" s="4"/>
      <c r="V173" s="4"/>
      <c r="W173" s="4"/>
      <c r="X173" s="4"/>
      <c r="Y173" s="6"/>
      <c r="Z173" s="6"/>
      <c r="AA173" s="4"/>
      <c r="AB173" s="4"/>
    </row>
    <row r="174" spans="1:28" x14ac:dyDescent="0.25">
      <c r="A174" s="14"/>
      <c r="B174" s="3"/>
      <c r="C174" s="4"/>
      <c r="D174" s="4"/>
      <c r="E174" s="4"/>
      <c r="F174" s="4"/>
      <c r="G174" s="4"/>
      <c r="H174" s="4"/>
      <c r="I174" s="4"/>
      <c r="J174" s="4"/>
      <c r="K174" s="4"/>
      <c r="L174" s="4"/>
      <c r="O174" s="4"/>
      <c r="P174" s="4"/>
      <c r="Q174" s="4"/>
      <c r="R174" s="4"/>
      <c r="U174" s="4"/>
      <c r="V174" s="4"/>
      <c r="W174" s="4"/>
      <c r="X174" s="4"/>
      <c r="Y174" s="6"/>
      <c r="Z174" s="6"/>
      <c r="AA174" s="4"/>
      <c r="AB174" s="4"/>
    </row>
    <row r="175" spans="1:28" x14ac:dyDescent="0.25">
      <c r="A175" s="14"/>
      <c r="B175" s="3"/>
      <c r="C175" s="4"/>
      <c r="D175" s="4"/>
      <c r="E175" s="4"/>
      <c r="F175" s="4"/>
      <c r="G175" s="4"/>
      <c r="H175" s="4"/>
      <c r="I175" s="4"/>
      <c r="J175" s="4"/>
      <c r="K175" s="4"/>
      <c r="L175" s="4"/>
      <c r="O175" s="4"/>
      <c r="P175" s="4"/>
      <c r="Q175" s="4"/>
      <c r="R175" s="4"/>
      <c r="U175" s="4"/>
      <c r="V175" s="4"/>
      <c r="W175" s="4"/>
      <c r="X175" s="4"/>
      <c r="Y175" s="6"/>
      <c r="Z175" s="6"/>
      <c r="AA175" s="4"/>
      <c r="AB175" s="4"/>
    </row>
    <row r="176" spans="1:28" x14ac:dyDescent="0.25">
      <c r="A176" s="14"/>
      <c r="B176" s="3"/>
      <c r="C176" s="4"/>
      <c r="D176" s="4"/>
      <c r="E176" s="4"/>
      <c r="F176" s="4"/>
      <c r="G176" s="4"/>
      <c r="H176" s="4"/>
      <c r="I176" s="4"/>
      <c r="J176" s="4"/>
      <c r="K176" s="4"/>
      <c r="L176" s="4"/>
      <c r="O176" s="4"/>
      <c r="P176" s="4"/>
      <c r="Q176" s="4"/>
      <c r="R176" s="4"/>
      <c r="U176" s="4"/>
      <c r="V176" s="4"/>
      <c r="W176" s="4"/>
      <c r="X176" s="4"/>
      <c r="Y176" s="6"/>
      <c r="Z176" s="6"/>
      <c r="AA176" s="4"/>
      <c r="AB176" s="4"/>
    </row>
    <row r="177" spans="1:20" x14ac:dyDescent="0.25">
      <c r="A177" s="11" t="str">
        <f>Merkmalsdefinition!B150</f>
        <v>Grundmaschine</v>
      </c>
    </row>
    <row r="179" spans="1:20" x14ac:dyDescent="0.25">
      <c r="A179" s="15" t="str">
        <f>Merkmalsdefinition!A161</f>
        <v>GM_KONFIGURATORTYP</v>
      </c>
      <c r="B179" s="3" t="str">
        <f>Merkmalsdefinition!A152</f>
        <v>GM_KONFIGURATORBEREI</v>
      </c>
      <c r="C179" s="5" t="s">
        <v>253</v>
      </c>
      <c r="D179" s="6" t="str">
        <f>Merkmalsdefinition!D152</f>
        <v>Einlaufbereich</v>
      </c>
      <c r="E179" s="5" t="s">
        <v>253</v>
      </c>
      <c r="F179" s="6" t="str">
        <f>Merkmalsdefinition!D153</f>
        <v>Finishbereich</v>
      </c>
      <c r="G179" s="5" t="s">
        <v>253</v>
      </c>
      <c r="H179" s="6" t="str">
        <f>Merkmalsdefinition!D154</f>
        <v>Formatbereich</v>
      </c>
      <c r="I179" s="5" t="s">
        <v>253</v>
      </c>
      <c r="J179" s="6" t="str">
        <f>Merkmalsdefinition!D155</f>
        <v>Nachbearbeitung</v>
      </c>
      <c r="K179" s="5" t="s">
        <v>253</v>
      </c>
      <c r="L179" s="6" t="str">
        <f>Merkmalsdefinition!D156</f>
        <v>Nutbereich</v>
      </c>
      <c r="M179" s="5" t="s">
        <v>253</v>
      </c>
      <c r="N179" s="6" t="str">
        <f>Merkmalsdefinition!D157</f>
        <v>Sonstiges</v>
      </c>
      <c r="O179" s="5" t="s">
        <v>253</v>
      </c>
      <c r="P179" s="6" t="str">
        <f>Merkmalsdefinition!D158</f>
        <v>Steuerungstechnik</v>
      </c>
      <c r="Q179" s="5" t="s">
        <v>253</v>
      </c>
      <c r="R179" s="6" t="str">
        <f>Merkmalsdefinition!D159</f>
        <v>Verleimbereich</v>
      </c>
      <c r="T179" s="6" t="s">
        <v>254</v>
      </c>
    </row>
    <row r="180" spans="1:20" x14ac:dyDescent="0.25">
      <c r="B180" s="3"/>
    </row>
    <row r="181" spans="1:20" x14ac:dyDescent="0.25">
      <c r="B181" s="3" t="s">
        <v>255</v>
      </c>
      <c r="D181" s="6" t="str">
        <f>"+"&amp;Merkmalsdefinition!D161&amp;"|"&amp;Merkmalsdefinition!D162&amp;"|"&amp;Merkmalsdefinition!D163</f>
        <v>+Automatisch|Doppelseitig|Manuell</v>
      </c>
      <c r="F181" s="6" t="str">
        <f>"+"&amp;Merkmalsdefinition!D164&amp;"|"&amp;Merkmalsdefinition!D165&amp;"|"&amp;Merkmalsdefinition!D166</f>
        <v>+Flachziehen|Profilziehen|Schwabbeln</v>
      </c>
      <c r="H181" s="6" t="str">
        <f>"+"&amp;Merkmalsdefinition!D167&amp;"|"&amp;Merkmalsdefinition!D168&amp;"|"&amp;Merkmalsdefinition!D169</f>
        <v>+Aggregate|Kompakt|Ständer</v>
      </c>
      <c r="J181" s="6" t="str">
        <f>"+"&amp;Merkmalsdefinition!D170&amp;"|"&amp;Merkmalsdefinition!D171&amp;"|"&amp;Merkmalsdefinition!D172</f>
        <v>+Fräsen|Kappen|Kopieren</v>
      </c>
      <c r="L181" s="6" t="str">
        <f>"+"&amp;Merkmalsdefinition!D173</f>
        <v>+Nutaggregat</v>
      </c>
      <c r="N181" s="6" t="str">
        <f>"+"&amp;Merkmalsdefinition!D174&amp;"|"&amp;Merkmalsdefinition!D175&amp;"|"&amp;Merkmalsdefinition!D176&amp;"|"&amp;Merkmalsdefinition!D177&amp;"|"&amp;Merkmalsdefinition!D178&amp;"|"&amp;Merkmalsdefinition!D179</f>
        <v>+Durchlaufbohren|Mittenschnitt|Postforming|Schleifen|Servobearbeitung|Sprühmittelsystem</v>
      </c>
      <c r="R181" s="6" t="str">
        <f>"+"&amp;Merkmalsdefinition!D180&amp;"|"&amp;Merkmalsdefinition!D181&amp;"|"&amp;Merkmalsdefinition!D182&amp;"|"&amp;Merkmalsdefinition!D183&amp;"|"&amp;Merkmalsdefinition!D184&amp;"|"&amp;Merkmalsdefinition!D185&amp;"|"&amp;Merkmalsdefinition!D186&amp;"|"&amp;Merkmalsdefinition!D187</f>
        <v>+Combima/N|GeradeHL|Leiste|Profilandruckrollenzone|Softform|Sonstige|Vorschmelzer|VTG</v>
      </c>
    </row>
    <row r="182" spans="1:20" x14ac:dyDescent="0.25">
      <c r="B182" s="3" t="s">
        <v>256</v>
      </c>
    </row>
    <row r="183" spans="1:20" x14ac:dyDescent="0.25">
      <c r="B183" s="3" t="s">
        <v>257</v>
      </c>
    </row>
    <row r="184" spans="1:20" x14ac:dyDescent="0.25">
      <c r="B184" s="3" t="s">
        <v>258</v>
      </c>
    </row>
    <row r="185" spans="1:20" x14ac:dyDescent="0.25">
      <c r="B185" s="3" t="s">
        <v>259</v>
      </c>
      <c r="D185" s="6" t="b">
        <v>0</v>
      </c>
      <c r="F185" s="6" t="b">
        <v>0</v>
      </c>
      <c r="H185" s="6" t="b">
        <v>0</v>
      </c>
      <c r="J185" s="6" t="b">
        <v>0</v>
      </c>
      <c r="L185" s="6" t="b">
        <v>0</v>
      </c>
      <c r="N185" s="6" t="b">
        <v>0</v>
      </c>
      <c r="P185" s="6" t="b">
        <v>0</v>
      </c>
      <c r="R185" s="6" t="b">
        <v>0</v>
      </c>
      <c r="T185" s="6" t="b">
        <v>1</v>
      </c>
    </row>
    <row r="186" spans="1:20" x14ac:dyDescent="0.25">
      <c r="B186" s="3" t="s">
        <v>260</v>
      </c>
    </row>
    <row r="187" spans="1:20" x14ac:dyDescent="0.25">
      <c r="B187" s="3" t="s">
        <v>261</v>
      </c>
      <c r="D187" s="6" t="s">
        <v>264</v>
      </c>
      <c r="F187" s="6" t="s">
        <v>264</v>
      </c>
      <c r="H187" s="6" t="s">
        <v>264</v>
      </c>
      <c r="J187" s="6" t="s">
        <v>264</v>
      </c>
      <c r="L187" s="6" t="s">
        <v>264</v>
      </c>
      <c r="N187" s="6" t="s">
        <v>264</v>
      </c>
      <c r="P187" s="6" t="s">
        <v>264</v>
      </c>
      <c r="R187" s="6" t="s">
        <v>264</v>
      </c>
    </row>
    <row r="188" spans="1:20" x14ac:dyDescent="0.25">
      <c r="B188" s="3" t="s">
        <v>263</v>
      </c>
    </row>
    <row r="189" spans="1:20" x14ac:dyDescent="0.25">
      <c r="B189" s="3"/>
    </row>
    <row r="190" spans="1:20" x14ac:dyDescent="0.25">
      <c r="B190" s="3"/>
    </row>
    <row r="191" spans="1:20" x14ac:dyDescent="0.25">
      <c r="B191" s="3"/>
    </row>
    <row r="192" spans="1:20" x14ac:dyDescent="0.25">
      <c r="A192" s="15" t="str">
        <f>Merkmalsdefinition!A195</f>
        <v>GM_BEARBEITUNGSSEITE</v>
      </c>
      <c r="B192" s="3" t="str">
        <f>Merkmalsdefinition!A64</f>
        <v>BK_DLT_BEARBEITSEITE</v>
      </c>
      <c r="C192" s="5" t="s">
        <v>253</v>
      </c>
      <c r="D192" s="6" t="str">
        <f>Merkmalsdefinition!D64</f>
        <v>Einseitig</v>
      </c>
      <c r="E192" s="5" t="s">
        <v>253</v>
      </c>
      <c r="F192" s="6" t="str">
        <f>Merkmalsdefinition!D65</f>
        <v>Doppelseitig</v>
      </c>
      <c r="G192" s="5" t="s">
        <v>253</v>
      </c>
      <c r="H192" s="6" t="str">
        <f>Merkmalsdefinition!D66</f>
        <v>1½-seitig</v>
      </c>
    </row>
    <row r="193" spans="1:8" x14ac:dyDescent="0.25">
      <c r="B193" s="3"/>
    </row>
    <row r="194" spans="1:8" x14ac:dyDescent="0.25">
      <c r="B194" s="3" t="s">
        <v>255</v>
      </c>
    </row>
    <row r="195" spans="1:8" x14ac:dyDescent="0.25">
      <c r="B195" s="3" t="s">
        <v>256</v>
      </c>
      <c r="D195" s="6" t="str">
        <f>Merkmalsdefinition!D195</f>
        <v>Einseitig</v>
      </c>
      <c r="F195" s="6" t="str">
        <f>Merkmalsdefinition!D196</f>
        <v>Doppelseitig</v>
      </c>
      <c r="H195" s="6" t="str">
        <f>Merkmalsdefinition!D197</f>
        <v>1½-seitig</v>
      </c>
    </row>
    <row r="196" spans="1:8" x14ac:dyDescent="0.25">
      <c r="B196" s="3" t="s">
        <v>257</v>
      </c>
    </row>
    <row r="197" spans="1:8" x14ac:dyDescent="0.25">
      <c r="B197" s="3" t="s">
        <v>258</v>
      </c>
    </row>
    <row r="198" spans="1:8" x14ac:dyDescent="0.25">
      <c r="B198" s="3" t="s">
        <v>259</v>
      </c>
    </row>
    <row r="199" spans="1:8" x14ac:dyDescent="0.25">
      <c r="B199" s="3" t="s">
        <v>260</v>
      </c>
    </row>
    <row r="200" spans="1:8" x14ac:dyDescent="0.25">
      <c r="B200" s="3" t="s">
        <v>261</v>
      </c>
    </row>
    <row r="201" spans="1:8" x14ac:dyDescent="0.25">
      <c r="B201" s="3" t="s">
        <v>263</v>
      </c>
    </row>
    <row r="202" spans="1:8" x14ac:dyDescent="0.25">
      <c r="B202" s="3"/>
    </row>
    <row r="203" spans="1:8" x14ac:dyDescent="0.25">
      <c r="B203" s="3"/>
    </row>
    <row r="204" spans="1:8" x14ac:dyDescent="0.25">
      <c r="B204" s="3"/>
    </row>
    <row r="205" spans="1:8" x14ac:dyDescent="0.25">
      <c r="A205" s="11" t="str">
        <f>Merkmalsdefinition!B215</f>
        <v>Grundausstattung</v>
      </c>
      <c r="B205" s="3"/>
    </row>
    <row r="206" spans="1:8" x14ac:dyDescent="0.25">
      <c r="B206" s="3"/>
    </row>
    <row r="207" spans="1:8" x14ac:dyDescent="0.25">
      <c r="A207" s="19" t="str">
        <f>Merkmalsdefinition!A223</f>
        <v>GM_AUSSTAND</v>
      </c>
      <c r="B207" s="19" t="str">
        <f>Merkmalsdefinition!A51</f>
        <v>BK_DLT_BAUREIHE</v>
      </c>
      <c r="C207" s="20" t="s">
        <v>253</v>
      </c>
      <c r="D207" s="21" t="str">
        <f>Merkmalsdefinition!D51</f>
        <v>Combima</v>
      </c>
      <c r="E207" s="20" t="s">
        <v>253</v>
      </c>
      <c r="F207" s="21" t="str">
        <f>Merkmalsdefinition!D51</f>
        <v>Combima</v>
      </c>
      <c r="G207" s="20"/>
      <c r="H207" s="21" t="s">
        <v>254</v>
      </c>
    </row>
    <row r="208" spans="1:8" x14ac:dyDescent="0.25">
      <c r="A208" s="19"/>
      <c r="B208" s="19" t="str">
        <f>Merkmalsdefinition!A55</f>
        <v>BK_DLT_MASCHINENTYP</v>
      </c>
      <c r="C208" s="20" t="s">
        <v>253</v>
      </c>
      <c r="D208" s="21" t="str">
        <f>Merkmalsdefinition!D56</f>
        <v>Concept</v>
      </c>
      <c r="E208" s="20" t="s">
        <v>253</v>
      </c>
      <c r="F208" s="21" t="str">
        <f>Merkmalsdefinition!D56</f>
        <v>Concept</v>
      </c>
      <c r="G208" s="20"/>
      <c r="H208" s="21"/>
    </row>
    <row r="209" spans="1:8" x14ac:dyDescent="0.25">
      <c r="A209" s="19"/>
      <c r="B209" s="19" t="str">
        <f>Merkmalsdefinition!A64</f>
        <v>BK_DLT_BEARBEITSEITE</v>
      </c>
      <c r="C209" s="20" t="s">
        <v>253</v>
      </c>
      <c r="D209" s="21" t="str">
        <f>Merkmalsdefinition!D65</f>
        <v>Doppelseitig</v>
      </c>
      <c r="E209" s="20" t="s">
        <v>253</v>
      </c>
      <c r="F209" s="21" t="str">
        <f>Merkmalsdefinition!D65</f>
        <v>Doppelseitig</v>
      </c>
      <c r="G209" s="20"/>
      <c r="H209" s="21"/>
    </row>
    <row r="210" spans="1:8" x14ac:dyDescent="0.25">
      <c r="A210" s="19"/>
      <c r="B210" s="19" t="str">
        <f>Merkmalsdefinition!A71</f>
        <v>BK_DLT_BEARBEITART</v>
      </c>
      <c r="C210" s="20"/>
      <c r="D210" s="21"/>
      <c r="E210" s="20" t="s">
        <v>253</v>
      </c>
      <c r="F210" s="21" t="str">
        <f>Merkmalsdefinition!D72</f>
        <v>Quer</v>
      </c>
      <c r="G210" s="20"/>
      <c r="H210" s="21"/>
    </row>
    <row r="211" spans="1:8" x14ac:dyDescent="0.25">
      <c r="A211" s="19"/>
      <c r="B211" s="19" t="str">
        <f>Merkmalsdefinition!A126</f>
        <v>BK_DLT_KANTENMATERIA</v>
      </c>
      <c r="C211" s="20" t="s">
        <v>253</v>
      </c>
      <c r="D211" s="21" t="str">
        <f>Merkmalsdefinition!D126</f>
        <v>R3</v>
      </c>
      <c r="E211" s="20" t="s">
        <v>253</v>
      </c>
      <c r="F211" s="21" t="str">
        <f>Merkmalsdefinition!D126</f>
        <v>R3</v>
      </c>
      <c r="G211" s="20"/>
      <c r="H211" s="21"/>
    </row>
    <row r="212" spans="1:8" x14ac:dyDescent="0.25">
      <c r="A212" s="19"/>
      <c r="B212" s="19" t="str">
        <f>Merkmalsdefinition!A130</f>
        <v>BK_DLT_LINEAREINSCHU</v>
      </c>
      <c r="C212" s="20" t="s">
        <v>253</v>
      </c>
      <c r="D212" s="21" t="str">
        <f>Merkmalsdefinition!D131</f>
        <v>Nein</v>
      </c>
      <c r="E212" s="20" t="s">
        <v>253</v>
      </c>
      <c r="F212" s="21" t="str">
        <f>Merkmalsdefinition!D130</f>
        <v>Ja</v>
      </c>
      <c r="G212" s="20"/>
      <c r="H212" s="21"/>
    </row>
    <row r="213" spans="1:8" x14ac:dyDescent="0.25">
      <c r="A213" s="19"/>
      <c r="B213" s="19"/>
      <c r="C213" s="21"/>
      <c r="D213" s="21"/>
      <c r="E213" s="16"/>
      <c r="F213" s="21"/>
      <c r="G213" s="21"/>
      <c r="H213" s="21"/>
    </row>
    <row r="214" spans="1:8" x14ac:dyDescent="0.25">
      <c r="A214" s="19"/>
      <c r="B214" s="19" t="s">
        <v>255</v>
      </c>
      <c r="C214" s="21"/>
      <c r="D214" s="21"/>
      <c r="E214" s="16"/>
      <c r="F214" s="21"/>
      <c r="G214" s="21"/>
      <c r="H214" s="21"/>
    </row>
    <row r="215" spans="1:8" x14ac:dyDescent="0.25">
      <c r="A215" s="19"/>
      <c r="B215" s="19" t="s">
        <v>256</v>
      </c>
      <c r="C215" s="21"/>
      <c r="D215" s="21" t="str">
        <f>Merkmalsdefinition!D224</f>
        <v>38mm</v>
      </c>
      <c r="E215" s="16"/>
      <c r="F215" s="21" t="str">
        <f>Merkmalsdefinition!D224</f>
        <v>38mm</v>
      </c>
      <c r="G215" s="21"/>
      <c r="H215" s="21"/>
    </row>
    <row r="216" spans="1:8" x14ac:dyDescent="0.25">
      <c r="A216" s="19"/>
      <c r="B216" s="19" t="s">
        <v>257</v>
      </c>
      <c r="C216" s="21"/>
      <c r="D216" s="21"/>
      <c r="E216" s="16"/>
      <c r="F216" s="21"/>
      <c r="G216" s="21"/>
      <c r="H216" s="21"/>
    </row>
    <row r="217" spans="1:8" x14ac:dyDescent="0.25">
      <c r="A217" s="19"/>
      <c r="B217" s="19" t="s">
        <v>258</v>
      </c>
      <c r="C217" s="21"/>
      <c r="D217" s="21"/>
      <c r="E217" s="16"/>
      <c r="F217" s="21"/>
      <c r="G217" s="21"/>
      <c r="H217" s="21"/>
    </row>
    <row r="218" spans="1:8" x14ac:dyDescent="0.25">
      <c r="A218" s="19"/>
      <c r="B218" s="19" t="s">
        <v>259</v>
      </c>
      <c r="C218" s="21"/>
      <c r="D218" s="21" t="b">
        <v>0</v>
      </c>
      <c r="E218" s="16"/>
      <c r="F218" s="21" t="b">
        <v>1</v>
      </c>
      <c r="G218" s="21"/>
      <c r="H218" s="21" t="b">
        <v>0</v>
      </c>
    </row>
    <row r="219" spans="1:8" x14ac:dyDescent="0.25">
      <c r="A219" s="19"/>
      <c r="B219" s="19" t="s">
        <v>260</v>
      </c>
      <c r="C219" s="21"/>
      <c r="D219" s="21"/>
      <c r="E219" s="21"/>
      <c r="F219" s="21"/>
      <c r="G219" s="21"/>
      <c r="H219" s="21"/>
    </row>
    <row r="220" spans="1:8" x14ac:dyDescent="0.25">
      <c r="A220" s="19"/>
      <c r="B220" s="19" t="s">
        <v>261</v>
      </c>
      <c r="C220" s="16"/>
      <c r="D220" s="21" t="s">
        <v>264</v>
      </c>
      <c r="E220" s="21"/>
      <c r="F220" s="21" t="s">
        <v>264</v>
      </c>
      <c r="G220" s="21"/>
      <c r="H220" s="21"/>
    </row>
    <row r="221" spans="1:8" x14ac:dyDescent="0.25">
      <c r="A221" s="19"/>
      <c r="B221" s="19" t="s">
        <v>263</v>
      </c>
      <c r="C221" s="16"/>
      <c r="D221" s="21"/>
      <c r="E221" s="21"/>
      <c r="F221" s="21"/>
      <c r="G221" s="21"/>
      <c r="H221" s="21"/>
    </row>
    <row r="222" spans="1:8" x14ac:dyDescent="0.25">
      <c r="A222" s="19"/>
      <c r="B222" s="19"/>
      <c r="C222" s="16"/>
      <c r="D222" s="21"/>
      <c r="E222" s="21"/>
      <c r="F222" s="21"/>
      <c r="G222" s="21"/>
      <c r="H222" s="21"/>
    </row>
    <row r="223" spans="1:8" x14ac:dyDescent="0.25">
      <c r="A223" s="19"/>
      <c r="B223" s="19"/>
      <c r="C223" s="16"/>
      <c r="D223" s="21"/>
      <c r="E223" s="21"/>
      <c r="F223" s="21"/>
      <c r="G223" s="21"/>
      <c r="H223" s="21"/>
    </row>
    <row r="224" spans="1:8" x14ac:dyDescent="0.25">
      <c r="A224" s="19"/>
      <c r="B224" s="19"/>
      <c r="C224" s="16"/>
      <c r="D224" s="21"/>
      <c r="E224" s="21"/>
      <c r="F224" s="21"/>
      <c r="G224" s="21"/>
      <c r="H224" s="21"/>
    </row>
    <row r="225" spans="1:8" x14ac:dyDescent="0.25">
      <c r="A225" s="19" t="str">
        <f>Merkmalsdefinition!A217</f>
        <v>GM_BETRIEBSANLEITUNG</v>
      </c>
      <c r="B225" s="19" t="str">
        <f>Merkmalsdefinition!A51</f>
        <v>BK_DLT_BAUREIHE</v>
      </c>
      <c r="C225" s="20" t="s">
        <v>253</v>
      </c>
      <c r="D225" s="21" t="str">
        <f>Merkmalsdefinition!D53</f>
        <v>Novimat</v>
      </c>
      <c r="F225" s="21" t="s">
        <v>254</v>
      </c>
      <c r="G225" s="21"/>
      <c r="H225" s="21"/>
    </row>
    <row r="226" spans="1:8" x14ac:dyDescent="0.25">
      <c r="A226" s="19"/>
      <c r="B226" s="19" t="str">
        <f>Merkmalsdefinition!A55</f>
        <v>BK_DLT_MASCHINENTYP</v>
      </c>
      <c r="C226" s="20" t="s">
        <v>253</v>
      </c>
      <c r="D226" s="21" t="e">
        <f>Merkmalsdefinition!#REF!</f>
        <v>#REF!</v>
      </c>
      <c r="F226" s="21"/>
      <c r="G226" s="21"/>
      <c r="H226" s="21"/>
    </row>
    <row r="227" spans="1:8" x14ac:dyDescent="0.25">
      <c r="A227" s="19"/>
      <c r="B227" s="19"/>
      <c r="C227" s="21"/>
      <c r="D227" s="21"/>
      <c r="F227" s="21"/>
      <c r="G227" s="21"/>
      <c r="H227" s="21"/>
    </row>
    <row r="228" spans="1:8" x14ac:dyDescent="0.25">
      <c r="A228" s="19"/>
      <c r="B228" s="19" t="s">
        <v>255</v>
      </c>
      <c r="C228" s="21"/>
      <c r="D228" s="21"/>
      <c r="F228" s="21"/>
      <c r="G228" s="21"/>
      <c r="H228" s="21"/>
    </row>
    <row r="229" spans="1:8" x14ac:dyDescent="0.25">
      <c r="A229" s="19"/>
      <c r="B229" s="19" t="s">
        <v>256</v>
      </c>
      <c r="C229" s="21"/>
      <c r="D229" s="21" t="str">
        <f>Merkmalsdefinition!D217</f>
        <v>Ja</v>
      </c>
      <c r="F229" s="21"/>
      <c r="G229" s="21"/>
      <c r="H229" s="21"/>
    </row>
    <row r="230" spans="1:8" x14ac:dyDescent="0.25">
      <c r="A230" s="19"/>
      <c r="B230" s="19" t="s">
        <v>257</v>
      </c>
      <c r="C230" s="21"/>
      <c r="D230" s="21"/>
      <c r="F230" s="21"/>
      <c r="G230" s="21"/>
      <c r="H230" s="21"/>
    </row>
    <row r="231" spans="1:8" x14ac:dyDescent="0.25">
      <c r="A231" s="19"/>
      <c r="B231" s="19" t="s">
        <v>258</v>
      </c>
      <c r="C231" s="21"/>
      <c r="D231" s="21"/>
      <c r="F231" s="21"/>
      <c r="G231" s="21"/>
      <c r="H231" s="21"/>
    </row>
    <row r="232" spans="1:8" x14ac:dyDescent="0.25">
      <c r="A232" s="19"/>
      <c r="B232" s="19" t="s">
        <v>259</v>
      </c>
      <c r="C232" s="21"/>
      <c r="D232" s="21" t="b">
        <v>1</v>
      </c>
      <c r="F232" s="21" t="b">
        <v>0</v>
      </c>
      <c r="G232" s="21"/>
      <c r="H232" s="21"/>
    </row>
    <row r="233" spans="1:8" x14ac:dyDescent="0.25">
      <c r="A233" s="19"/>
      <c r="B233" s="19" t="s">
        <v>260</v>
      </c>
      <c r="C233" s="21"/>
      <c r="F233" s="21"/>
      <c r="G233" s="21"/>
      <c r="H233" s="21"/>
    </row>
    <row r="234" spans="1:8" x14ac:dyDescent="0.25">
      <c r="A234" s="19"/>
      <c r="B234" s="19" t="s">
        <v>261</v>
      </c>
      <c r="C234" s="21"/>
      <c r="D234" s="21" t="s">
        <v>264</v>
      </c>
      <c r="G234" s="21"/>
      <c r="H234" s="21"/>
    </row>
    <row r="235" spans="1:8" x14ac:dyDescent="0.25">
      <c r="A235" s="19"/>
      <c r="B235" s="19" t="s">
        <v>263</v>
      </c>
      <c r="C235" s="16"/>
      <c r="D235" s="21"/>
      <c r="E235" s="21"/>
      <c r="F235" s="21"/>
      <c r="G235" s="21"/>
      <c r="H235" s="21"/>
    </row>
    <row r="236" spans="1:8" x14ac:dyDescent="0.25">
      <c r="A236" s="19"/>
      <c r="B236" s="19"/>
      <c r="C236" s="16"/>
      <c r="D236" s="21"/>
      <c r="E236" s="21"/>
      <c r="F236" s="21"/>
      <c r="G236" s="21"/>
      <c r="H236" s="21"/>
    </row>
    <row r="237" spans="1:8" x14ac:dyDescent="0.25">
      <c r="A237" s="19"/>
      <c r="B237" s="19"/>
      <c r="C237" s="16"/>
      <c r="D237" s="21"/>
      <c r="E237" s="21"/>
      <c r="F237" s="21"/>
      <c r="G237" s="21"/>
      <c r="H237" s="21"/>
    </row>
    <row r="238" spans="1:8" x14ac:dyDescent="0.25">
      <c r="A238" s="19"/>
      <c r="B238" s="19"/>
      <c r="C238" s="16"/>
      <c r="D238" s="21"/>
      <c r="E238" s="21"/>
      <c r="F238" s="21"/>
      <c r="G238" s="21"/>
      <c r="H238" s="21"/>
    </row>
    <row r="239" spans="1:8" x14ac:dyDescent="0.25">
      <c r="A239" s="15" t="str">
        <f>Merkmalsdefinition!A201</f>
        <v>GM_UNTERFLURABSAUGUN</v>
      </c>
      <c r="B239" s="3" t="str">
        <f>Merkmalsdefinition!A51</f>
        <v>BK_DLT_BAUREIHE</v>
      </c>
      <c r="C239" s="5" t="s">
        <v>253</v>
      </c>
      <c r="D239" s="6" t="str">
        <f>Merkmalsdefinition!D52</f>
        <v>FBA</v>
      </c>
      <c r="F239" s="6" t="s">
        <v>254</v>
      </c>
      <c r="G239" s="21"/>
      <c r="H239" s="21"/>
    </row>
    <row r="240" spans="1:8" x14ac:dyDescent="0.25">
      <c r="B240" s="3"/>
      <c r="G240" s="21"/>
      <c r="H240" s="21"/>
    </row>
    <row r="241" spans="1:8" x14ac:dyDescent="0.25">
      <c r="B241" s="3" t="s">
        <v>255</v>
      </c>
      <c r="G241" s="21"/>
      <c r="H241" s="21"/>
    </row>
    <row r="242" spans="1:8" x14ac:dyDescent="0.25">
      <c r="B242" s="3" t="s">
        <v>256</v>
      </c>
      <c r="G242" s="21"/>
      <c r="H242" s="21"/>
    </row>
    <row r="243" spans="1:8" x14ac:dyDescent="0.25">
      <c r="B243" s="3" t="s">
        <v>257</v>
      </c>
      <c r="G243" s="21"/>
      <c r="H243" s="21"/>
    </row>
    <row r="244" spans="1:8" x14ac:dyDescent="0.25">
      <c r="B244" s="3" t="s">
        <v>258</v>
      </c>
      <c r="G244" s="21"/>
      <c r="H244" s="21"/>
    </row>
    <row r="245" spans="1:8" x14ac:dyDescent="0.25">
      <c r="B245" s="3" t="s">
        <v>259</v>
      </c>
      <c r="D245" s="6" t="b">
        <v>0</v>
      </c>
      <c r="F245" s="6" t="b">
        <v>1</v>
      </c>
      <c r="G245" s="21"/>
      <c r="H245" s="21"/>
    </row>
    <row r="246" spans="1:8" x14ac:dyDescent="0.25">
      <c r="B246" s="3" t="s">
        <v>260</v>
      </c>
      <c r="G246" s="21"/>
      <c r="H246" s="21"/>
    </row>
    <row r="247" spans="1:8" x14ac:dyDescent="0.25">
      <c r="B247" s="3" t="s">
        <v>261</v>
      </c>
      <c r="F247" s="6" t="s">
        <v>264</v>
      </c>
      <c r="G247" s="21"/>
      <c r="H247" s="21"/>
    </row>
    <row r="248" spans="1:8" x14ac:dyDescent="0.25">
      <c r="B248" s="3" t="s">
        <v>263</v>
      </c>
      <c r="G248" s="21"/>
      <c r="H248" s="21"/>
    </row>
    <row r="249" spans="1:8" x14ac:dyDescent="0.25">
      <c r="B249" s="3"/>
      <c r="G249" s="21"/>
      <c r="H249" s="21"/>
    </row>
    <row r="250" spans="1:8" x14ac:dyDescent="0.25">
      <c r="B250" s="3"/>
      <c r="G250" s="21"/>
      <c r="H250" s="21"/>
    </row>
    <row r="251" spans="1:8" x14ac:dyDescent="0.25">
      <c r="B251" s="3"/>
      <c r="G251" s="21"/>
      <c r="H251" s="21"/>
    </row>
    <row r="252" spans="1:8" x14ac:dyDescent="0.25">
      <c r="A252" s="15" t="str">
        <f>Merkmalsdefinition!A204</f>
        <v>GM_GRUNDMASCHINERWEI</v>
      </c>
      <c r="B252" s="3" t="str">
        <f>Merkmalsdefinition!A51</f>
        <v>BK_DLT_BAUREIHE</v>
      </c>
      <c r="C252" s="5" t="s">
        <v>253</v>
      </c>
      <c r="D252" s="6" t="str">
        <f>Merkmalsdefinition!D51</f>
        <v>Combima</v>
      </c>
      <c r="F252" s="6" t="s">
        <v>254</v>
      </c>
      <c r="G252" s="21"/>
      <c r="H252" s="21"/>
    </row>
    <row r="253" spans="1:8" x14ac:dyDescent="0.25">
      <c r="B253" s="3" t="str">
        <f>Merkmalsdefinition!A55</f>
        <v>BK_DLT_MASCHINENTYP</v>
      </c>
      <c r="C253" s="5" t="s">
        <v>253</v>
      </c>
      <c r="D253" s="6" t="str">
        <f>Merkmalsdefinition!D61</f>
        <v>1+1</v>
      </c>
      <c r="G253" s="21"/>
      <c r="H253" s="21"/>
    </row>
    <row r="254" spans="1:8" x14ac:dyDescent="0.25">
      <c r="B254" s="3"/>
      <c r="G254" s="21"/>
      <c r="H254" s="21"/>
    </row>
    <row r="255" spans="1:8" x14ac:dyDescent="0.25">
      <c r="B255" s="3" t="s">
        <v>255</v>
      </c>
      <c r="G255" s="21"/>
      <c r="H255" s="21"/>
    </row>
    <row r="256" spans="1:8" x14ac:dyDescent="0.25">
      <c r="B256" s="3" t="s">
        <v>256</v>
      </c>
      <c r="F256" s="6" t="str">
        <f>Merkmalsdefinition!D143</f>
        <v>Nein</v>
      </c>
      <c r="G256" s="21"/>
      <c r="H256" s="21"/>
    </row>
    <row r="257" spans="1:8" x14ac:dyDescent="0.25">
      <c r="B257" s="3" t="s">
        <v>257</v>
      </c>
      <c r="G257" s="21"/>
      <c r="H257" s="21"/>
    </row>
    <row r="258" spans="1:8" x14ac:dyDescent="0.25">
      <c r="B258" s="3" t="s">
        <v>258</v>
      </c>
      <c r="G258" s="21"/>
      <c r="H258" s="21"/>
    </row>
    <row r="259" spans="1:8" x14ac:dyDescent="0.25">
      <c r="B259" s="3" t="s">
        <v>259</v>
      </c>
      <c r="D259" s="6" t="b">
        <v>0</v>
      </c>
      <c r="F259" s="6" t="b">
        <v>1</v>
      </c>
      <c r="G259" s="21"/>
      <c r="H259" s="21"/>
    </row>
    <row r="260" spans="1:8" x14ac:dyDescent="0.25">
      <c r="B260" s="3" t="s">
        <v>260</v>
      </c>
      <c r="G260" s="21"/>
      <c r="H260" s="21"/>
    </row>
    <row r="261" spans="1:8" x14ac:dyDescent="0.25">
      <c r="B261" s="3" t="s">
        <v>261</v>
      </c>
      <c r="F261" s="6" t="s">
        <v>264</v>
      </c>
      <c r="G261" s="21"/>
      <c r="H261" s="21"/>
    </row>
    <row r="262" spans="1:8" x14ac:dyDescent="0.25">
      <c r="B262" s="3" t="s">
        <v>263</v>
      </c>
      <c r="G262" s="21"/>
      <c r="H262" s="21"/>
    </row>
    <row r="263" spans="1:8" x14ac:dyDescent="0.25">
      <c r="B263" s="3"/>
      <c r="G263" s="21"/>
      <c r="H263" s="21"/>
    </row>
    <row r="264" spans="1:8" x14ac:dyDescent="0.25">
      <c r="B264" s="3"/>
      <c r="G264" s="21"/>
      <c r="H264" s="21"/>
    </row>
    <row r="265" spans="1:8" x14ac:dyDescent="0.25">
      <c r="B265" s="3"/>
      <c r="G265" s="21"/>
      <c r="H265" s="21"/>
    </row>
    <row r="266" spans="1:8" x14ac:dyDescent="0.25">
      <c r="A266" s="15" t="str">
        <f>Merkmalsdefinition!A207</f>
        <v>GM_WERKSTUECKFUEHRUN</v>
      </c>
      <c r="B266" s="3" t="str">
        <f>Merkmalsdefinition!A51</f>
        <v>BK_DLT_BAUREIHE</v>
      </c>
      <c r="C266" s="5" t="s">
        <v>253</v>
      </c>
      <c r="D266" s="6" t="str">
        <f>Merkmalsdefinition!D51</f>
        <v>Combima</v>
      </c>
      <c r="F266" s="6" t="s">
        <v>254</v>
      </c>
      <c r="G266" s="21"/>
      <c r="H266" s="21"/>
    </row>
    <row r="267" spans="1:8" x14ac:dyDescent="0.25">
      <c r="B267" s="3" t="str">
        <f>Merkmalsdefinition!A55</f>
        <v>BK_DLT_MASCHINENTYP</v>
      </c>
      <c r="C267" s="5" t="s">
        <v>253</v>
      </c>
      <c r="D267" s="6" t="str">
        <f>Merkmalsdefinition!D61</f>
        <v>1+1</v>
      </c>
      <c r="G267" s="21"/>
      <c r="H267" s="21"/>
    </row>
    <row r="268" spans="1:8" x14ac:dyDescent="0.25">
      <c r="B268" s="3"/>
      <c r="G268" s="21"/>
      <c r="H268" s="21"/>
    </row>
    <row r="269" spans="1:8" x14ac:dyDescent="0.25">
      <c r="B269" s="3" t="s">
        <v>255</v>
      </c>
      <c r="G269" s="21"/>
      <c r="H269" s="21"/>
    </row>
    <row r="270" spans="1:8" x14ac:dyDescent="0.25">
      <c r="B270" s="3" t="s">
        <v>256</v>
      </c>
      <c r="F270" s="6" t="str">
        <f>Merkmalsdefinition!D146</f>
        <v>Nein</v>
      </c>
      <c r="G270" s="21"/>
      <c r="H270" s="21"/>
    </row>
    <row r="271" spans="1:8" x14ac:dyDescent="0.25">
      <c r="B271" s="3" t="s">
        <v>257</v>
      </c>
      <c r="G271" s="21"/>
      <c r="H271" s="21"/>
    </row>
    <row r="272" spans="1:8" x14ac:dyDescent="0.25">
      <c r="B272" s="3" t="s">
        <v>258</v>
      </c>
      <c r="G272" s="21"/>
      <c r="H272" s="21"/>
    </row>
    <row r="273" spans="1:8" x14ac:dyDescent="0.25">
      <c r="B273" s="3" t="s">
        <v>259</v>
      </c>
      <c r="D273" s="6" t="b">
        <v>0</v>
      </c>
      <c r="F273" s="6" t="b">
        <v>1</v>
      </c>
      <c r="G273" s="21"/>
      <c r="H273" s="21"/>
    </row>
    <row r="274" spans="1:8" x14ac:dyDescent="0.25">
      <c r="B274" s="3" t="s">
        <v>260</v>
      </c>
      <c r="G274" s="21"/>
      <c r="H274" s="21"/>
    </row>
    <row r="275" spans="1:8" x14ac:dyDescent="0.25">
      <c r="B275" s="3" t="s">
        <v>261</v>
      </c>
      <c r="F275" s="6" t="s">
        <v>264</v>
      </c>
      <c r="G275" s="21"/>
      <c r="H275" s="21"/>
    </row>
    <row r="276" spans="1:8" x14ac:dyDescent="0.25">
      <c r="B276" s="3" t="s">
        <v>263</v>
      </c>
      <c r="G276" s="21"/>
      <c r="H276" s="21"/>
    </row>
    <row r="277" spans="1:8" x14ac:dyDescent="0.25">
      <c r="B277" s="3"/>
      <c r="G277" s="21"/>
      <c r="H277" s="21"/>
    </row>
    <row r="278" spans="1:8" x14ac:dyDescent="0.25">
      <c r="B278" s="3"/>
      <c r="G278" s="21"/>
      <c r="H278" s="21"/>
    </row>
    <row r="279" spans="1:8" x14ac:dyDescent="0.25">
      <c r="B279" s="3"/>
      <c r="G279" s="21"/>
      <c r="H279" s="21"/>
    </row>
    <row r="280" spans="1:8" x14ac:dyDescent="0.25">
      <c r="A280" s="15" t="str">
        <f>Merkmalsdefinition!A210</f>
        <v>GM_PRAEZISIONROLLKET</v>
      </c>
      <c r="B280" s="3" t="str">
        <f>Merkmalsdefinition!A51</f>
        <v>BK_DLT_BAUREIHE</v>
      </c>
      <c r="C280" s="5" t="s">
        <v>253</v>
      </c>
      <c r="D280" s="6" t="str">
        <f>Merkmalsdefinition!D51</f>
        <v>Combima</v>
      </c>
      <c r="F280" s="6" t="s">
        <v>254</v>
      </c>
      <c r="G280" s="21"/>
      <c r="H280" s="21"/>
    </row>
    <row r="281" spans="1:8" x14ac:dyDescent="0.25">
      <c r="B281" s="3" t="str">
        <f>Merkmalsdefinition!A55</f>
        <v>BK_DLT_MASCHINENTYP</v>
      </c>
      <c r="C281" s="5" t="s">
        <v>253</v>
      </c>
      <c r="D281" s="6" t="str">
        <f>Merkmalsdefinition!D60</f>
        <v>X1</v>
      </c>
      <c r="G281" s="21"/>
      <c r="H281" s="21"/>
    </row>
    <row r="282" spans="1:8" x14ac:dyDescent="0.25">
      <c r="B282" s="3"/>
      <c r="G282" s="21"/>
      <c r="H282" s="21"/>
    </row>
    <row r="283" spans="1:8" x14ac:dyDescent="0.25">
      <c r="B283" s="3" t="s">
        <v>255</v>
      </c>
      <c r="G283" s="21"/>
      <c r="H283" s="21"/>
    </row>
    <row r="284" spans="1:8" x14ac:dyDescent="0.25">
      <c r="B284" s="3" t="s">
        <v>256</v>
      </c>
      <c r="F284" s="6" t="str">
        <f>Merkmalsdefinition!D211</f>
        <v>Nein</v>
      </c>
      <c r="G284" s="21"/>
      <c r="H284" s="21"/>
    </row>
    <row r="285" spans="1:8" x14ac:dyDescent="0.25">
      <c r="B285" s="3" t="s">
        <v>257</v>
      </c>
      <c r="G285" s="21"/>
      <c r="H285" s="21"/>
    </row>
    <row r="286" spans="1:8" x14ac:dyDescent="0.25">
      <c r="B286" s="3" t="s">
        <v>258</v>
      </c>
      <c r="G286" s="21"/>
      <c r="H286" s="21"/>
    </row>
    <row r="287" spans="1:8" x14ac:dyDescent="0.25">
      <c r="B287" s="3" t="s">
        <v>259</v>
      </c>
      <c r="D287" s="6" t="b">
        <v>0</v>
      </c>
      <c r="F287" s="6" t="b">
        <v>1</v>
      </c>
      <c r="G287" s="21"/>
      <c r="H287" s="21"/>
    </row>
    <row r="288" spans="1:8" x14ac:dyDescent="0.25">
      <c r="B288" s="3" t="s">
        <v>260</v>
      </c>
      <c r="G288" s="21"/>
      <c r="H288" s="21"/>
    </row>
    <row r="289" spans="1:16" x14ac:dyDescent="0.25">
      <c r="A289" s="19"/>
      <c r="B289" s="3" t="s">
        <v>261</v>
      </c>
      <c r="C289" s="16"/>
      <c r="D289" s="21"/>
      <c r="E289" s="21"/>
      <c r="F289" s="21" t="s">
        <v>264</v>
      </c>
      <c r="G289" s="21"/>
      <c r="H289" s="21"/>
    </row>
    <row r="290" spans="1:16" x14ac:dyDescent="0.25">
      <c r="A290" s="19"/>
      <c r="B290" s="3" t="s">
        <v>263</v>
      </c>
      <c r="C290" s="16"/>
      <c r="D290" s="21"/>
      <c r="E290" s="21"/>
      <c r="F290" s="21"/>
      <c r="G290" s="21"/>
      <c r="H290" s="21"/>
    </row>
    <row r="291" spans="1:16" x14ac:dyDescent="0.25">
      <c r="A291" s="19"/>
      <c r="B291" s="3"/>
      <c r="C291" s="16"/>
      <c r="D291" s="21"/>
      <c r="E291" s="21"/>
      <c r="F291" s="21"/>
      <c r="G291" s="21"/>
      <c r="H291" s="21"/>
    </row>
    <row r="292" spans="1:16" x14ac:dyDescent="0.25">
      <c r="A292" s="19"/>
      <c r="B292" s="3"/>
      <c r="C292" s="16"/>
      <c r="D292" s="21"/>
      <c r="E292" s="21"/>
      <c r="F292" s="21"/>
      <c r="G292" s="21"/>
      <c r="H292" s="21"/>
    </row>
    <row r="293" spans="1:16" x14ac:dyDescent="0.25">
      <c r="A293" s="19"/>
      <c r="B293" s="19"/>
      <c r="C293" s="16"/>
      <c r="D293" s="21"/>
      <c r="E293" s="21"/>
      <c r="F293" s="21"/>
      <c r="G293" s="21"/>
      <c r="H293" s="21"/>
    </row>
    <row r="294" spans="1:16" x14ac:dyDescent="0.25">
      <c r="A294" s="11" t="str">
        <f>Merkmalsdefinition!B231</f>
        <v>Feste Maschinenseite</v>
      </c>
      <c r="B294" s="3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</row>
    <row r="295" spans="1:16" x14ac:dyDescent="0.25">
      <c r="B295" s="3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</row>
    <row r="296" spans="1:16" x14ac:dyDescent="0.25">
      <c r="A296" s="19" t="str">
        <f>Merkmalsdefinition!A233</f>
        <v>GM_ANSCHLAGSEITE</v>
      </c>
      <c r="B296" s="19" t="str">
        <f>Merkmalsdefinition!A51</f>
        <v>BK_DLT_BAUREIHE</v>
      </c>
      <c r="C296" s="20" t="s">
        <v>253</v>
      </c>
      <c r="D296" s="21" t="str">
        <f>Merkmalsdefinition!D51</f>
        <v>Combima</v>
      </c>
      <c r="E296" s="20" t="s">
        <v>253</v>
      </c>
      <c r="F296" s="21" t="str">
        <f>Merkmalsdefinition!D53</f>
        <v>Novimat</v>
      </c>
      <c r="G296" s="20"/>
      <c r="H296" s="21" t="s">
        <v>254</v>
      </c>
      <c r="I296" s="8"/>
      <c r="K296" s="8"/>
      <c r="L296" s="8"/>
      <c r="M296" s="8"/>
      <c r="N296" s="8"/>
      <c r="O296" s="8"/>
      <c r="P296" s="8"/>
    </row>
    <row r="297" spans="1:16" x14ac:dyDescent="0.25">
      <c r="A297" s="19"/>
      <c r="B297" s="19" t="str">
        <f>Merkmalsdefinition!A55</f>
        <v>BK_DLT_MASCHINENTYP</v>
      </c>
      <c r="C297" s="20" t="s">
        <v>253</v>
      </c>
      <c r="D297" s="21" t="str">
        <f>Merkmalsdefinition!D56</f>
        <v>Concept</v>
      </c>
      <c r="E297" s="20" t="s">
        <v>253</v>
      </c>
      <c r="F297" s="21" t="str">
        <f>Merkmalsdefinition!D56</f>
        <v>Concept</v>
      </c>
      <c r="G297" s="20"/>
      <c r="H297" s="21"/>
      <c r="I297" s="8"/>
      <c r="K297" s="8"/>
      <c r="L297" s="8"/>
      <c r="M297" s="8"/>
      <c r="N297" s="8"/>
      <c r="O297" s="8"/>
      <c r="P297" s="8"/>
    </row>
    <row r="298" spans="1:16" x14ac:dyDescent="0.25">
      <c r="A298" s="19"/>
      <c r="B298" s="19" t="str">
        <f>Merkmalsdefinition!A64</f>
        <v>BK_DLT_BEARBEITSEITE</v>
      </c>
      <c r="C298" s="20" t="s">
        <v>253</v>
      </c>
      <c r="D298" s="21" t="str">
        <f>Merkmalsdefinition!D65</f>
        <v>Doppelseitig</v>
      </c>
      <c r="E298" s="20"/>
      <c r="F298" s="21"/>
      <c r="G298" s="21"/>
      <c r="H298" s="21"/>
      <c r="I298" s="8"/>
      <c r="K298" s="8"/>
      <c r="L298" s="8"/>
      <c r="M298" s="8"/>
      <c r="N298" s="8"/>
      <c r="O298" s="8"/>
      <c r="P298" s="8"/>
    </row>
    <row r="299" spans="1:16" x14ac:dyDescent="0.25">
      <c r="A299" s="19"/>
      <c r="B299" s="19" t="str">
        <f>Merkmalsdefinition!A126</f>
        <v>BK_DLT_KANTENMATERIA</v>
      </c>
      <c r="C299" s="20" t="s">
        <v>253</v>
      </c>
      <c r="D299" s="21" t="str">
        <f>Merkmalsdefinition!D126</f>
        <v>R3</v>
      </c>
      <c r="E299" s="20"/>
      <c r="F299" s="21"/>
      <c r="G299" s="21"/>
      <c r="H299" s="21"/>
      <c r="I299" s="8"/>
      <c r="K299" s="8"/>
      <c r="L299" s="8"/>
      <c r="M299" s="8"/>
      <c r="N299" s="8"/>
      <c r="O299" s="8"/>
      <c r="P299" s="8"/>
    </row>
    <row r="300" spans="1:16" x14ac:dyDescent="0.25">
      <c r="A300" s="19"/>
      <c r="B300" s="19"/>
      <c r="C300" s="21"/>
      <c r="D300" s="21"/>
      <c r="E300" s="21"/>
      <c r="F300" s="21"/>
      <c r="G300" s="21"/>
      <c r="H300" s="21"/>
      <c r="I300" s="8"/>
      <c r="K300" s="8"/>
      <c r="L300" s="8"/>
      <c r="M300" s="8"/>
      <c r="N300" s="8"/>
      <c r="O300" s="8"/>
      <c r="P300" s="8"/>
    </row>
    <row r="301" spans="1:16" x14ac:dyDescent="0.25">
      <c r="A301" s="19"/>
      <c r="B301" s="19" t="s">
        <v>255</v>
      </c>
      <c r="C301" s="21"/>
      <c r="D301" s="21"/>
      <c r="E301" s="21"/>
      <c r="F301" s="21"/>
      <c r="G301" s="21"/>
      <c r="H301" s="21"/>
      <c r="I301" s="8"/>
      <c r="K301" s="8"/>
      <c r="L301" s="8"/>
      <c r="M301" s="8"/>
      <c r="N301" s="8"/>
      <c r="O301" s="8"/>
      <c r="P301" s="8"/>
    </row>
    <row r="302" spans="1:16" x14ac:dyDescent="0.25">
      <c r="A302" s="19"/>
      <c r="B302" s="19" t="s">
        <v>256</v>
      </c>
      <c r="C302" s="21"/>
      <c r="D302" s="21" t="str">
        <f>Merkmalsdefinition!D233</f>
        <v>Links</v>
      </c>
      <c r="E302" s="21"/>
      <c r="F302" s="21" t="str">
        <f>Merkmalsdefinition!D233</f>
        <v>Links</v>
      </c>
      <c r="G302" s="21"/>
      <c r="H302" s="21"/>
      <c r="I302" s="8"/>
      <c r="K302" s="8"/>
      <c r="L302" s="8"/>
      <c r="M302" s="8"/>
      <c r="N302" s="8"/>
      <c r="O302" s="8"/>
      <c r="P302" s="8"/>
    </row>
    <row r="303" spans="1:16" x14ac:dyDescent="0.25">
      <c r="A303" s="19"/>
      <c r="B303" s="19" t="s">
        <v>257</v>
      </c>
      <c r="C303" s="21"/>
      <c r="D303" s="21"/>
      <c r="E303" s="21"/>
      <c r="F303" s="21"/>
      <c r="G303" s="21"/>
      <c r="H303" s="21"/>
      <c r="I303" s="8"/>
      <c r="K303" s="8"/>
      <c r="L303" s="8"/>
      <c r="M303" s="8"/>
      <c r="N303" s="8"/>
      <c r="O303" s="8"/>
      <c r="P303" s="8"/>
    </row>
    <row r="304" spans="1:16" x14ac:dyDescent="0.25">
      <c r="A304" s="19"/>
      <c r="B304" s="19" t="s">
        <v>258</v>
      </c>
      <c r="C304" s="21"/>
      <c r="D304" s="21"/>
      <c r="E304" s="21"/>
      <c r="F304" s="21"/>
      <c r="G304" s="21"/>
      <c r="H304" s="21"/>
      <c r="I304" s="8"/>
      <c r="K304" s="8"/>
      <c r="L304" s="8"/>
      <c r="M304" s="8"/>
      <c r="N304" s="8"/>
      <c r="O304" s="8"/>
      <c r="P304" s="8"/>
    </row>
    <row r="305" spans="1:16" x14ac:dyDescent="0.25">
      <c r="A305" s="19"/>
      <c r="B305" s="19" t="s">
        <v>259</v>
      </c>
      <c r="C305" s="21"/>
      <c r="D305" s="21" t="b">
        <v>0</v>
      </c>
      <c r="E305" s="21"/>
      <c r="F305" s="21" t="b">
        <v>0</v>
      </c>
      <c r="G305" s="21"/>
      <c r="H305" s="21" t="b">
        <v>0</v>
      </c>
      <c r="I305" s="8"/>
      <c r="K305" s="8"/>
      <c r="L305" s="8"/>
      <c r="M305" s="8"/>
      <c r="N305" s="8"/>
      <c r="O305" s="8"/>
      <c r="P305" s="8"/>
    </row>
    <row r="306" spans="1:16" x14ac:dyDescent="0.25">
      <c r="A306" s="19"/>
      <c r="B306" s="19" t="s">
        <v>260</v>
      </c>
      <c r="C306" s="21"/>
      <c r="D306" s="21"/>
      <c r="E306" s="21"/>
      <c r="G306" s="8"/>
      <c r="I306" s="8"/>
      <c r="J306" s="21"/>
      <c r="K306" s="8"/>
      <c r="L306" s="8"/>
      <c r="M306" s="8"/>
      <c r="N306" s="8"/>
      <c r="O306" s="8"/>
      <c r="P306" s="8"/>
    </row>
    <row r="307" spans="1:16" x14ac:dyDescent="0.25">
      <c r="A307" s="19"/>
      <c r="B307" s="19" t="s">
        <v>261</v>
      </c>
      <c r="C307" s="21"/>
      <c r="D307" s="21" t="s">
        <v>264</v>
      </c>
      <c r="E307" s="21"/>
      <c r="F307" s="6" t="s">
        <v>264</v>
      </c>
      <c r="G307" s="8"/>
      <c r="I307" s="8"/>
      <c r="J307" s="21"/>
      <c r="K307" s="8"/>
      <c r="L307" s="8"/>
      <c r="M307" s="8"/>
      <c r="N307" s="8"/>
      <c r="O307" s="8"/>
      <c r="P307" s="8"/>
    </row>
    <row r="308" spans="1:16" x14ac:dyDescent="0.25">
      <c r="A308" s="19"/>
      <c r="B308" s="19" t="s">
        <v>263</v>
      </c>
      <c r="C308" s="21"/>
      <c r="D308" s="21"/>
      <c r="E308" s="21"/>
      <c r="F308" s="21"/>
      <c r="G308" s="8"/>
      <c r="H308" s="21"/>
      <c r="I308" s="8"/>
      <c r="J308" s="8"/>
      <c r="K308" s="8"/>
      <c r="L308" s="8"/>
      <c r="M308" s="8"/>
      <c r="N308" s="8"/>
      <c r="O308" s="8"/>
      <c r="P308" s="8"/>
    </row>
    <row r="309" spans="1:16" x14ac:dyDescent="0.25">
      <c r="B309" s="3"/>
      <c r="C309" s="8"/>
      <c r="D309" s="8"/>
      <c r="E309" s="8"/>
      <c r="G309" s="8"/>
      <c r="H309" s="8"/>
      <c r="I309" s="8"/>
      <c r="J309" s="8"/>
      <c r="K309" s="8"/>
      <c r="L309" s="8"/>
      <c r="M309" s="8"/>
      <c r="N309" s="8"/>
      <c r="O309" s="8"/>
      <c r="P309" s="8"/>
    </row>
    <row r="310" spans="1:16" x14ac:dyDescent="0.25">
      <c r="B310" s="3"/>
      <c r="C310" s="8"/>
      <c r="D310" s="8"/>
      <c r="E310" s="8"/>
      <c r="G310" s="8"/>
      <c r="H310" s="8"/>
      <c r="I310" s="8"/>
      <c r="J310" s="8"/>
      <c r="K310" s="8"/>
      <c r="L310" s="8"/>
      <c r="M310" s="8"/>
      <c r="N310" s="8"/>
      <c r="O310" s="8"/>
      <c r="P310" s="8"/>
    </row>
    <row r="311" spans="1:16" x14ac:dyDescent="0.25">
      <c r="B311" s="3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</row>
    <row r="312" spans="1:16" x14ac:dyDescent="0.25">
      <c r="A312" s="19" t="str">
        <f>Merkmalsdefinition!A236</f>
        <v>GM_FESTWERKSTAUST</v>
      </c>
      <c r="B312" s="19" t="str">
        <f>Merkmalsdefinition!A51</f>
        <v>BK_DLT_BAUREIHE</v>
      </c>
      <c r="C312" s="20" t="s">
        <v>253</v>
      </c>
      <c r="D312" s="21" t="str">
        <f>Merkmalsdefinition!D51</f>
        <v>Combima</v>
      </c>
      <c r="E312" s="20" t="s">
        <v>253</v>
      </c>
      <c r="F312" s="21" t="str">
        <f>Merkmalsdefinition!D51</f>
        <v>Combima</v>
      </c>
      <c r="G312" s="20" t="s">
        <v>253</v>
      </c>
      <c r="H312" s="21" t="str">
        <f>Merkmalsdefinition!D53</f>
        <v>Novimat</v>
      </c>
      <c r="I312" s="8"/>
      <c r="J312" s="21" t="s">
        <v>254</v>
      </c>
      <c r="K312" s="8"/>
      <c r="L312" s="8"/>
      <c r="M312" s="8"/>
      <c r="N312" s="8"/>
      <c r="O312" s="8"/>
      <c r="P312" s="8"/>
    </row>
    <row r="313" spans="1:16" x14ac:dyDescent="0.25">
      <c r="A313" s="19"/>
      <c r="B313" s="19" t="str">
        <f>Merkmalsdefinition!A55</f>
        <v>BK_DLT_MASCHINENTYP</v>
      </c>
      <c r="C313" s="20" t="s">
        <v>253</v>
      </c>
      <c r="D313" s="21" t="str">
        <f>Merkmalsdefinition!D56</f>
        <v>Concept</v>
      </c>
      <c r="E313" s="20" t="s">
        <v>253</v>
      </c>
      <c r="F313" s="21" t="str">
        <f>Merkmalsdefinition!D59</f>
        <v>N</v>
      </c>
      <c r="G313" s="20" t="s">
        <v>253</v>
      </c>
      <c r="H313" s="21" t="str">
        <f>Merkmalsdefinition!D56</f>
        <v>Concept</v>
      </c>
      <c r="I313" s="8"/>
      <c r="K313" s="8"/>
      <c r="L313" s="8"/>
      <c r="M313" s="8"/>
      <c r="N313" s="8"/>
      <c r="O313" s="8"/>
      <c r="P313" s="8"/>
    </row>
    <row r="314" spans="1:16" x14ac:dyDescent="0.25">
      <c r="A314" s="19"/>
      <c r="B314" s="19" t="str">
        <f>Merkmalsdefinition!A64</f>
        <v>BK_DLT_BEARBEITSEITE</v>
      </c>
      <c r="C314" s="20" t="s">
        <v>253</v>
      </c>
      <c r="D314" s="21" t="str">
        <f>Merkmalsdefinition!D65</f>
        <v>Doppelseitig</v>
      </c>
      <c r="E314" s="20"/>
      <c r="F314" s="21"/>
      <c r="G314" s="20"/>
      <c r="H314" s="21"/>
      <c r="I314" s="8"/>
      <c r="K314" s="8"/>
      <c r="L314" s="8"/>
      <c r="M314" s="8"/>
      <c r="N314" s="8"/>
      <c r="O314" s="8"/>
      <c r="P314" s="8"/>
    </row>
    <row r="315" spans="1:16" x14ac:dyDescent="0.25">
      <c r="A315" s="19"/>
      <c r="B315" s="19" t="str">
        <f>Merkmalsdefinition!A126</f>
        <v>BK_DLT_KANTENMATERIA</v>
      </c>
      <c r="C315" s="20" t="s">
        <v>253</v>
      </c>
      <c r="D315" s="21" t="str">
        <f>Merkmalsdefinition!D126</f>
        <v>R3</v>
      </c>
      <c r="E315" s="20"/>
      <c r="F315" s="21"/>
      <c r="G315" s="20"/>
      <c r="H315" s="21"/>
      <c r="I315" s="8"/>
      <c r="K315" s="8"/>
      <c r="L315" s="8"/>
      <c r="M315" s="8"/>
      <c r="N315" s="8"/>
      <c r="O315" s="8"/>
      <c r="P315" s="8"/>
    </row>
    <row r="316" spans="1:16" x14ac:dyDescent="0.25">
      <c r="A316" s="19"/>
      <c r="B316" s="19" t="str">
        <f>Merkmalsdefinition!A130</f>
        <v>BK_DLT_LINEAREINSCHU</v>
      </c>
      <c r="C316" s="20" t="s">
        <v>253</v>
      </c>
      <c r="D316" s="21" t="str">
        <f>Merkmalsdefinition!D131</f>
        <v>Nein</v>
      </c>
      <c r="E316" s="20"/>
      <c r="F316" s="21"/>
      <c r="G316" s="21"/>
      <c r="H316" s="21"/>
      <c r="I316" s="8"/>
      <c r="K316" s="8"/>
      <c r="L316" s="8"/>
      <c r="M316" s="8"/>
      <c r="N316" s="8"/>
      <c r="O316" s="8"/>
      <c r="P316" s="8"/>
    </row>
    <row r="317" spans="1:16" x14ac:dyDescent="0.25">
      <c r="A317" s="19"/>
      <c r="B317" s="19"/>
      <c r="C317" s="21"/>
      <c r="D317" s="21"/>
      <c r="E317" s="21"/>
      <c r="F317" s="21"/>
      <c r="G317" s="21"/>
      <c r="H317" s="21"/>
      <c r="I317" s="8"/>
      <c r="K317" s="8"/>
      <c r="L317" s="8"/>
      <c r="M317" s="8"/>
      <c r="N317" s="8"/>
      <c r="O317" s="8"/>
      <c r="P317" s="8"/>
    </row>
    <row r="318" spans="1:16" x14ac:dyDescent="0.25">
      <c r="A318" s="19"/>
      <c r="B318" s="19" t="s">
        <v>255</v>
      </c>
      <c r="C318" s="21"/>
      <c r="D318" s="21"/>
      <c r="E318" s="21"/>
      <c r="F318" s="21"/>
      <c r="G318" s="21"/>
      <c r="H318" s="21"/>
      <c r="I318" s="8"/>
      <c r="K318" s="8"/>
      <c r="L318" s="8"/>
      <c r="M318" s="8"/>
      <c r="N318" s="8"/>
      <c r="O318" s="8"/>
      <c r="P318" s="8"/>
    </row>
    <row r="319" spans="1:16" x14ac:dyDescent="0.25">
      <c r="A319" s="19"/>
      <c r="B319" s="19" t="s">
        <v>256</v>
      </c>
      <c r="C319" s="21"/>
      <c r="D319" s="21" t="str">
        <f>Merkmalsdefinition!D236</f>
        <v>Ja</v>
      </c>
      <c r="E319" s="21"/>
      <c r="F319" s="21" t="str">
        <f>Merkmalsdefinition!D237</f>
        <v>Nein</v>
      </c>
      <c r="G319" s="21"/>
      <c r="H319" s="21" t="str">
        <f>Merkmalsdefinition!D237</f>
        <v>Nein</v>
      </c>
      <c r="I319" s="8"/>
      <c r="K319" s="8"/>
      <c r="L319" s="8"/>
      <c r="M319" s="8"/>
      <c r="N319" s="8"/>
      <c r="O319" s="8"/>
      <c r="P319" s="8"/>
    </row>
    <row r="320" spans="1:16" x14ac:dyDescent="0.25">
      <c r="A320" s="19"/>
      <c r="B320" s="19" t="s">
        <v>257</v>
      </c>
      <c r="C320" s="21"/>
      <c r="D320" s="21"/>
      <c r="E320" s="21"/>
      <c r="F320" s="21"/>
      <c r="G320" s="21"/>
      <c r="H320" s="21"/>
      <c r="I320" s="8"/>
      <c r="K320" s="8"/>
      <c r="L320" s="8"/>
      <c r="M320" s="8"/>
      <c r="N320" s="8"/>
      <c r="O320" s="8"/>
      <c r="P320" s="8"/>
    </row>
    <row r="321" spans="1:16" x14ac:dyDescent="0.25">
      <c r="A321" s="19"/>
      <c r="B321" s="19" t="s">
        <v>258</v>
      </c>
      <c r="C321" s="21"/>
      <c r="D321" s="21"/>
      <c r="E321" s="21"/>
      <c r="F321" s="21"/>
      <c r="G321" s="21"/>
      <c r="H321" s="21"/>
      <c r="I321" s="8"/>
      <c r="K321" s="8"/>
      <c r="L321" s="8"/>
      <c r="M321" s="8"/>
      <c r="N321" s="8"/>
      <c r="O321" s="8"/>
      <c r="P321" s="8"/>
    </row>
    <row r="322" spans="1:16" x14ac:dyDescent="0.25">
      <c r="A322" s="19"/>
      <c r="B322" s="19" t="s">
        <v>259</v>
      </c>
      <c r="C322" s="21"/>
      <c r="D322" s="21" t="b">
        <v>0</v>
      </c>
      <c r="E322" s="21"/>
      <c r="F322" s="21" t="b">
        <v>1</v>
      </c>
      <c r="G322" s="21"/>
      <c r="H322" s="21" t="b">
        <v>1</v>
      </c>
      <c r="I322" s="8"/>
      <c r="J322" s="6" t="b">
        <v>0</v>
      </c>
      <c r="K322" s="8"/>
      <c r="L322" s="8"/>
      <c r="M322" s="8"/>
      <c r="N322" s="8"/>
      <c r="O322" s="8"/>
      <c r="P322" s="8"/>
    </row>
    <row r="323" spans="1:16" x14ac:dyDescent="0.25">
      <c r="A323" s="19"/>
      <c r="B323" s="19" t="s">
        <v>260</v>
      </c>
      <c r="C323" s="21"/>
      <c r="D323" s="21"/>
      <c r="E323" s="21"/>
      <c r="F323" s="21"/>
      <c r="I323" s="8"/>
      <c r="K323" s="8"/>
      <c r="L323" s="8"/>
      <c r="M323" s="8"/>
      <c r="N323" s="8"/>
      <c r="O323" s="8"/>
      <c r="P323" s="8"/>
    </row>
    <row r="324" spans="1:16" x14ac:dyDescent="0.25">
      <c r="A324" s="19"/>
      <c r="B324" s="19" t="s">
        <v>261</v>
      </c>
      <c r="C324" s="21"/>
      <c r="D324" s="21" t="s">
        <v>264</v>
      </c>
      <c r="E324" s="21"/>
      <c r="F324" s="21" t="s">
        <v>264</v>
      </c>
      <c r="H324" s="21" t="s">
        <v>264</v>
      </c>
      <c r="I324" s="8"/>
      <c r="K324" s="8"/>
      <c r="L324" s="8"/>
      <c r="M324" s="8"/>
      <c r="N324" s="8"/>
      <c r="O324" s="8"/>
      <c r="P324" s="8"/>
    </row>
    <row r="325" spans="1:16" x14ac:dyDescent="0.25">
      <c r="A325" s="19"/>
      <c r="B325" s="19" t="s">
        <v>263</v>
      </c>
      <c r="C325" s="21"/>
      <c r="D325" s="21"/>
      <c r="E325" s="21"/>
      <c r="F325" s="21"/>
      <c r="I325" s="8"/>
      <c r="J325" s="8"/>
      <c r="K325" s="8"/>
      <c r="L325" s="8"/>
      <c r="M325" s="8"/>
      <c r="N325" s="8"/>
      <c r="O325" s="8"/>
      <c r="P325" s="8"/>
    </row>
    <row r="326" spans="1:16" x14ac:dyDescent="0.25">
      <c r="B326" s="3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</row>
    <row r="327" spans="1:16" x14ac:dyDescent="0.25">
      <c r="B327" s="3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</row>
    <row r="328" spans="1:16" x14ac:dyDescent="0.25">
      <c r="B328" s="3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</row>
    <row r="329" spans="1:16" x14ac:dyDescent="0.25">
      <c r="A329" s="15" t="str">
        <f>Merkmalsdefinition!A239</f>
        <v>GM_VERSTWERKSTAUS</v>
      </c>
      <c r="B329" s="15" t="str">
        <f>Merkmalsdefinition!A51</f>
        <v>BK_DLT_BAUREIHE</v>
      </c>
      <c r="C329" s="20" t="s">
        <v>253</v>
      </c>
      <c r="D329" s="21" t="str">
        <f>Merkmalsdefinition!D51</f>
        <v>Combima</v>
      </c>
      <c r="E329" s="20" t="s">
        <v>253</v>
      </c>
      <c r="F329" s="21" t="str">
        <f>Merkmalsdefinition!D53</f>
        <v>Novimat</v>
      </c>
      <c r="J329" s="8" t="s">
        <v>254</v>
      </c>
      <c r="K329" s="8"/>
      <c r="L329" s="8"/>
      <c r="M329" s="8"/>
      <c r="N329" s="8"/>
      <c r="O329" s="8"/>
      <c r="P329" s="8"/>
    </row>
    <row r="330" spans="1:16" x14ac:dyDescent="0.25">
      <c r="B330" s="3" t="str">
        <f>Merkmalsdefinition!A55</f>
        <v>BK_DLT_MASCHINENTYP</v>
      </c>
      <c r="C330" s="20" t="s">
        <v>253</v>
      </c>
      <c r="D330" s="21" t="str">
        <f>Merkmalsdefinition!D59</f>
        <v>N</v>
      </c>
      <c r="E330" s="20" t="s">
        <v>253</v>
      </c>
      <c r="F330" s="21" t="str">
        <f>Merkmalsdefinition!D56</f>
        <v>Concept</v>
      </c>
      <c r="J330" s="8"/>
      <c r="K330" s="8"/>
      <c r="L330" s="8"/>
      <c r="M330" s="8"/>
      <c r="N330" s="8"/>
      <c r="O330" s="8"/>
      <c r="P330" s="8"/>
    </row>
    <row r="331" spans="1:16" x14ac:dyDescent="0.25">
      <c r="B331" s="3" t="str">
        <f>Merkmalsdefinition!A236</f>
        <v>GM_FESTWERKSTAUST</v>
      </c>
      <c r="C331" s="21"/>
      <c r="D331" s="21"/>
      <c r="E331" s="21"/>
      <c r="F331" s="21"/>
      <c r="G331" s="5" t="s">
        <v>253</v>
      </c>
      <c r="H331" s="8" t="str">
        <f>Merkmalsdefinition!D236</f>
        <v>Ja</v>
      </c>
      <c r="J331" s="8"/>
      <c r="K331" s="8"/>
      <c r="L331" s="8"/>
      <c r="M331" s="8"/>
      <c r="N331" s="8"/>
      <c r="O331" s="8"/>
      <c r="P331" s="8"/>
    </row>
    <row r="332" spans="1:16" x14ac:dyDescent="0.25">
      <c r="B332" s="3"/>
      <c r="C332" s="21"/>
      <c r="D332" s="21"/>
      <c r="E332" s="21"/>
      <c r="F332" s="21"/>
      <c r="G332" s="8"/>
      <c r="H332" s="8"/>
      <c r="J332" s="8"/>
      <c r="K332" s="8"/>
      <c r="L332" s="8"/>
      <c r="M332" s="8"/>
      <c r="N332" s="8"/>
      <c r="O332" s="8"/>
      <c r="P332" s="8"/>
    </row>
    <row r="333" spans="1:16" x14ac:dyDescent="0.25">
      <c r="B333" s="3" t="s">
        <v>255</v>
      </c>
      <c r="C333" s="21"/>
      <c r="D333" s="21"/>
      <c r="E333" s="21"/>
      <c r="F333" s="21"/>
      <c r="G333" s="8"/>
      <c r="H333" s="8"/>
      <c r="J333" s="8"/>
      <c r="K333" s="8"/>
      <c r="L333" s="8"/>
      <c r="M333" s="8"/>
      <c r="N333" s="8"/>
      <c r="O333" s="8"/>
      <c r="P333" s="8"/>
    </row>
    <row r="334" spans="1:16" x14ac:dyDescent="0.25">
      <c r="B334" s="3" t="s">
        <v>256</v>
      </c>
      <c r="C334" s="21"/>
      <c r="D334" s="21" t="str">
        <f>Merkmalsdefinition!D240</f>
        <v>Nein</v>
      </c>
      <c r="E334" s="21"/>
      <c r="F334" s="21" t="str">
        <f>Merkmalsdefinition!D240</f>
        <v>Nein</v>
      </c>
      <c r="G334" s="8"/>
      <c r="H334" s="8" t="str">
        <f>Merkmalsdefinition!D240</f>
        <v>Nein</v>
      </c>
      <c r="J334" s="8"/>
      <c r="K334" s="8"/>
      <c r="L334" s="8"/>
      <c r="M334" s="8"/>
      <c r="N334" s="8"/>
      <c r="O334" s="8"/>
      <c r="P334" s="8"/>
    </row>
    <row r="335" spans="1:16" x14ac:dyDescent="0.25">
      <c r="B335" s="3" t="s">
        <v>257</v>
      </c>
      <c r="C335" s="21"/>
      <c r="D335" s="21"/>
      <c r="E335" s="21"/>
      <c r="F335" s="21"/>
      <c r="G335" s="8"/>
      <c r="H335" s="8"/>
      <c r="J335" s="8"/>
      <c r="K335" s="8"/>
      <c r="L335" s="8"/>
      <c r="M335" s="8"/>
      <c r="N335" s="8"/>
      <c r="O335" s="8"/>
      <c r="P335" s="8"/>
    </row>
    <row r="336" spans="1:16" x14ac:dyDescent="0.25">
      <c r="B336" s="3" t="s">
        <v>258</v>
      </c>
      <c r="C336" s="21"/>
      <c r="D336" s="21"/>
      <c r="E336" s="21"/>
      <c r="F336" s="21"/>
      <c r="G336" s="8"/>
      <c r="H336" s="8"/>
      <c r="J336" s="8"/>
      <c r="K336" s="8"/>
      <c r="L336" s="8"/>
      <c r="M336" s="8"/>
      <c r="N336" s="8"/>
      <c r="O336" s="8"/>
      <c r="P336" s="8"/>
    </row>
    <row r="337" spans="1:16" x14ac:dyDescent="0.25">
      <c r="B337" s="3" t="s">
        <v>259</v>
      </c>
      <c r="C337" s="21"/>
      <c r="D337" s="21" t="b">
        <v>1</v>
      </c>
      <c r="E337" s="21"/>
      <c r="F337" s="21" t="b">
        <v>1</v>
      </c>
      <c r="G337" s="8"/>
      <c r="H337" s="8" t="b">
        <v>1</v>
      </c>
      <c r="J337" s="8" t="b">
        <v>0</v>
      </c>
      <c r="K337" s="8"/>
      <c r="L337" s="8"/>
      <c r="M337" s="8"/>
      <c r="N337" s="8"/>
      <c r="O337" s="8"/>
      <c r="P337" s="8"/>
    </row>
    <row r="338" spans="1:16" x14ac:dyDescent="0.25">
      <c r="B338" s="3" t="s">
        <v>260</v>
      </c>
      <c r="C338" s="8"/>
      <c r="D338" s="8"/>
      <c r="I338" s="8"/>
      <c r="J338" s="8"/>
      <c r="K338" s="8"/>
      <c r="L338" s="8"/>
      <c r="M338" s="8"/>
      <c r="N338" s="8"/>
      <c r="O338" s="8"/>
      <c r="P338" s="8"/>
    </row>
    <row r="339" spans="1:16" x14ac:dyDescent="0.25">
      <c r="B339" s="3" t="s">
        <v>261</v>
      </c>
      <c r="C339" s="8"/>
      <c r="D339" s="8" t="s">
        <v>264</v>
      </c>
      <c r="F339" s="8" t="s">
        <v>264</v>
      </c>
      <c r="H339" s="8" t="s">
        <v>264</v>
      </c>
      <c r="I339" s="8"/>
      <c r="K339" s="8"/>
      <c r="L339" s="8"/>
      <c r="M339" s="8"/>
      <c r="N339" s="8"/>
      <c r="O339" s="8"/>
      <c r="P339" s="8"/>
    </row>
    <row r="340" spans="1:16" x14ac:dyDescent="0.25">
      <c r="B340" s="3" t="s">
        <v>263</v>
      </c>
      <c r="C340" s="8"/>
      <c r="D340" s="8"/>
      <c r="G340" s="8"/>
      <c r="H340" s="8"/>
      <c r="I340" s="8"/>
      <c r="J340" s="8"/>
      <c r="K340" s="8"/>
      <c r="L340" s="8"/>
      <c r="M340" s="8"/>
      <c r="N340" s="8"/>
      <c r="O340" s="8"/>
      <c r="P340" s="8"/>
    </row>
    <row r="341" spans="1:16" x14ac:dyDescent="0.25">
      <c r="B341" s="3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</row>
    <row r="342" spans="1:16" x14ac:dyDescent="0.25">
      <c r="B342" s="3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</row>
    <row r="343" spans="1:16" x14ac:dyDescent="0.25">
      <c r="B343" s="3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</row>
    <row r="344" spans="1:16" x14ac:dyDescent="0.25">
      <c r="A344" s="15" t="str">
        <f>Merkmalsdefinition!A242</f>
        <v>GM_AGGTRAEGVERST</v>
      </c>
      <c r="B344" s="3" t="str">
        <f>Merkmalsdefinition!A51</f>
        <v>BK_DLT_BAUREIHE</v>
      </c>
      <c r="C344" s="20" t="s">
        <v>253</v>
      </c>
      <c r="D344" s="8" t="str">
        <f>Merkmalsdefinition!D51</f>
        <v>Combima</v>
      </c>
      <c r="E344" s="20" t="s">
        <v>253</v>
      </c>
      <c r="F344" s="21" t="str">
        <f>Merkmalsdefinition!D53</f>
        <v>Novimat</v>
      </c>
      <c r="H344" s="8" t="s">
        <v>254</v>
      </c>
      <c r="I344" s="8"/>
      <c r="J344" s="8"/>
      <c r="K344" s="8"/>
      <c r="L344" s="8"/>
      <c r="M344" s="8"/>
      <c r="N344" s="8"/>
      <c r="O344" s="8"/>
      <c r="P344" s="8"/>
    </row>
    <row r="345" spans="1:16" x14ac:dyDescent="0.25">
      <c r="B345" s="3" t="str">
        <f>Merkmalsdefinition!A55</f>
        <v>BK_DLT_MASCHINENTYP</v>
      </c>
      <c r="C345" s="20" t="s">
        <v>253</v>
      </c>
      <c r="D345" s="8" t="str">
        <f>Merkmalsdefinition!D59</f>
        <v>N</v>
      </c>
      <c r="E345" s="20" t="s">
        <v>253</v>
      </c>
      <c r="F345" s="21" t="str">
        <f>Merkmalsdefinition!D56</f>
        <v>Concept</v>
      </c>
      <c r="H345" s="8"/>
      <c r="I345" s="8"/>
      <c r="J345" s="8"/>
      <c r="K345" s="8"/>
      <c r="L345" s="8"/>
      <c r="M345" s="8"/>
      <c r="N345" s="8"/>
      <c r="O345" s="8"/>
      <c r="P345" s="8"/>
    </row>
    <row r="346" spans="1:16" x14ac:dyDescent="0.25">
      <c r="B346" s="3"/>
      <c r="C346" s="8"/>
      <c r="D346" s="8"/>
      <c r="E346" s="21"/>
      <c r="F346" s="21"/>
      <c r="H346" s="8"/>
      <c r="I346" s="8"/>
      <c r="J346" s="8"/>
      <c r="K346" s="8"/>
      <c r="L346" s="8"/>
      <c r="M346" s="8"/>
      <c r="N346" s="8"/>
      <c r="O346" s="8"/>
      <c r="P346" s="8"/>
    </row>
    <row r="347" spans="1:16" x14ac:dyDescent="0.25">
      <c r="B347" s="3" t="s">
        <v>255</v>
      </c>
      <c r="C347" s="8"/>
      <c r="D347" s="8"/>
      <c r="E347" s="21"/>
      <c r="F347" s="21"/>
      <c r="H347" s="8"/>
      <c r="I347" s="8"/>
      <c r="J347" s="8"/>
      <c r="K347" s="8"/>
      <c r="L347" s="8"/>
      <c r="M347" s="8"/>
      <c r="N347" s="8"/>
      <c r="O347" s="8"/>
      <c r="P347" s="8"/>
    </row>
    <row r="348" spans="1:16" x14ac:dyDescent="0.25">
      <c r="B348" s="3" t="s">
        <v>256</v>
      </c>
      <c r="C348" s="8"/>
      <c r="D348" s="8" t="str">
        <f>Merkmalsdefinition!D243</f>
        <v>Nein</v>
      </c>
      <c r="E348" s="21"/>
      <c r="F348" s="21" t="str">
        <f>Merkmalsdefinition!D243</f>
        <v>Nein</v>
      </c>
      <c r="H348" s="8"/>
      <c r="I348" s="8"/>
      <c r="J348" s="8"/>
      <c r="K348" s="8"/>
      <c r="L348" s="8"/>
      <c r="M348" s="8"/>
      <c r="N348" s="8"/>
      <c r="O348" s="8"/>
      <c r="P348" s="8"/>
    </row>
    <row r="349" spans="1:16" x14ac:dyDescent="0.25">
      <c r="B349" s="3" t="s">
        <v>257</v>
      </c>
      <c r="C349" s="8"/>
      <c r="D349" s="8"/>
      <c r="E349" s="21"/>
      <c r="F349" s="21"/>
      <c r="H349" s="8"/>
      <c r="I349" s="8"/>
      <c r="J349" s="8"/>
      <c r="K349" s="8"/>
      <c r="L349" s="8"/>
      <c r="M349" s="8"/>
      <c r="N349" s="8"/>
      <c r="O349" s="8"/>
      <c r="P349" s="8"/>
    </row>
    <row r="350" spans="1:16" x14ac:dyDescent="0.25">
      <c r="B350" s="3" t="s">
        <v>258</v>
      </c>
      <c r="C350" s="8"/>
      <c r="D350" s="8"/>
      <c r="E350" s="21"/>
      <c r="F350" s="21"/>
      <c r="H350" s="8"/>
      <c r="I350" s="8"/>
      <c r="J350" s="8"/>
      <c r="K350" s="8"/>
      <c r="L350" s="8"/>
      <c r="M350" s="8"/>
      <c r="N350" s="8"/>
      <c r="O350" s="8"/>
      <c r="P350" s="8"/>
    </row>
    <row r="351" spans="1:16" x14ac:dyDescent="0.25">
      <c r="B351" s="3" t="s">
        <v>259</v>
      </c>
      <c r="C351" s="8"/>
      <c r="D351" s="8" t="b">
        <v>1</v>
      </c>
      <c r="E351" s="21"/>
      <c r="F351" s="21" t="b">
        <v>1</v>
      </c>
      <c r="H351" s="8" t="b">
        <v>0</v>
      </c>
      <c r="I351" s="8"/>
      <c r="J351" s="8"/>
      <c r="K351" s="8"/>
      <c r="L351" s="8"/>
      <c r="M351" s="8"/>
      <c r="N351" s="8"/>
      <c r="O351" s="8"/>
      <c r="P351" s="8"/>
    </row>
    <row r="352" spans="1:16" x14ac:dyDescent="0.25">
      <c r="B352" s="3" t="s">
        <v>260</v>
      </c>
      <c r="C352" s="8"/>
      <c r="D352" s="8"/>
      <c r="E352" s="8"/>
      <c r="H352" s="8"/>
      <c r="I352" s="8"/>
      <c r="J352" s="8"/>
      <c r="K352" s="8"/>
      <c r="L352" s="8"/>
      <c r="M352" s="8"/>
      <c r="N352" s="8"/>
      <c r="O352" s="8"/>
      <c r="P352" s="8"/>
    </row>
    <row r="353" spans="1:16" x14ac:dyDescent="0.25">
      <c r="B353" s="3" t="s">
        <v>261</v>
      </c>
      <c r="C353" s="8"/>
      <c r="D353" s="8" t="s">
        <v>264</v>
      </c>
      <c r="E353" s="8"/>
      <c r="F353" s="8" t="s">
        <v>264</v>
      </c>
      <c r="I353" s="8"/>
      <c r="J353" s="8"/>
      <c r="K353" s="8"/>
      <c r="L353" s="8"/>
      <c r="M353" s="8"/>
      <c r="N353" s="8"/>
      <c r="O353" s="8"/>
      <c r="P353" s="8"/>
    </row>
    <row r="354" spans="1:16" x14ac:dyDescent="0.25">
      <c r="B354" s="3" t="s">
        <v>263</v>
      </c>
      <c r="C354" s="8"/>
      <c r="D354" s="8"/>
      <c r="E354" s="8"/>
      <c r="H354" s="8"/>
      <c r="I354" s="8"/>
      <c r="J354" s="8"/>
      <c r="K354" s="8"/>
      <c r="L354" s="8"/>
      <c r="M354" s="8"/>
      <c r="N354" s="8"/>
      <c r="O354" s="8"/>
      <c r="P354" s="8"/>
    </row>
    <row r="355" spans="1:16" x14ac:dyDescent="0.25">
      <c r="B355" s="3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</row>
    <row r="356" spans="1:16" x14ac:dyDescent="0.25">
      <c r="B356" s="3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</row>
    <row r="357" spans="1:16" x14ac:dyDescent="0.25">
      <c r="B357" s="3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</row>
    <row r="358" spans="1:16" x14ac:dyDescent="0.25">
      <c r="A358" s="3" t="str">
        <f>Merkmalsdefinition!A245</f>
        <v>GM_AGGTRAEGVERTYP</v>
      </c>
      <c r="B358" s="19" t="str">
        <f>Merkmalsdefinition!A51</f>
        <v>BK_DLT_BAUREIHE</v>
      </c>
      <c r="C358" s="20" t="s">
        <v>253</v>
      </c>
      <c r="D358" s="21" t="str">
        <f>Merkmalsdefinition!D51</f>
        <v>Combima</v>
      </c>
      <c r="G358" s="8"/>
      <c r="H358" s="8" t="s">
        <v>254</v>
      </c>
      <c r="I358" s="8"/>
      <c r="J358" s="8"/>
      <c r="K358" s="8"/>
      <c r="L358" s="8"/>
      <c r="M358" s="8"/>
      <c r="N358" s="8"/>
      <c r="O358" s="8"/>
      <c r="P358" s="8"/>
    </row>
    <row r="359" spans="1:16" x14ac:dyDescent="0.25">
      <c r="A359" s="3"/>
      <c r="B359" s="19" t="str">
        <f>Merkmalsdefinition!A55</f>
        <v>BK_DLT_MASCHINENTYP</v>
      </c>
      <c r="C359" s="20" t="s">
        <v>253</v>
      </c>
      <c r="D359" s="21" t="str">
        <f>Merkmalsdefinition!D56</f>
        <v>Concept</v>
      </c>
      <c r="G359" s="8"/>
      <c r="H359" s="8"/>
      <c r="I359" s="8"/>
      <c r="J359" s="8"/>
      <c r="K359" s="8"/>
      <c r="L359" s="8"/>
      <c r="M359" s="8"/>
      <c r="N359" s="8"/>
      <c r="O359" s="8"/>
      <c r="P359" s="8"/>
    </row>
    <row r="360" spans="1:16" x14ac:dyDescent="0.25">
      <c r="A360" s="3"/>
      <c r="B360" s="19" t="str">
        <f>Merkmalsdefinition!A64</f>
        <v>BK_DLT_BEARBEITSEITE</v>
      </c>
      <c r="C360" s="20" t="s">
        <v>253</v>
      </c>
      <c r="D360" s="21" t="str">
        <f>Merkmalsdefinition!D65</f>
        <v>Doppelseitig</v>
      </c>
      <c r="G360" s="8"/>
      <c r="H360" s="8"/>
      <c r="I360" s="8"/>
      <c r="J360" s="8"/>
      <c r="K360" s="8"/>
      <c r="L360" s="8"/>
      <c r="M360" s="8"/>
      <c r="N360" s="8"/>
      <c r="O360" s="8"/>
      <c r="P360" s="8"/>
    </row>
    <row r="361" spans="1:16" x14ac:dyDescent="0.25">
      <c r="A361" s="3"/>
      <c r="B361" s="19" t="str">
        <f>Merkmalsdefinition!A126</f>
        <v>BK_DLT_KANTENMATERIA</v>
      </c>
      <c r="C361" s="20" t="s">
        <v>253</v>
      </c>
      <c r="D361" s="21" t="str">
        <f>Merkmalsdefinition!D126</f>
        <v>R3</v>
      </c>
      <c r="G361" s="8"/>
      <c r="H361" s="8"/>
      <c r="I361" s="8"/>
      <c r="J361" s="8"/>
      <c r="K361" s="8"/>
      <c r="L361" s="8"/>
      <c r="M361" s="8"/>
      <c r="N361" s="8"/>
      <c r="O361" s="8"/>
      <c r="P361" s="8"/>
    </row>
    <row r="362" spans="1:16" x14ac:dyDescent="0.25">
      <c r="A362" s="3"/>
      <c r="B362" s="19" t="str">
        <f>Merkmalsdefinition!A242</f>
        <v>GM_AGGTRAEGVERST</v>
      </c>
      <c r="C362" s="20" t="s">
        <v>253</v>
      </c>
      <c r="D362" s="21" t="str">
        <f>Merkmalsdefinition!D242</f>
        <v>Ja</v>
      </c>
      <c r="E362" s="5" t="s">
        <v>253</v>
      </c>
      <c r="F362" s="8" t="str">
        <f>Merkmalsdefinition!D242</f>
        <v>Ja</v>
      </c>
      <c r="G362" s="8"/>
      <c r="H362" s="8"/>
      <c r="I362" s="8"/>
      <c r="J362" s="8"/>
      <c r="K362" s="8"/>
      <c r="L362" s="8"/>
      <c r="M362" s="8"/>
      <c r="N362" s="8"/>
      <c r="O362" s="8"/>
      <c r="P362" s="8"/>
    </row>
    <row r="363" spans="1:16" x14ac:dyDescent="0.25">
      <c r="A363" s="3"/>
      <c r="B363" s="19"/>
      <c r="C363" s="16"/>
      <c r="D363" s="21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</row>
    <row r="364" spans="1:16" x14ac:dyDescent="0.25">
      <c r="A364" s="3"/>
      <c r="B364" s="19" t="s">
        <v>255</v>
      </c>
      <c r="C364" s="16"/>
      <c r="D364" s="21" t="str">
        <f>"+"&amp;Merkmalsdefinition!D245&amp;"|"&amp;Merkmalsdefinition!D246</f>
        <v>+Manuell|NC Achse</v>
      </c>
      <c r="E364" s="8"/>
      <c r="F364" s="8" t="str">
        <f>"-"&amp;Merkmalsdefinition!D248</f>
        <v>-N/A</v>
      </c>
      <c r="G364" s="8"/>
      <c r="H364" s="8"/>
      <c r="I364" s="8"/>
      <c r="J364" s="8"/>
      <c r="K364" s="8"/>
      <c r="L364" s="8"/>
      <c r="M364" s="8"/>
      <c r="N364" s="8"/>
      <c r="O364" s="8"/>
      <c r="P364" s="8"/>
    </row>
    <row r="365" spans="1:16" x14ac:dyDescent="0.25">
      <c r="A365" s="3"/>
      <c r="B365" s="19" t="s">
        <v>256</v>
      </c>
      <c r="C365" s="16"/>
      <c r="D365" s="21"/>
      <c r="E365" s="8"/>
      <c r="F365" s="8"/>
      <c r="G365" s="8"/>
      <c r="H365" s="8" t="str">
        <f>Merkmalsdefinition!D248</f>
        <v>N/A</v>
      </c>
      <c r="I365" s="8"/>
      <c r="J365" s="8"/>
      <c r="K365" s="8"/>
      <c r="L365" s="8"/>
      <c r="M365" s="8"/>
      <c r="N365" s="8"/>
      <c r="O365" s="8"/>
      <c r="P365" s="8"/>
    </row>
    <row r="366" spans="1:16" x14ac:dyDescent="0.25">
      <c r="A366" s="3"/>
      <c r="B366" s="19" t="s">
        <v>257</v>
      </c>
      <c r="C366" s="16"/>
      <c r="D366" s="21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</row>
    <row r="367" spans="1:16" x14ac:dyDescent="0.25">
      <c r="A367" s="3"/>
      <c r="B367" s="19" t="s">
        <v>258</v>
      </c>
      <c r="C367" s="16"/>
      <c r="D367" s="21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</row>
    <row r="368" spans="1:16" x14ac:dyDescent="0.25">
      <c r="A368" s="3"/>
      <c r="B368" s="19" t="s">
        <v>259</v>
      </c>
      <c r="C368" s="16"/>
      <c r="D368" s="21" t="b">
        <v>0</v>
      </c>
      <c r="E368" s="8"/>
      <c r="F368" s="8" t="b">
        <v>0</v>
      </c>
      <c r="G368" s="8"/>
      <c r="H368" s="8" t="b">
        <v>1</v>
      </c>
      <c r="I368" s="8"/>
      <c r="J368" s="8"/>
      <c r="K368" s="8"/>
      <c r="L368" s="8"/>
      <c r="M368" s="8"/>
      <c r="N368" s="8"/>
      <c r="O368" s="8"/>
      <c r="P368" s="8"/>
    </row>
    <row r="369" spans="1:16" x14ac:dyDescent="0.25">
      <c r="A369" s="3"/>
      <c r="B369" s="19" t="s">
        <v>260</v>
      </c>
      <c r="C369" s="16"/>
      <c r="D369" s="21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</row>
    <row r="370" spans="1:16" x14ac:dyDescent="0.25">
      <c r="A370" s="3"/>
      <c r="B370" s="19" t="s">
        <v>261</v>
      </c>
      <c r="C370" s="16"/>
      <c r="D370" s="8" t="s">
        <v>264</v>
      </c>
      <c r="E370" s="8"/>
      <c r="F370" s="8"/>
      <c r="G370" s="8"/>
      <c r="H370" s="8" t="s">
        <v>264</v>
      </c>
      <c r="I370" s="8"/>
      <c r="J370" s="8"/>
      <c r="K370" s="8"/>
      <c r="L370" s="8"/>
      <c r="M370" s="8"/>
      <c r="N370" s="8"/>
      <c r="O370" s="8"/>
      <c r="P370" s="8"/>
    </row>
    <row r="371" spans="1:16" x14ac:dyDescent="0.25">
      <c r="A371" s="3"/>
      <c r="B371" s="19" t="s">
        <v>263</v>
      </c>
      <c r="C371" s="16"/>
      <c r="D371" s="21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</row>
    <row r="372" spans="1:16" x14ac:dyDescent="0.25">
      <c r="A372" s="3"/>
      <c r="B372" s="3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</row>
    <row r="373" spans="1:16" x14ac:dyDescent="0.25">
      <c r="A373" s="3"/>
      <c r="B373" s="3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</row>
    <row r="374" spans="1:16" x14ac:dyDescent="0.25">
      <c r="A374" s="3"/>
      <c r="B374" s="3"/>
      <c r="C374" s="8"/>
      <c r="D374" s="8"/>
      <c r="E374" s="8"/>
      <c r="G374" s="8"/>
      <c r="H374" s="8"/>
      <c r="I374" s="8"/>
      <c r="J374" s="8"/>
      <c r="K374" s="8"/>
      <c r="L374" s="8"/>
      <c r="M374" s="8"/>
      <c r="N374" s="8"/>
      <c r="O374" s="8"/>
      <c r="P374" s="8"/>
    </row>
    <row r="375" spans="1:16" x14ac:dyDescent="0.25">
      <c r="A375" s="19" t="str">
        <f>Merkmalsdefinition!A255</f>
        <v>GM_ERWEITWARTZUG</v>
      </c>
      <c r="B375" s="19" t="str">
        <f>Merkmalsdefinition!A51</f>
        <v>BK_DLT_BAUREIHE</v>
      </c>
      <c r="C375" s="20" t="s">
        <v>253</v>
      </c>
      <c r="D375" s="21" t="str">
        <f>Merkmalsdefinition!D51</f>
        <v>Combima</v>
      </c>
      <c r="E375" s="20" t="s">
        <v>253</v>
      </c>
      <c r="F375" s="21" t="str">
        <f>Merkmalsdefinition!D51</f>
        <v>Combima</v>
      </c>
      <c r="G375" s="20" t="s">
        <v>253</v>
      </c>
      <c r="H375" s="21" t="str">
        <f>Merkmalsdefinition!D53</f>
        <v>Novimat</v>
      </c>
      <c r="I375" s="8"/>
      <c r="J375" s="21" t="s">
        <v>254</v>
      </c>
      <c r="K375" s="8"/>
      <c r="L375" s="8"/>
      <c r="M375" s="8"/>
      <c r="N375" s="8"/>
      <c r="O375" s="8"/>
      <c r="P375" s="8"/>
    </row>
    <row r="376" spans="1:16" x14ac:dyDescent="0.25">
      <c r="A376" s="19"/>
      <c r="B376" s="19" t="str">
        <f>Merkmalsdefinition!A55</f>
        <v>BK_DLT_MASCHINENTYP</v>
      </c>
      <c r="C376" s="20" t="s">
        <v>253</v>
      </c>
      <c r="D376" s="21" t="str">
        <f>Merkmalsdefinition!D56</f>
        <v>Concept</v>
      </c>
      <c r="E376" s="20" t="s">
        <v>253</v>
      </c>
      <c r="F376" s="21" t="str">
        <f>Merkmalsdefinition!D59</f>
        <v>N</v>
      </c>
      <c r="G376" s="20" t="s">
        <v>253</v>
      </c>
      <c r="H376" s="21" t="str">
        <f>Merkmalsdefinition!D56</f>
        <v>Concept</v>
      </c>
      <c r="I376" s="8"/>
      <c r="J376" s="21"/>
      <c r="K376" s="8"/>
      <c r="L376" s="8"/>
      <c r="M376" s="8"/>
      <c r="N376" s="8"/>
      <c r="O376" s="8"/>
      <c r="P376" s="8"/>
    </row>
    <row r="377" spans="1:16" x14ac:dyDescent="0.25">
      <c r="A377" s="19"/>
      <c r="B377" s="19" t="str">
        <f>Merkmalsdefinition!A64</f>
        <v>BK_DLT_BEARBEITSEITE</v>
      </c>
      <c r="C377" s="20" t="s">
        <v>253</v>
      </c>
      <c r="D377" s="21" t="str">
        <f>Merkmalsdefinition!D65</f>
        <v>Doppelseitig</v>
      </c>
      <c r="E377" s="21"/>
      <c r="F377" s="21"/>
      <c r="G377" s="20"/>
      <c r="H377" s="21"/>
      <c r="I377" s="8"/>
      <c r="J377" s="21"/>
      <c r="K377" s="8"/>
      <c r="L377" s="8"/>
      <c r="M377" s="8"/>
      <c r="N377" s="8"/>
      <c r="O377" s="8"/>
      <c r="P377" s="8"/>
    </row>
    <row r="378" spans="1:16" x14ac:dyDescent="0.25">
      <c r="A378" s="19"/>
      <c r="B378" s="19" t="str">
        <f>Merkmalsdefinition!A126</f>
        <v>BK_DLT_KANTENMATERIA</v>
      </c>
      <c r="C378" s="20" t="s">
        <v>253</v>
      </c>
      <c r="D378" s="21" t="str">
        <f>Merkmalsdefinition!D126</f>
        <v>R3</v>
      </c>
      <c r="E378" s="21"/>
      <c r="F378" s="21"/>
      <c r="G378" s="20"/>
      <c r="H378" s="21"/>
      <c r="I378" s="8"/>
      <c r="J378" s="21"/>
      <c r="K378" s="8"/>
      <c r="L378" s="8"/>
      <c r="M378" s="8"/>
      <c r="N378" s="8"/>
      <c r="O378" s="8"/>
      <c r="P378" s="8"/>
    </row>
    <row r="379" spans="1:16" x14ac:dyDescent="0.25">
      <c r="A379" s="19"/>
      <c r="B379" s="19"/>
      <c r="C379" s="21"/>
      <c r="D379" s="21"/>
      <c r="E379" s="21"/>
      <c r="F379" s="21"/>
      <c r="G379" s="21"/>
      <c r="H379" s="21"/>
      <c r="I379" s="8"/>
      <c r="J379" s="21"/>
      <c r="K379" s="8"/>
      <c r="L379" s="8"/>
      <c r="M379" s="8"/>
      <c r="N379" s="8"/>
      <c r="O379" s="8"/>
      <c r="P379" s="8"/>
    </row>
    <row r="380" spans="1:16" x14ac:dyDescent="0.25">
      <c r="A380" s="19"/>
      <c r="B380" s="19" t="s">
        <v>255</v>
      </c>
      <c r="C380" s="21"/>
      <c r="D380" s="21"/>
      <c r="E380" s="21"/>
      <c r="F380" s="21"/>
      <c r="G380" s="21"/>
      <c r="H380" s="21"/>
      <c r="I380" s="8"/>
      <c r="J380" s="21"/>
      <c r="K380" s="8"/>
      <c r="L380" s="8"/>
      <c r="M380" s="8"/>
      <c r="N380" s="8"/>
      <c r="O380" s="8"/>
      <c r="P380" s="8"/>
    </row>
    <row r="381" spans="1:16" x14ac:dyDescent="0.25">
      <c r="A381" s="19"/>
      <c r="B381" s="19" t="s">
        <v>256</v>
      </c>
      <c r="C381" s="21"/>
      <c r="D381" s="21" t="str">
        <f>Merkmalsdefinition!D255</f>
        <v>Ja</v>
      </c>
      <c r="E381" s="21"/>
      <c r="F381" s="21" t="str">
        <f>Merkmalsdefinition!D256</f>
        <v>Nein</v>
      </c>
      <c r="G381" s="21"/>
      <c r="H381" s="21" t="str">
        <f>Merkmalsdefinition!D256</f>
        <v>Nein</v>
      </c>
      <c r="I381" s="8"/>
      <c r="J381" s="21"/>
      <c r="K381" s="8"/>
      <c r="L381" s="8"/>
      <c r="M381" s="8"/>
      <c r="N381" s="8"/>
      <c r="O381" s="8"/>
      <c r="P381" s="8"/>
    </row>
    <row r="382" spans="1:16" x14ac:dyDescent="0.25">
      <c r="A382" s="19"/>
      <c r="B382" s="19" t="s">
        <v>257</v>
      </c>
      <c r="C382" s="21"/>
      <c r="D382" s="21"/>
      <c r="E382" s="21"/>
      <c r="F382" s="21"/>
      <c r="G382" s="21"/>
      <c r="H382" s="21"/>
      <c r="I382" s="8"/>
      <c r="J382" s="21"/>
      <c r="K382" s="8"/>
      <c r="L382" s="8"/>
      <c r="M382" s="8"/>
      <c r="N382" s="8"/>
      <c r="O382" s="8"/>
      <c r="P382" s="8"/>
    </row>
    <row r="383" spans="1:16" x14ac:dyDescent="0.25">
      <c r="A383" s="19"/>
      <c r="B383" s="19" t="s">
        <v>258</v>
      </c>
      <c r="C383" s="21"/>
      <c r="D383" s="21"/>
      <c r="E383" s="21"/>
      <c r="F383" s="21"/>
      <c r="G383" s="21"/>
      <c r="H383" s="21"/>
      <c r="I383" s="8"/>
      <c r="J383" s="21"/>
      <c r="K383" s="8"/>
      <c r="L383" s="8"/>
      <c r="M383" s="8"/>
      <c r="N383" s="8"/>
      <c r="O383" s="8"/>
      <c r="P383" s="8"/>
    </row>
    <row r="384" spans="1:16" x14ac:dyDescent="0.25">
      <c r="A384" s="19"/>
      <c r="B384" s="19" t="s">
        <v>259</v>
      </c>
      <c r="C384" s="21"/>
      <c r="D384" s="21" t="b">
        <v>0</v>
      </c>
      <c r="E384" s="21"/>
      <c r="F384" s="21" t="b">
        <v>1</v>
      </c>
      <c r="G384" s="21"/>
      <c r="H384" s="21" t="b">
        <v>1</v>
      </c>
      <c r="I384" s="8"/>
      <c r="J384" s="21" t="b">
        <v>0</v>
      </c>
      <c r="K384" s="8"/>
      <c r="L384" s="8"/>
      <c r="M384" s="8"/>
      <c r="N384" s="8"/>
      <c r="O384" s="8"/>
      <c r="P384" s="8"/>
    </row>
    <row r="385" spans="1:16" x14ac:dyDescent="0.25">
      <c r="A385" s="19"/>
      <c r="B385" s="19" t="s">
        <v>260</v>
      </c>
      <c r="C385" s="21"/>
      <c r="D385" s="21"/>
      <c r="E385" s="21"/>
      <c r="F385" s="21"/>
      <c r="G385" s="21"/>
      <c r="I385" s="8"/>
      <c r="J385" s="21"/>
      <c r="K385" s="8"/>
      <c r="L385" s="8"/>
      <c r="M385" s="8"/>
      <c r="N385" s="8"/>
      <c r="O385" s="8"/>
      <c r="P385" s="8"/>
    </row>
    <row r="386" spans="1:16" x14ac:dyDescent="0.25">
      <c r="A386" s="19"/>
      <c r="B386" s="19" t="s">
        <v>261</v>
      </c>
      <c r="C386" s="21"/>
      <c r="D386" s="21" t="s">
        <v>264</v>
      </c>
      <c r="E386" s="21"/>
      <c r="F386" s="21" t="s">
        <v>264</v>
      </c>
      <c r="G386" s="21"/>
      <c r="H386" s="21" t="s">
        <v>264</v>
      </c>
      <c r="I386" s="8"/>
      <c r="K386" s="8"/>
      <c r="L386" s="8"/>
      <c r="M386" s="8"/>
      <c r="N386" s="8"/>
      <c r="O386" s="8"/>
      <c r="P386" s="8"/>
    </row>
    <row r="387" spans="1:16" x14ac:dyDescent="0.25">
      <c r="A387" s="19"/>
      <c r="B387" s="19" t="s">
        <v>263</v>
      </c>
      <c r="C387" s="21"/>
      <c r="D387" s="21"/>
      <c r="E387" s="21"/>
      <c r="F387" s="21"/>
      <c r="G387" s="21"/>
      <c r="H387" s="21"/>
      <c r="I387" s="8"/>
      <c r="J387" s="8"/>
      <c r="K387" s="8"/>
      <c r="L387" s="8"/>
      <c r="M387" s="8"/>
      <c r="N387" s="8"/>
      <c r="O387" s="8"/>
      <c r="P387" s="8"/>
    </row>
    <row r="388" spans="1:16" x14ac:dyDescent="0.25">
      <c r="A388" s="3"/>
      <c r="B388" s="3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</row>
    <row r="389" spans="1:16" x14ac:dyDescent="0.25">
      <c r="A389" s="3"/>
      <c r="B389" s="3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</row>
    <row r="390" spans="1:16" x14ac:dyDescent="0.25">
      <c r="A390" s="3"/>
      <c r="B390" s="3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</row>
    <row r="391" spans="1:16" x14ac:dyDescent="0.25">
      <c r="A391" s="3" t="str">
        <f>Merkmalsdefinition!A258</f>
        <v>GM_ERWEITWARTTYP</v>
      </c>
      <c r="B391" s="15" t="str">
        <f>Merkmalsdefinition!A51</f>
        <v>BK_DLT_BAUREIHE</v>
      </c>
      <c r="C391" s="20" t="s">
        <v>253</v>
      </c>
      <c r="D391" s="21" t="str">
        <f>Merkmalsdefinition!D51</f>
        <v>Combima</v>
      </c>
      <c r="E391" s="20" t="s">
        <v>253</v>
      </c>
      <c r="F391" s="21" t="str">
        <f>Merkmalsdefinition!D51</f>
        <v>Combima</v>
      </c>
      <c r="I391" s="8"/>
      <c r="J391" s="8" t="s">
        <v>254</v>
      </c>
      <c r="K391" s="8"/>
      <c r="L391" s="8"/>
      <c r="M391" s="8"/>
      <c r="N391" s="8"/>
      <c r="O391" s="8"/>
      <c r="P391" s="8"/>
    </row>
    <row r="392" spans="1:16" x14ac:dyDescent="0.25">
      <c r="A392" s="3"/>
      <c r="B392" s="3" t="str">
        <f>Merkmalsdefinition!A55</f>
        <v>BK_DLT_MASCHINENTYP</v>
      </c>
      <c r="C392" s="20" t="s">
        <v>253</v>
      </c>
      <c r="D392" s="21" t="str">
        <f>Merkmalsdefinition!D56</f>
        <v>Concept</v>
      </c>
      <c r="E392" s="20" t="s">
        <v>253</v>
      </c>
      <c r="F392" s="21" t="str">
        <f>Merkmalsdefinition!D56</f>
        <v>Concept</v>
      </c>
      <c r="H392" s="8"/>
      <c r="I392" s="8"/>
      <c r="J392" s="8"/>
      <c r="K392" s="8"/>
      <c r="L392" s="8"/>
      <c r="M392" s="8"/>
      <c r="N392" s="8"/>
      <c r="O392" s="8"/>
      <c r="P392" s="8"/>
    </row>
    <row r="393" spans="1:16" x14ac:dyDescent="0.25">
      <c r="A393" s="3"/>
      <c r="B393" s="3" t="str">
        <f>Merkmalsdefinition!A64</f>
        <v>BK_DLT_BEARBEITSEITE</v>
      </c>
      <c r="C393" s="20" t="s">
        <v>253</v>
      </c>
      <c r="D393" s="21" t="str">
        <f>Merkmalsdefinition!D65</f>
        <v>Doppelseitig</v>
      </c>
      <c r="E393" s="20" t="s">
        <v>253</v>
      </c>
      <c r="F393" s="21" t="str">
        <f>Merkmalsdefinition!D65</f>
        <v>Doppelseitig</v>
      </c>
      <c r="H393" s="8"/>
      <c r="I393" s="8"/>
      <c r="J393" s="8"/>
      <c r="K393" s="8"/>
      <c r="L393" s="8"/>
      <c r="M393" s="8"/>
      <c r="N393" s="8"/>
      <c r="O393" s="8"/>
      <c r="P393" s="8"/>
    </row>
    <row r="394" spans="1:16" x14ac:dyDescent="0.25">
      <c r="A394" s="3"/>
      <c r="B394" s="3" t="str">
        <f>Merkmalsdefinition!A71</f>
        <v>BK_DLT_BEARBEITART</v>
      </c>
      <c r="C394" s="20" t="s">
        <v>253</v>
      </c>
      <c r="D394" s="21" t="str">
        <f>Merkmalsdefinition!D71</f>
        <v>Längs</v>
      </c>
      <c r="E394" s="20" t="s">
        <v>253</v>
      </c>
      <c r="F394" s="21" t="str">
        <f>Merkmalsdefinition!D72</f>
        <v>Quer</v>
      </c>
      <c r="H394" s="8"/>
      <c r="I394" s="8"/>
      <c r="J394" s="8"/>
      <c r="K394" s="8"/>
      <c r="L394" s="8"/>
      <c r="M394" s="8"/>
      <c r="N394" s="8"/>
      <c r="O394" s="8"/>
      <c r="P394" s="8"/>
    </row>
    <row r="395" spans="1:16" x14ac:dyDescent="0.25">
      <c r="A395" s="3"/>
      <c r="B395" s="3" t="str">
        <f>Merkmalsdefinition!A126</f>
        <v>BK_DLT_KANTENMATERIA</v>
      </c>
      <c r="C395" s="20" t="s">
        <v>253</v>
      </c>
      <c r="D395" s="21" t="str">
        <f>Merkmalsdefinition!D126</f>
        <v>R3</v>
      </c>
      <c r="E395" s="20" t="s">
        <v>253</v>
      </c>
      <c r="F395" s="21" t="str">
        <f>Merkmalsdefinition!D126</f>
        <v>R3</v>
      </c>
      <c r="H395" s="8"/>
      <c r="I395" s="8"/>
      <c r="J395" s="8"/>
      <c r="K395" s="8"/>
      <c r="L395" s="8"/>
      <c r="M395" s="8"/>
      <c r="N395" s="8"/>
      <c r="O395" s="8"/>
      <c r="P395" s="8"/>
    </row>
    <row r="396" spans="1:16" x14ac:dyDescent="0.25">
      <c r="A396" s="3"/>
      <c r="B396" s="15" t="str">
        <f>Merkmalsdefinition!A75</f>
        <v>BK_DLT_LINEAREINSCHU</v>
      </c>
      <c r="C396" s="20" t="s">
        <v>253</v>
      </c>
      <c r="D396" s="21" t="str">
        <f>Merkmalsdefinition!D76</f>
        <v>Nein</v>
      </c>
      <c r="E396" s="20"/>
      <c r="F396" s="21"/>
      <c r="I396" s="8"/>
      <c r="J396" s="8"/>
      <c r="K396" s="8"/>
      <c r="L396" s="8"/>
      <c r="M396" s="8"/>
      <c r="N396" s="8"/>
      <c r="O396" s="8"/>
      <c r="P396" s="8"/>
    </row>
    <row r="397" spans="1:16" x14ac:dyDescent="0.25">
      <c r="A397" s="3"/>
      <c r="B397" s="3" t="str">
        <f>Merkmalsdefinition!A255</f>
        <v>GM_ERWEITWARTZUG</v>
      </c>
      <c r="C397" s="20" t="s">
        <v>253</v>
      </c>
      <c r="D397" s="21" t="str">
        <f>Merkmalsdefinition!D255</f>
        <v>Ja</v>
      </c>
      <c r="E397" s="20" t="s">
        <v>253</v>
      </c>
      <c r="F397" s="21" t="str">
        <f>Merkmalsdefinition!D255</f>
        <v>Ja</v>
      </c>
      <c r="G397" s="20" t="s">
        <v>253</v>
      </c>
      <c r="H397" s="8" t="str">
        <f>Merkmalsdefinition!D255</f>
        <v>Ja</v>
      </c>
      <c r="I397" s="8"/>
      <c r="J397" s="8"/>
      <c r="K397" s="8"/>
      <c r="L397" s="8"/>
      <c r="M397" s="8"/>
      <c r="N397" s="8"/>
      <c r="O397" s="8"/>
      <c r="P397" s="8"/>
    </row>
    <row r="398" spans="1:16" x14ac:dyDescent="0.25">
      <c r="A398" s="3"/>
      <c r="B398" s="3"/>
      <c r="C398" s="21"/>
      <c r="D398" s="21"/>
      <c r="E398" s="21"/>
      <c r="F398" s="21"/>
      <c r="H398" s="8"/>
      <c r="I398" s="8"/>
      <c r="J398" s="8"/>
      <c r="K398" s="8"/>
      <c r="L398" s="8"/>
      <c r="M398" s="8"/>
      <c r="N398" s="8"/>
      <c r="O398" s="8"/>
      <c r="P398" s="8"/>
    </row>
    <row r="399" spans="1:16" x14ac:dyDescent="0.25">
      <c r="A399" s="3"/>
      <c r="B399" s="3" t="s">
        <v>255</v>
      </c>
      <c r="C399" s="21"/>
      <c r="D399" s="21" t="str">
        <f>"-"&amp;Merkmalsdefinition!D260</f>
        <v>-N/A</v>
      </c>
      <c r="E399" s="21"/>
      <c r="F399" s="21"/>
      <c r="H399" s="8" t="str">
        <f>"-"&amp;Merkmalsdefinition!D260</f>
        <v>-N/A</v>
      </c>
      <c r="I399" s="8"/>
      <c r="J399" s="8"/>
      <c r="K399" s="8"/>
      <c r="L399" s="8"/>
      <c r="M399" s="8"/>
      <c r="N399" s="8"/>
      <c r="O399" s="8"/>
      <c r="P399" s="8"/>
    </row>
    <row r="400" spans="1:16" x14ac:dyDescent="0.25">
      <c r="A400" s="3"/>
      <c r="B400" s="3" t="s">
        <v>256</v>
      </c>
      <c r="C400" s="21"/>
      <c r="D400" s="21" t="str">
        <f>Merkmalsdefinition!D258</f>
        <v>Nur Querführung</v>
      </c>
      <c r="E400" s="21"/>
      <c r="F400" s="21" t="str">
        <f>Merkmalsdefinition!D258</f>
        <v>Nur Querführung</v>
      </c>
      <c r="H400" s="8"/>
      <c r="I400" s="8"/>
      <c r="J400" s="8" t="str">
        <f>Merkmalsdefinition!D260</f>
        <v>N/A</v>
      </c>
      <c r="K400" s="8"/>
      <c r="L400" s="8"/>
      <c r="M400" s="8"/>
      <c r="N400" s="8"/>
      <c r="O400" s="8"/>
      <c r="P400" s="8"/>
    </row>
    <row r="401" spans="1:16" x14ac:dyDescent="0.25">
      <c r="A401" s="3"/>
      <c r="B401" s="3" t="s">
        <v>257</v>
      </c>
      <c r="C401" s="21"/>
      <c r="D401" s="21"/>
      <c r="E401" s="21"/>
      <c r="F401" s="21"/>
      <c r="H401" s="8"/>
      <c r="I401" s="8"/>
      <c r="J401" s="8"/>
      <c r="K401" s="8"/>
      <c r="L401" s="8"/>
      <c r="M401" s="8"/>
      <c r="N401" s="8"/>
      <c r="O401" s="8"/>
      <c r="P401" s="8"/>
    </row>
    <row r="402" spans="1:16" x14ac:dyDescent="0.25">
      <c r="A402" s="3"/>
      <c r="B402" s="3" t="s">
        <v>258</v>
      </c>
      <c r="C402" s="21"/>
      <c r="D402" s="21"/>
      <c r="E402" s="21"/>
      <c r="F402" s="21"/>
      <c r="H402" s="8"/>
      <c r="I402" s="8"/>
      <c r="J402" s="8"/>
      <c r="K402" s="8"/>
      <c r="L402" s="8"/>
      <c r="M402" s="8"/>
      <c r="N402" s="8"/>
      <c r="O402" s="8"/>
      <c r="P402" s="8"/>
    </row>
    <row r="403" spans="1:16" x14ac:dyDescent="0.25">
      <c r="A403" s="3"/>
      <c r="B403" s="3" t="s">
        <v>259</v>
      </c>
      <c r="C403" s="21"/>
      <c r="D403" s="21" t="b">
        <v>0</v>
      </c>
      <c r="E403" s="21"/>
      <c r="F403" s="21" t="b">
        <v>1</v>
      </c>
      <c r="H403" s="8" t="b">
        <v>0</v>
      </c>
      <c r="I403" s="8"/>
      <c r="J403" s="8" t="b">
        <v>1</v>
      </c>
      <c r="K403" s="8"/>
      <c r="L403" s="8"/>
      <c r="M403" s="8"/>
      <c r="N403" s="8"/>
      <c r="O403" s="8"/>
      <c r="P403" s="8"/>
    </row>
    <row r="404" spans="1:16" x14ac:dyDescent="0.25">
      <c r="A404" s="3"/>
      <c r="B404" s="3" t="s">
        <v>260</v>
      </c>
      <c r="C404" s="8"/>
      <c r="H404" s="8"/>
      <c r="I404" s="8"/>
      <c r="J404" s="8"/>
      <c r="K404" s="8"/>
      <c r="L404" s="8"/>
      <c r="M404" s="8"/>
      <c r="N404" s="8"/>
      <c r="O404" s="8"/>
      <c r="P404" s="8"/>
    </row>
    <row r="405" spans="1:16" x14ac:dyDescent="0.25">
      <c r="A405" s="3"/>
      <c r="B405" s="3" t="s">
        <v>261</v>
      </c>
      <c r="C405" s="8"/>
      <c r="D405" s="8" t="s">
        <v>264</v>
      </c>
      <c r="F405" s="8" t="s">
        <v>264</v>
      </c>
      <c r="H405" s="8" t="s">
        <v>265</v>
      </c>
      <c r="I405" s="8"/>
      <c r="J405" s="8" t="s">
        <v>264</v>
      </c>
      <c r="K405" s="8"/>
      <c r="L405" s="8"/>
      <c r="M405" s="8"/>
      <c r="N405" s="8"/>
      <c r="O405" s="8"/>
      <c r="P405" s="8"/>
    </row>
    <row r="406" spans="1:16" x14ac:dyDescent="0.25">
      <c r="A406" s="3"/>
      <c r="B406" s="3" t="s">
        <v>263</v>
      </c>
      <c r="C406" s="8"/>
      <c r="D406" s="8"/>
      <c r="G406" s="8"/>
      <c r="H406" s="8"/>
      <c r="I406" s="8"/>
      <c r="J406" s="8"/>
      <c r="K406" s="8"/>
      <c r="L406" s="8"/>
      <c r="M406" s="8"/>
      <c r="N406" s="8"/>
      <c r="O406" s="8"/>
      <c r="P406" s="8"/>
    </row>
    <row r="407" spans="1:16" x14ac:dyDescent="0.25">
      <c r="A407" s="3"/>
      <c r="B407" s="3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</row>
    <row r="408" spans="1:16" x14ac:dyDescent="0.25">
      <c r="A408" s="3"/>
      <c r="B408" s="3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</row>
    <row r="409" spans="1:16" x14ac:dyDescent="0.25">
      <c r="A409" s="3"/>
      <c r="B409" s="3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</row>
    <row r="410" spans="1:16" x14ac:dyDescent="0.25">
      <c r="A410" s="11" t="str">
        <f>Merkmalsdefinition!B266</f>
        <v>Höhenverstellung</v>
      </c>
      <c r="B410" s="3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</row>
    <row r="411" spans="1:16" x14ac:dyDescent="0.25">
      <c r="B411" s="3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</row>
    <row r="412" spans="1:16" x14ac:dyDescent="0.25">
      <c r="A412" s="19" t="str">
        <f>Merkmalsdefinition!A268</f>
        <v>GM_ELEKHOEHENVERS</v>
      </c>
      <c r="B412" s="19" t="str">
        <f>Merkmalsdefinition!A51</f>
        <v>BK_DLT_BAUREIHE</v>
      </c>
      <c r="C412" s="20" t="s">
        <v>253</v>
      </c>
      <c r="D412" s="21" t="str">
        <f>Merkmalsdefinition!D51</f>
        <v>Combima</v>
      </c>
      <c r="E412" s="20" t="s">
        <v>253</v>
      </c>
      <c r="F412" s="21" t="str">
        <f>Merkmalsdefinition!D53</f>
        <v>Novimat</v>
      </c>
      <c r="G412" s="8"/>
      <c r="H412" s="21" t="s">
        <v>254</v>
      </c>
      <c r="I412" s="8"/>
      <c r="J412" s="8"/>
      <c r="K412" s="8"/>
      <c r="L412" s="8"/>
      <c r="M412" s="8"/>
      <c r="N412" s="8"/>
      <c r="O412" s="8"/>
      <c r="P412" s="8"/>
    </row>
    <row r="413" spans="1:16" x14ac:dyDescent="0.25">
      <c r="A413" s="19"/>
      <c r="B413" s="19" t="str">
        <f>Merkmalsdefinition!A55</f>
        <v>BK_DLT_MASCHINENTYP</v>
      </c>
      <c r="C413" s="20" t="s">
        <v>253</v>
      </c>
      <c r="D413" s="21" t="str">
        <f>Merkmalsdefinition!D56</f>
        <v>Concept</v>
      </c>
      <c r="E413" s="20" t="s">
        <v>253</v>
      </c>
      <c r="F413" s="21" t="str">
        <f>Merkmalsdefinition!D56</f>
        <v>Concept</v>
      </c>
      <c r="G413" s="8"/>
      <c r="H413" s="21"/>
      <c r="I413" s="8"/>
      <c r="J413" s="8"/>
      <c r="K413" s="8"/>
      <c r="L413" s="8"/>
      <c r="M413" s="8"/>
      <c r="N413" s="8"/>
      <c r="O413" s="8"/>
      <c r="P413" s="8"/>
    </row>
    <row r="414" spans="1:16" x14ac:dyDescent="0.25">
      <c r="A414" s="19"/>
      <c r="B414" s="19" t="str">
        <f>Merkmalsdefinition!A64</f>
        <v>BK_DLT_BEARBEITSEITE</v>
      </c>
      <c r="C414" s="20" t="s">
        <v>253</v>
      </c>
      <c r="D414" s="21" t="str">
        <f>Merkmalsdefinition!D65</f>
        <v>Doppelseitig</v>
      </c>
      <c r="E414" s="20"/>
      <c r="F414" s="21"/>
      <c r="G414" s="8"/>
      <c r="H414" s="21"/>
      <c r="I414" s="8"/>
      <c r="J414" s="8"/>
      <c r="K414" s="8"/>
      <c r="L414" s="8"/>
      <c r="M414" s="8"/>
      <c r="N414" s="8"/>
      <c r="O414" s="8"/>
      <c r="P414" s="8"/>
    </row>
    <row r="415" spans="1:16" x14ac:dyDescent="0.25">
      <c r="A415" s="19"/>
      <c r="B415" s="19" t="str">
        <f>Merkmalsdefinition!A71</f>
        <v>BK_DLT_BEARBEITART</v>
      </c>
      <c r="C415" s="20" t="s">
        <v>253</v>
      </c>
      <c r="D415" s="21" t="str">
        <f>Merkmalsdefinition!D71</f>
        <v>Längs</v>
      </c>
      <c r="E415" s="20"/>
      <c r="F415" s="21"/>
      <c r="G415" s="8"/>
      <c r="H415" s="21"/>
      <c r="I415" s="8"/>
      <c r="J415" s="8"/>
      <c r="K415" s="8"/>
      <c r="L415" s="8"/>
      <c r="M415" s="8"/>
      <c r="N415" s="8"/>
      <c r="O415" s="8"/>
      <c r="P415" s="8"/>
    </row>
    <row r="416" spans="1:16" x14ac:dyDescent="0.25">
      <c r="A416" s="19"/>
      <c r="B416" s="19" t="str">
        <f>Merkmalsdefinition!A75</f>
        <v>BK_DLT_LINEAREINSCHU</v>
      </c>
      <c r="C416" s="20" t="s">
        <v>253</v>
      </c>
      <c r="D416" s="21" t="str">
        <f>Merkmalsdefinition!D76</f>
        <v>Nein</v>
      </c>
      <c r="E416" s="20"/>
      <c r="F416" s="21"/>
      <c r="G416" s="8"/>
      <c r="H416" s="21"/>
      <c r="I416" s="8"/>
      <c r="J416" s="8"/>
      <c r="K416" s="8"/>
      <c r="L416" s="8"/>
      <c r="M416" s="8"/>
      <c r="N416" s="8"/>
      <c r="O416" s="8"/>
      <c r="P416" s="8"/>
    </row>
    <row r="417" spans="1:16" x14ac:dyDescent="0.25">
      <c r="A417" s="19"/>
      <c r="B417" s="19" t="str">
        <f>Merkmalsdefinition!A126</f>
        <v>BK_DLT_KANTENMATERIA</v>
      </c>
      <c r="C417" s="20" t="s">
        <v>253</v>
      </c>
      <c r="D417" s="21" t="str">
        <f>Merkmalsdefinition!D126</f>
        <v>R3</v>
      </c>
      <c r="E417" s="20"/>
      <c r="F417" s="21"/>
      <c r="G417" s="8"/>
      <c r="H417" s="21"/>
      <c r="I417" s="8"/>
      <c r="J417" s="8"/>
      <c r="K417" s="8"/>
      <c r="L417" s="8"/>
      <c r="M417" s="8"/>
      <c r="N417" s="8"/>
      <c r="O417" s="8"/>
      <c r="P417" s="8"/>
    </row>
    <row r="418" spans="1:16" x14ac:dyDescent="0.25">
      <c r="A418" s="19"/>
      <c r="B418" s="19"/>
      <c r="C418" s="21"/>
      <c r="D418" s="21"/>
      <c r="E418" s="21"/>
      <c r="F418" s="21"/>
      <c r="G418" s="8"/>
      <c r="H418" s="21"/>
      <c r="I418" s="8"/>
      <c r="J418" s="8"/>
      <c r="K418" s="8"/>
      <c r="L418" s="8"/>
      <c r="M418" s="8"/>
      <c r="N418" s="8"/>
      <c r="O418" s="8"/>
      <c r="P418" s="8"/>
    </row>
    <row r="419" spans="1:16" x14ac:dyDescent="0.25">
      <c r="A419" s="19"/>
      <c r="B419" s="19" t="s">
        <v>255</v>
      </c>
      <c r="C419" s="21"/>
      <c r="D419" s="21"/>
      <c r="E419" s="21"/>
      <c r="F419" s="21"/>
      <c r="G419" s="8"/>
      <c r="H419" s="21"/>
      <c r="I419" s="8"/>
      <c r="J419" s="8"/>
      <c r="K419" s="8"/>
      <c r="L419" s="8"/>
      <c r="M419" s="8"/>
      <c r="N419" s="8"/>
      <c r="O419" s="8"/>
      <c r="P419" s="8"/>
    </row>
    <row r="420" spans="1:16" x14ac:dyDescent="0.25">
      <c r="A420" s="19"/>
      <c r="B420" s="19" t="s">
        <v>256</v>
      </c>
      <c r="C420" s="21"/>
      <c r="D420" s="21" t="str">
        <f>Merkmalsdefinition!D268</f>
        <v>Ja</v>
      </c>
      <c r="E420" s="21"/>
      <c r="F420" s="21" t="str">
        <f>Merkmalsdefinition!D269</f>
        <v>Nein</v>
      </c>
      <c r="G420" s="8"/>
      <c r="H420" s="21"/>
      <c r="I420" s="8"/>
      <c r="J420" s="8"/>
      <c r="K420" s="8"/>
      <c r="L420" s="8"/>
      <c r="M420" s="8"/>
      <c r="N420" s="8"/>
      <c r="O420" s="8"/>
      <c r="P420" s="8"/>
    </row>
    <row r="421" spans="1:16" x14ac:dyDescent="0.25">
      <c r="A421" s="19"/>
      <c r="B421" s="19" t="s">
        <v>257</v>
      </c>
      <c r="C421" s="21"/>
      <c r="D421" s="21"/>
      <c r="E421" s="21"/>
      <c r="F421" s="21"/>
      <c r="G421" s="8"/>
      <c r="H421" s="21"/>
      <c r="I421" s="8"/>
      <c r="J421" s="8"/>
      <c r="K421" s="8"/>
      <c r="L421" s="8"/>
      <c r="M421" s="8"/>
      <c r="N421" s="8"/>
      <c r="O421" s="8"/>
      <c r="P421" s="8"/>
    </row>
    <row r="422" spans="1:16" x14ac:dyDescent="0.25">
      <c r="A422" s="19"/>
      <c r="B422" s="19" t="s">
        <v>258</v>
      </c>
      <c r="C422" s="21"/>
      <c r="D422" s="21"/>
      <c r="E422" s="21"/>
      <c r="F422" s="21"/>
      <c r="G422" s="8"/>
      <c r="H422" s="21"/>
      <c r="I422" s="8"/>
      <c r="J422" s="8"/>
      <c r="K422" s="8"/>
      <c r="L422" s="8"/>
      <c r="M422" s="8"/>
      <c r="N422" s="8"/>
      <c r="O422" s="8"/>
      <c r="P422" s="8"/>
    </row>
    <row r="423" spans="1:16" x14ac:dyDescent="0.25">
      <c r="A423" s="19"/>
      <c r="B423" s="19" t="s">
        <v>259</v>
      </c>
      <c r="C423" s="21"/>
      <c r="D423" s="21" t="b">
        <v>1</v>
      </c>
      <c r="E423" s="21"/>
      <c r="F423" s="21" t="b">
        <v>1</v>
      </c>
      <c r="G423" s="8"/>
      <c r="H423" s="21" t="b">
        <v>0</v>
      </c>
      <c r="I423" s="8"/>
      <c r="J423" s="8"/>
      <c r="K423" s="8"/>
      <c r="L423" s="8"/>
      <c r="M423" s="8"/>
      <c r="N423" s="8"/>
      <c r="O423" s="8"/>
      <c r="P423" s="8"/>
    </row>
    <row r="424" spans="1:16" x14ac:dyDescent="0.25">
      <c r="A424" s="19"/>
      <c r="B424" s="19" t="s">
        <v>260</v>
      </c>
      <c r="C424" s="21"/>
      <c r="D424" s="21"/>
      <c r="E424" s="21"/>
      <c r="G424" s="8"/>
      <c r="H424" s="21"/>
      <c r="I424" s="8"/>
      <c r="J424" s="8"/>
      <c r="K424" s="8"/>
      <c r="L424" s="8"/>
      <c r="M424" s="8"/>
      <c r="N424" s="8"/>
      <c r="O424" s="8"/>
      <c r="P424" s="8"/>
    </row>
    <row r="425" spans="1:16" x14ac:dyDescent="0.25">
      <c r="A425" s="19"/>
      <c r="B425" s="19" t="s">
        <v>261</v>
      </c>
      <c r="C425" s="21"/>
      <c r="D425" s="21" t="s">
        <v>264</v>
      </c>
      <c r="E425" s="21"/>
      <c r="F425" s="21" t="s">
        <v>264</v>
      </c>
      <c r="G425" s="8"/>
      <c r="I425" s="8"/>
      <c r="J425" s="8"/>
      <c r="K425" s="8"/>
      <c r="L425" s="8"/>
      <c r="M425" s="8"/>
      <c r="N425" s="8"/>
      <c r="O425" s="8"/>
      <c r="P425" s="8"/>
    </row>
    <row r="426" spans="1:16" x14ac:dyDescent="0.25">
      <c r="A426" s="19"/>
      <c r="B426" s="19" t="s">
        <v>263</v>
      </c>
      <c r="C426" s="21"/>
      <c r="D426" s="21"/>
      <c r="E426" s="21"/>
      <c r="F426" s="21"/>
      <c r="G426" s="8"/>
      <c r="H426" s="8"/>
      <c r="I426" s="8"/>
      <c r="J426" s="8"/>
      <c r="K426" s="8"/>
      <c r="L426" s="8"/>
      <c r="M426" s="8"/>
      <c r="N426" s="8"/>
      <c r="O426" s="8"/>
      <c r="P426" s="8"/>
    </row>
    <row r="427" spans="1:16" x14ac:dyDescent="0.25">
      <c r="B427" s="3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</row>
    <row r="428" spans="1:16" x14ac:dyDescent="0.25">
      <c r="B428" s="3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</row>
    <row r="429" spans="1:16" x14ac:dyDescent="0.25">
      <c r="B429" s="3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</row>
    <row r="430" spans="1:16" x14ac:dyDescent="0.25">
      <c r="A430" s="19" t="str">
        <f>Merkmalsdefinition!A271</f>
        <v>GM_SONDERHOEHENVERS</v>
      </c>
      <c r="B430" s="19" t="str">
        <f>Merkmalsdefinition!A51</f>
        <v>BK_DLT_BAUREIHE</v>
      </c>
      <c r="C430" s="20" t="s">
        <v>253</v>
      </c>
      <c r="D430" s="21" t="str">
        <f>Merkmalsdefinition!D51</f>
        <v>Combima</v>
      </c>
      <c r="E430" s="20" t="s">
        <v>253</v>
      </c>
      <c r="F430" s="21" t="str">
        <f>Merkmalsdefinition!D51</f>
        <v>Combima</v>
      </c>
      <c r="G430" s="21"/>
      <c r="H430" s="21"/>
      <c r="I430" s="21"/>
      <c r="J430" s="21" t="s">
        <v>254</v>
      </c>
      <c r="K430" s="8"/>
      <c r="L430" s="8"/>
      <c r="M430" s="8"/>
      <c r="N430" s="8"/>
      <c r="O430" s="8"/>
      <c r="P430" s="8"/>
    </row>
    <row r="431" spans="1:16" x14ac:dyDescent="0.25">
      <c r="A431" s="19"/>
      <c r="B431" s="19" t="str">
        <f>Merkmalsdefinition!A55</f>
        <v>BK_DLT_MASCHINENTYP</v>
      </c>
      <c r="C431" s="20" t="s">
        <v>253</v>
      </c>
      <c r="D431" s="21" t="str">
        <f>Merkmalsdefinition!D56</f>
        <v>Concept</v>
      </c>
      <c r="E431" s="20" t="s">
        <v>253</v>
      </c>
      <c r="F431" s="21" t="str">
        <f>Merkmalsdefinition!D59</f>
        <v>N</v>
      </c>
      <c r="G431" s="20"/>
      <c r="H431" s="21"/>
      <c r="I431" s="21"/>
      <c r="J431" s="21"/>
      <c r="K431" s="8"/>
      <c r="L431" s="8"/>
      <c r="M431" s="8"/>
      <c r="N431" s="8"/>
      <c r="O431" s="8"/>
      <c r="P431" s="8"/>
    </row>
    <row r="432" spans="1:16" x14ac:dyDescent="0.25">
      <c r="A432" s="19"/>
      <c r="B432" s="19" t="str">
        <f>Merkmalsdefinition!A64</f>
        <v>BK_DLT_BEARBEITSEITE</v>
      </c>
      <c r="C432" s="20" t="s">
        <v>253</v>
      </c>
      <c r="D432" s="21" t="str">
        <f>Merkmalsdefinition!D65</f>
        <v>Doppelseitig</v>
      </c>
      <c r="E432" s="21"/>
      <c r="F432" s="21"/>
      <c r="G432" s="20"/>
      <c r="H432" s="21"/>
      <c r="I432" s="21"/>
      <c r="J432" s="21"/>
      <c r="K432" s="8"/>
      <c r="L432" s="8"/>
      <c r="M432" s="8"/>
      <c r="N432" s="8"/>
      <c r="O432" s="8"/>
      <c r="P432" s="8"/>
    </row>
    <row r="433" spans="1:16" x14ac:dyDescent="0.25">
      <c r="A433" s="19"/>
      <c r="B433" s="19" t="str">
        <f>Merkmalsdefinition!A126</f>
        <v>BK_DLT_KANTENMATERIA</v>
      </c>
      <c r="C433" s="20" t="s">
        <v>253</v>
      </c>
      <c r="D433" s="21" t="str">
        <f>Merkmalsdefinition!D126</f>
        <v>R3</v>
      </c>
      <c r="E433" s="21"/>
      <c r="F433" s="21"/>
      <c r="G433" s="20"/>
      <c r="H433" s="21"/>
      <c r="I433" s="21"/>
      <c r="J433" s="21"/>
      <c r="K433" s="8"/>
      <c r="L433" s="8"/>
      <c r="M433" s="8"/>
      <c r="N433" s="8"/>
      <c r="O433" s="8"/>
      <c r="P433" s="8"/>
    </row>
    <row r="434" spans="1:16" x14ac:dyDescent="0.25">
      <c r="A434" s="19"/>
      <c r="B434" s="19" t="str">
        <f>Merkmalsdefinition!A268</f>
        <v>GM_ELEKHOEHENVERS</v>
      </c>
      <c r="C434" s="20"/>
      <c r="D434" s="21"/>
      <c r="E434" s="21"/>
      <c r="F434" s="21"/>
      <c r="G434" s="20" t="s">
        <v>253</v>
      </c>
      <c r="H434" s="21" t="str">
        <f>Merkmalsdefinition!D268</f>
        <v>Ja</v>
      </c>
      <c r="I434" s="21"/>
      <c r="J434" s="21"/>
      <c r="K434" s="8"/>
      <c r="L434" s="8"/>
      <c r="M434" s="8"/>
      <c r="N434" s="8"/>
      <c r="O434" s="8"/>
      <c r="P434" s="8"/>
    </row>
    <row r="435" spans="1:16" x14ac:dyDescent="0.25">
      <c r="A435" s="19"/>
      <c r="B435" s="19" t="str">
        <f>Merkmalsdefinition!A13</f>
        <v>BK_WERKSTLAENGEMIN</v>
      </c>
      <c r="C435" s="16"/>
      <c r="D435" s="21"/>
      <c r="E435" s="21"/>
      <c r="F435" s="21"/>
      <c r="G435" s="20" t="s">
        <v>266</v>
      </c>
      <c r="H435" s="21">
        <v>1750</v>
      </c>
      <c r="I435" s="21"/>
      <c r="J435" s="21"/>
      <c r="K435" s="8"/>
      <c r="L435" s="8"/>
      <c r="M435" s="8"/>
      <c r="N435" s="8"/>
      <c r="O435" s="8"/>
      <c r="P435" s="8"/>
    </row>
    <row r="436" spans="1:16" x14ac:dyDescent="0.25">
      <c r="A436" s="19"/>
      <c r="B436" s="19"/>
      <c r="C436" s="16"/>
      <c r="D436" s="21"/>
      <c r="E436" s="21"/>
      <c r="F436" s="21"/>
      <c r="G436" s="21"/>
      <c r="H436" s="21"/>
      <c r="I436" s="21"/>
      <c r="J436" s="21"/>
      <c r="K436" s="8"/>
      <c r="L436" s="8"/>
      <c r="M436" s="8"/>
      <c r="N436" s="8"/>
      <c r="O436" s="8"/>
      <c r="P436" s="8"/>
    </row>
    <row r="437" spans="1:16" x14ac:dyDescent="0.25">
      <c r="A437" s="19"/>
      <c r="B437" s="19" t="s">
        <v>255</v>
      </c>
      <c r="C437" s="16"/>
      <c r="D437" s="21"/>
      <c r="E437" s="21"/>
      <c r="F437" s="21"/>
      <c r="G437" s="21"/>
      <c r="H437" s="21"/>
      <c r="I437" s="21"/>
      <c r="J437" s="21"/>
      <c r="K437" s="8"/>
      <c r="L437" s="8"/>
      <c r="M437" s="8"/>
      <c r="N437" s="8"/>
      <c r="O437" s="8"/>
      <c r="P437" s="8"/>
    </row>
    <row r="438" spans="1:16" x14ac:dyDescent="0.25">
      <c r="A438" s="19"/>
      <c r="B438" s="19" t="s">
        <v>256</v>
      </c>
      <c r="C438" s="16"/>
      <c r="D438" s="21" t="str">
        <f>Merkmalsdefinition!D272</f>
        <v>Nein</v>
      </c>
      <c r="E438" s="21"/>
      <c r="F438" s="21" t="str">
        <f>Merkmalsdefinition!D272</f>
        <v>Nein</v>
      </c>
      <c r="G438" s="21"/>
      <c r="H438" s="21"/>
      <c r="I438" s="21"/>
      <c r="J438" s="21" t="str">
        <f>Merkmalsdefinition!D272</f>
        <v>Nein</v>
      </c>
      <c r="K438" s="8"/>
      <c r="L438" s="8"/>
      <c r="M438" s="8"/>
      <c r="N438" s="8"/>
      <c r="O438" s="8"/>
      <c r="P438" s="8"/>
    </row>
    <row r="439" spans="1:16" x14ac:dyDescent="0.25">
      <c r="A439" s="19"/>
      <c r="B439" s="19" t="s">
        <v>257</v>
      </c>
      <c r="C439" s="16"/>
      <c r="D439" s="21"/>
      <c r="E439" s="21"/>
      <c r="F439" s="21"/>
      <c r="G439" s="21"/>
      <c r="H439" s="21"/>
      <c r="I439" s="21"/>
      <c r="J439" s="21"/>
      <c r="K439" s="8"/>
      <c r="L439" s="8"/>
      <c r="M439" s="8"/>
      <c r="N439" s="8"/>
      <c r="O439" s="8"/>
      <c r="P439" s="8"/>
    </row>
    <row r="440" spans="1:16" x14ac:dyDescent="0.25">
      <c r="A440" s="19"/>
      <c r="B440" s="19" t="s">
        <v>258</v>
      </c>
      <c r="C440" s="16"/>
      <c r="D440" s="21"/>
      <c r="E440" s="21"/>
      <c r="F440" s="21"/>
      <c r="G440" s="21"/>
      <c r="H440" s="21"/>
      <c r="I440" s="21"/>
      <c r="J440" s="21"/>
      <c r="K440" s="8"/>
      <c r="L440" s="8"/>
      <c r="M440" s="8"/>
      <c r="N440" s="8"/>
      <c r="O440" s="8"/>
      <c r="P440" s="8"/>
    </row>
    <row r="441" spans="1:16" x14ac:dyDescent="0.25">
      <c r="A441" s="19"/>
      <c r="B441" s="19" t="s">
        <v>259</v>
      </c>
      <c r="C441" s="16"/>
      <c r="D441" s="21" t="b">
        <v>1</v>
      </c>
      <c r="E441" s="21"/>
      <c r="F441" s="21" t="b">
        <v>1</v>
      </c>
      <c r="G441" s="21"/>
      <c r="H441" s="21" t="b">
        <v>0</v>
      </c>
      <c r="I441" s="21"/>
      <c r="J441" s="21" t="b">
        <v>1</v>
      </c>
      <c r="K441" s="8"/>
      <c r="L441" s="8"/>
      <c r="M441" s="8"/>
      <c r="N441" s="8"/>
      <c r="O441" s="8"/>
      <c r="P441" s="8"/>
    </row>
    <row r="442" spans="1:16" x14ac:dyDescent="0.25">
      <c r="A442" s="19"/>
      <c r="B442" s="19" t="s">
        <v>260</v>
      </c>
      <c r="C442" s="16"/>
      <c r="D442" s="21"/>
      <c r="G442" s="21"/>
      <c r="H442" s="21"/>
      <c r="I442" s="21"/>
      <c r="J442" s="21"/>
      <c r="K442" s="8"/>
      <c r="L442" s="8"/>
      <c r="M442" s="8"/>
      <c r="N442" s="8"/>
      <c r="O442" s="8"/>
      <c r="P442" s="8"/>
    </row>
    <row r="443" spans="1:16" x14ac:dyDescent="0.25">
      <c r="A443" s="19"/>
      <c r="B443" s="19" t="s">
        <v>261</v>
      </c>
      <c r="C443" s="16"/>
      <c r="D443" s="21" t="s">
        <v>264</v>
      </c>
      <c r="F443" s="21" t="s">
        <v>264</v>
      </c>
      <c r="G443" s="21"/>
      <c r="I443" s="21"/>
      <c r="J443" s="21" t="s">
        <v>264</v>
      </c>
      <c r="K443" s="8"/>
      <c r="L443" s="8"/>
      <c r="M443" s="8"/>
      <c r="N443" s="8"/>
      <c r="O443" s="8"/>
      <c r="P443" s="8"/>
    </row>
    <row r="444" spans="1:16" x14ac:dyDescent="0.25">
      <c r="A444" s="19"/>
      <c r="B444" s="19" t="s">
        <v>263</v>
      </c>
      <c r="C444" s="21"/>
      <c r="D444" s="21"/>
      <c r="E444" s="21"/>
      <c r="F444" s="21"/>
      <c r="G444" s="21"/>
      <c r="H444" s="21"/>
      <c r="I444" s="8"/>
      <c r="J444" s="8"/>
      <c r="K444" s="8"/>
      <c r="L444" s="8"/>
      <c r="M444" s="8"/>
      <c r="N444" s="8"/>
      <c r="O444" s="8"/>
      <c r="P444" s="8"/>
    </row>
    <row r="445" spans="1:16" x14ac:dyDescent="0.25">
      <c r="A445" s="19"/>
      <c r="B445" s="19"/>
      <c r="C445" s="21"/>
      <c r="D445" s="21"/>
      <c r="E445" s="21"/>
      <c r="F445" s="21"/>
      <c r="G445" s="21"/>
      <c r="H445" s="21"/>
      <c r="I445" s="8"/>
      <c r="J445" s="8"/>
      <c r="K445" s="8"/>
      <c r="L445" s="8"/>
      <c r="M445" s="8"/>
      <c r="N445" s="8"/>
      <c r="O445" s="8"/>
      <c r="P445" s="8"/>
    </row>
    <row r="446" spans="1:16" x14ac:dyDescent="0.25">
      <c r="A446" s="19"/>
      <c r="B446" s="19"/>
      <c r="C446" s="21"/>
      <c r="D446" s="21"/>
      <c r="E446" s="21"/>
      <c r="F446" s="21"/>
      <c r="G446" s="21"/>
      <c r="H446" s="21"/>
      <c r="I446" s="8"/>
      <c r="J446" s="8"/>
      <c r="K446" s="8"/>
      <c r="L446" s="8"/>
      <c r="M446" s="8"/>
      <c r="N446" s="8"/>
      <c r="O446" s="8"/>
      <c r="P446" s="8"/>
    </row>
    <row r="447" spans="1:16" x14ac:dyDescent="0.25">
      <c r="A447" s="3"/>
      <c r="B447" s="3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</row>
    <row r="448" spans="1:16" x14ac:dyDescent="0.25">
      <c r="A448" s="3" t="str">
        <f>Merkmalsdefinition!A278</f>
        <v>GM_ZENTRALSCHMIERUNG</v>
      </c>
      <c r="B448" s="19" t="str">
        <f>Merkmalsdefinition!A268</f>
        <v>GM_ELEKHOEHENVERS</v>
      </c>
      <c r="C448" s="5" t="s">
        <v>253</v>
      </c>
      <c r="D448" s="8" t="str">
        <f>Merkmalsdefinition!D268</f>
        <v>Ja</v>
      </c>
      <c r="E448" s="8"/>
      <c r="F448" s="8" t="s">
        <v>254</v>
      </c>
      <c r="G448" s="8"/>
      <c r="H448" s="8"/>
      <c r="I448" s="8"/>
      <c r="J448" s="8"/>
      <c r="K448" s="8"/>
      <c r="L448" s="8"/>
      <c r="M448" s="8"/>
      <c r="N448" s="8"/>
      <c r="O448" s="8"/>
      <c r="P448" s="8"/>
    </row>
    <row r="449" spans="1:16" x14ac:dyDescent="0.25">
      <c r="A449" s="3"/>
      <c r="B449" s="3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</row>
    <row r="450" spans="1:16" x14ac:dyDescent="0.25">
      <c r="A450" s="3"/>
      <c r="B450" s="3" t="s">
        <v>255</v>
      </c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</row>
    <row r="451" spans="1:16" x14ac:dyDescent="0.25">
      <c r="A451" s="3"/>
      <c r="B451" s="3" t="s">
        <v>256</v>
      </c>
      <c r="C451" s="8"/>
      <c r="D451" s="8"/>
      <c r="E451" s="8"/>
      <c r="F451" s="8" t="str">
        <f>Merkmalsdefinition!D279</f>
        <v>Nein</v>
      </c>
      <c r="G451" s="8"/>
      <c r="H451" s="8"/>
      <c r="I451" s="8"/>
      <c r="J451" s="8"/>
      <c r="K451" s="8"/>
      <c r="L451" s="8"/>
      <c r="M451" s="8"/>
      <c r="N451" s="8"/>
      <c r="O451" s="8"/>
      <c r="P451" s="8"/>
    </row>
    <row r="452" spans="1:16" x14ac:dyDescent="0.25">
      <c r="A452" s="3"/>
      <c r="B452" s="3" t="s">
        <v>257</v>
      </c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</row>
    <row r="453" spans="1:16" x14ac:dyDescent="0.25">
      <c r="A453" s="3"/>
      <c r="B453" s="3" t="s">
        <v>258</v>
      </c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</row>
    <row r="454" spans="1:16" x14ac:dyDescent="0.25">
      <c r="A454" s="3"/>
      <c r="B454" s="3" t="s">
        <v>259</v>
      </c>
      <c r="C454" s="8"/>
      <c r="D454" s="8" t="b">
        <v>0</v>
      </c>
      <c r="E454" s="8"/>
      <c r="F454" s="8" t="b">
        <v>1</v>
      </c>
      <c r="G454" s="8"/>
      <c r="H454" s="8"/>
      <c r="I454" s="8"/>
      <c r="J454" s="8"/>
      <c r="K454" s="8"/>
      <c r="L454" s="8"/>
      <c r="M454" s="8"/>
      <c r="N454" s="8"/>
      <c r="O454" s="8"/>
      <c r="P454" s="8"/>
    </row>
    <row r="455" spans="1:16" x14ac:dyDescent="0.25">
      <c r="A455" s="3"/>
      <c r="B455" s="3" t="s">
        <v>260</v>
      </c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</row>
    <row r="456" spans="1:16" x14ac:dyDescent="0.25">
      <c r="A456" s="3"/>
      <c r="B456" s="3" t="s">
        <v>261</v>
      </c>
      <c r="C456" s="8"/>
      <c r="D456" s="8"/>
      <c r="E456" s="8"/>
      <c r="F456" s="8" t="s">
        <v>264</v>
      </c>
      <c r="G456" s="8"/>
      <c r="H456" s="8"/>
      <c r="I456" s="8"/>
      <c r="J456" s="8"/>
      <c r="K456" s="8"/>
      <c r="L456" s="8"/>
      <c r="M456" s="8"/>
      <c r="N456" s="8"/>
      <c r="O456" s="8"/>
      <c r="P456" s="8"/>
    </row>
    <row r="457" spans="1:16" x14ac:dyDescent="0.25">
      <c r="A457" s="3"/>
      <c r="B457" s="3" t="s">
        <v>263</v>
      </c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</row>
    <row r="458" spans="1:16" x14ac:dyDescent="0.25">
      <c r="A458" s="3"/>
      <c r="B458" s="3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</row>
    <row r="459" spans="1:16" x14ac:dyDescent="0.25">
      <c r="A459" s="3"/>
      <c r="B459" s="3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</row>
    <row r="460" spans="1:16" x14ac:dyDescent="0.25">
      <c r="A460" s="3"/>
      <c r="B460" s="3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</row>
    <row r="461" spans="1:16" x14ac:dyDescent="0.25">
      <c r="A461" s="11" t="str">
        <f>Merkmalsdefinition!B284</f>
        <v>Oberdruckriemen</v>
      </c>
      <c r="B461" s="3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</row>
    <row r="462" spans="1:16" x14ac:dyDescent="0.25">
      <c r="B462" s="3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</row>
    <row r="463" spans="1:16" x14ac:dyDescent="0.25">
      <c r="A463" s="19" t="str">
        <f>Merkmalsdefinition!A286</f>
        <v>GM_ZUSVERBKEILRIEMEN</v>
      </c>
      <c r="B463" s="19" t="str">
        <f>Merkmalsdefinition!A51</f>
        <v>BK_DLT_BAUREIHE</v>
      </c>
      <c r="C463" s="20" t="s">
        <v>253</v>
      </c>
      <c r="D463" s="21" t="str">
        <f>Merkmalsdefinition!D51</f>
        <v>Combima</v>
      </c>
      <c r="E463" s="20" t="s">
        <v>253</v>
      </c>
      <c r="F463" s="21" t="str">
        <f>Merkmalsdefinition!D51</f>
        <v>Combima</v>
      </c>
      <c r="G463" s="20" t="s">
        <v>253</v>
      </c>
      <c r="H463" s="21" t="str">
        <f>Merkmalsdefinition!D53</f>
        <v>Novimat</v>
      </c>
      <c r="I463" s="8"/>
      <c r="J463" s="21" t="s">
        <v>254</v>
      </c>
      <c r="K463" s="8"/>
      <c r="L463" s="8"/>
      <c r="M463" s="8"/>
      <c r="N463" s="8"/>
      <c r="O463" s="8"/>
      <c r="P463" s="8"/>
    </row>
    <row r="464" spans="1:16" x14ac:dyDescent="0.25">
      <c r="A464" s="19"/>
      <c r="B464" s="19" t="str">
        <f>Merkmalsdefinition!A55</f>
        <v>BK_DLT_MASCHINENTYP</v>
      </c>
      <c r="C464" s="20" t="s">
        <v>253</v>
      </c>
      <c r="D464" s="21" t="str">
        <f>Merkmalsdefinition!D56</f>
        <v>Concept</v>
      </c>
      <c r="E464" s="20" t="s">
        <v>253</v>
      </c>
      <c r="F464" s="21" t="str">
        <f>Merkmalsdefinition!D59</f>
        <v>N</v>
      </c>
      <c r="G464" s="20" t="s">
        <v>253</v>
      </c>
      <c r="H464" s="21" t="str">
        <f>Merkmalsdefinition!D56</f>
        <v>Concept</v>
      </c>
      <c r="I464" s="8"/>
      <c r="J464" s="21"/>
      <c r="K464" s="8"/>
      <c r="L464" s="8"/>
      <c r="M464" s="8"/>
      <c r="N464" s="8"/>
      <c r="O464" s="8"/>
      <c r="P464" s="8"/>
    </row>
    <row r="465" spans="1:16" x14ac:dyDescent="0.25">
      <c r="A465" s="19"/>
      <c r="B465" s="19" t="str">
        <f>Merkmalsdefinition!A64</f>
        <v>BK_DLT_BEARBEITSEITE</v>
      </c>
      <c r="C465" s="20" t="s">
        <v>253</v>
      </c>
      <c r="D465" s="21" t="str">
        <f>Merkmalsdefinition!D65</f>
        <v>Doppelseitig</v>
      </c>
      <c r="E465" s="21"/>
      <c r="F465" s="21"/>
      <c r="G465" s="20"/>
      <c r="H465" s="21"/>
      <c r="I465" s="8"/>
      <c r="J465" s="21"/>
      <c r="K465" s="8"/>
      <c r="L465" s="8"/>
      <c r="M465" s="8"/>
      <c r="N465" s="8"/>
      <c r="O465" s="8"/>
      <c r="P465" s="8"/>
    </row>
    <row r="466" spans="1:16" x14ac:dyDescent="0.25">
      <c r="A466" s="19"/>
      <c r="B466" s="19" t="str">
        <f>Merkmalsdefinition!A126</f>
        <v>BK_DLT_KANTENMATERIA</v>
      </c>
      <c r="C466" s="20" t="s">
        <v>253</v>
      </c>
      <c r="D466" s="21" t="str">
        <f>Merkmalsdefinition!D126</f>
        <v>R3</v>
      </c>
      <c r="E466" s="21"/>
      <c r="F466" s="21"/>
      <c r="G466" s="20"/>
      <c r="H466" s="21"/>
      <c r="I466" s="8"/>
      <c r="J466" s="21"/>
      <c r="K466" s="8"/>
      <c r="L466" s="8"/>
      <c r="M466" s="8"/>
      <c r="N466" s="8"/>
      <c r="O466" s="8"/>
      <c r="P466" s="8"/>
    </row>
    <row r="467" spans="1:16" x14ac:dyDescent="0.25">
      <c r="A467" s="19"/>
      <c r="B467" s="19"/>
      <c r="C467" s="21"/>
      <c r="D467" s="21"/>
      <c r="E467" s="21"/>
      <c r="F467" s="21"/>
      <c r="G467" s="21"/>
      <c r="H467" s="21"/>
      <c r="I467" s="8"/>
      <c r="J467" s="21"/>
      <c r="K467" s="8"/>
      <c r="L467" s="8"/>
      <c r="M467" s="8"/>
      <c r="N467" s="8"/>
      <c r="O467" s="8"/>
      <c r="P467" s="8"/>
    </row>
    <row r="468" spans="1:16" x14ac:dyDescent="0.25">
      <c r="A468" s="19"/>
      <c r="B468" s="19" t="s">
        <v>255</v>
      </c>
      <c r="C468" s="21"/>
      <c r="D468" s="21"/>
      <c r="E468" s="21"/>
      <c r="F468" s="21"/>
      <c r="G468" s="21"/>
      <c r="H468" s="21"/>
      <c r="I468" s="8"/>
      <c r="J468" s="21"/>
      <c r="K468" s="8"/>
      <c r="L468" s="8"/>
      <c r="M468" s="8"/>
      <c r="N468" s="8"/>
      <c r="O468" s="8"/>
      <c r="P468" s="8"/>
    </row>
    <row r="469" spans="1:16" x14ac:dyDescent="0.25">
      <c r="A469" s="19"/>
      <c r="B469" s="19" t="s">
        <v>256</v>
      </c>
      <c r="C469" s="21"/>
      <c r="D469" s="21" t="str">
        <f>Merkmalsdefinition!D287</f>
        <v>Nein</v>
      </c>
      <c r="E469" s="21"/>
      <c r="F469" s="21" t="str">
        <f>Merkmalsdefinition!D287</f>
        <v>Nein</v>
      </c>
      <c r="G469" s="21"/>
      <c r="H469" s="21" t="str">
        <f>Merkmalsdefinition!D287</f>
        <v>Nein</v>
      </c>
      <c r="I469" s="8"/>
      <c r="J469" s="21"/>
      <c r="K469" s="8"/>
      <c r="L469" s="8"/>
      <c r="M469" s="8"/>
      <c r="N469" s="8"/>
      <c r="O469" s="8"/>
      <c r="P469" s="8"/>
    </row>
    <row r="470" spans="1:16" x14ac:dyDescent="0.25">
      <c r="A470" s="19"/>
      <c r="B470" s="19" t="s">
        <v>257</v>
      </c>
      <c r="C470" s="21"/>
      <c r="D470" s="21"/>
      <c r="E470" s="21"/>
      <c r="F470" s="21"/>
      <c r="G470" s="21"/>
      <c r="H470" s="21"/>
      <c r="I470" s="8"/>
      <c r="J470" s="21"/>
      <c r="K470" s="8"/>
      <c r="L470" s="8"/>
      <c r="M470" s="8"/>
      <c r="N470" s="8"/>
      <c r="O470" s="8"/>
      <c r="P470" s="8"/>
    </row>
    <row r="471" spans="1:16" x14ac:dyDescent="0.25">
      <c r="A471" s="19"/>
      <c r="B471" s="19" t="s">
        <v>258</v>
      </c>
      <c r="C471" s="21"/>
      <c r="D471" s="21"/>
      <c r="E471" s="21"/>
      <c r="F471" s="21"/>
      <c r="G471" s="21"/>
      <c r="H471" s="21"/>
      <c r="I471" s="8"/>
      <c r="J471" s="21"/>
      <c r="K471" s="8"/>
      <c r="L471" s="8"/>
      <c r="M471" s="8"/>
      <c r="N471" s="8"/>
      <c r="O471" s="8"/>
      <c r="P471" s="8"/>
    </row>
    <row r="472" spans="1:16" x14ac:dyDescent="0.25">
      <c r="A472" s="19"/>
      <c r="B472" s="19" t="s">
        <v>259</v>
      </c>
      <c r="C472" s="21"/>
      <c r="D472" s="21" t="b">
        <v>1</v>
      </c>
      <c r="E472" s="21"/>
      <c r="F472" s="21" t="b">
        <v>1</v>
      </c>
      <c r="G472" s="21"/>
      <c r="H472" s="21" t="b">
        <v>1</v>
      </c>
      <c r="I472" s="8"/>
      <c r="J472" s="21" t="b">
        <v>0</v>
      </c>
      <c r="K472" s="8"/>
      <c r="L472" s="8"/>
      <c r="M472" s="8"/>
      <c r="N472" s="8"/>
      <c r="O472" s="8"/>
      <c r="P472" s="8"/>
    </row>
    <row r="473" spans="1:16" x14ac:dyDescent="0.25">
      <c r="A473" s="19"/>
      <c r="B473" s="19" t="s">
        <v>260</v>
      </c>
      <c r="C473" s="21"/>
      <c r="D473" s="21"/>
      <c r="E473" s="21"/>
      <c r="G473" s="8"/>
      <c r="I473" s="8"/>
      <c r="J473" s="21"/>
      <c r="K473" s="8"/>
      <c r="L473" s="8"/>
      <c r="M473" s="8"/>
      <c r="N473" s="8"/>
      <c r="O473" s="8"/>
      <c r="P473" s="8"/>
    </row>
    <row r="474" spans="1:16" x14ac:dyDescent="0.25">
      <c r="A474" s="19"/>
      <c r="B474" s="19" t="s">
        <v>261</v>
      </c>
      <c r="C474" s="21"/>
      <c r="D474" s="21" t="s">
        <v>264</v>
      </c>
      <c r="E474" s="21"/>
      <c r="F474" s="21" t="s">
        <v>264</v>
      </c>
      <c r="G474" s="8"/>
      <c r="H474" s="21" t="s">
        <v>264</v>
      </c>
      <c r="I474" s="8"/>
      <c r="K474" s="8"/>
      <c r="L474" s="8"/>
      <c r="M474" s="8"/>
      <c r="N474" s="8"/>
      <c r="O474" s="8"/>
      <c r="P474" s="8"/>
    </row>
    <row r="475" spans="1:16" x14ac:dyDescent="0.25">
      <c r="A475" s="19"/>
      <c r="B475" s="19" t="s">
        <v>263</v>
      </c>
      <c r="C475" s="21"/>
      <c r="D475" s="21"/>
      <c r="E475" s="21"/>
      <c r="F475" s="21"/>
      <c r="G475" s="8"/>
      <c r="H475" s="8"/>
      <c r="I475" s="8"/>
      <c r="J475" s="8"/>
      <c r="K475" s="8"/>
      <c r="L475" s="8"/>
      <c r="M475" s="8"/>
      <c r="N475" s="8"/>
      <c r="O475" s="8"/>
      <c r="P475" s="8"/>
    </row>
    <row r="476" spans="1:16" x14ac:dyDescent="0.25">
      <c r="B476" s="19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</row>
    <row r="477" spans="1:16" x14ac:dyDescent="0.25">
      <c r="B477" s="19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</row>
    <row r="478" spans="1:16" x14ac:dyDescent="0.25">
      <c r="B478" s="19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</row>
    <row r="479" spans="1:16" x14ac:dyDescent="0.25">
      <c r="A479" s="19" t="str">
        <f>Merkmalsdefinition!A289</f>
        <v>GM_ZUSVERBKEILRIE32</v>
      </c>
      <c r="B479" s="19" t="str">
        <f>Merkmalsdefinition!A51</f>
        <v>BK_DLT_BAUREIHE</v>
      </c>
      <c r="C479" s="20" t="s">
        <v>253</v>
      </c>
      <c r="D479" s="21" t="str">
        <f>Merkmalsdefinition!D51</f>
        <v>Combima</v>
      </c>
      <c r="E479" s="20" t="s">
        <v>253</v>
      </c>
      <c r="F479" s="21" t="str">
        <f>Merkmalsdefinition!D51</f>
        <v>Combima</v>
      </c>
      <c r="G479" s="20" t="s">
        <v>253</v>
      </c>
      <c r="H479" s="21" t="str">
        <f>Merkmalsdefinition!D53</f>
        <v>Novimat</v>
      </c>
      <c r="I479" s="8"/>
      <c r="J479" s="21" t="s">
        <v>254</v>
      </c>
      <c r="K479" s="8"/>
      <c r="L479" s="8"/>
      <c r="M479" s="8"/>
      <c r="N479" s="8"/>
      <c r="O479" s="8"/>
      <c r="P479" s="8"/>
    </row>
    <row r="480" spans="1:16" x14ac:dyDescent="0.25">
      <c r="A480" s="19"/>
      <c r="B480" s="19" t="str">
        <f>Merkmalsdefinition!A55</f>
        <v>BK_DLT_MASCHINENTYP</v>
      </c>
      <c r="C480" s="20" t="s">
        <v>253</v>
      </c>
      <c r="D480" s="21" t="str">
        <f>Merkmalsdefinition!D56</f>
        <v>Concept</v>
      </c>
      <c r="E480" s="20" t="s">
        <v>253</v>
      </c>
      <c r="F480" s="21" t="str">
        <f>Merkmalsdefinition!D59</f>
        <v>N</v>
      </c>
      <c r="G480" s="20" t="s">
        <v>253</v>
      </c>
      <c r="H480" s="21" t="str">
        <f>Merkmalsdefinition!D56</f>
        <v>Concept</v>
      </c>
      <c r="I480" s="8"/>
      <c r="J480" s="21"/>
      <c r="K480" s="8"/>
      <c r="L480" s="8"/>
      <c r="M480" s="8"/>
      <c r="N480" s="8"/>
      <c r="O480" s="8"/>
      <c r="P480" s="8"/>
    </row>
    <row r="481" spans="1:16" x14ac:dyDescent="0.25">
      <c r="A481" s="19"/>
      <c r="B481" s="19" t="str">
        <f>Merkmalsdefinition!A64</f>
        <v>BK_DLT_BEARBEITSEITE</v>
      </c>
      <c r="C481" s="20" t="s">
        <v>253</v>
      </c>
      <c r="D481" s="21" t="str">
        <f>Merkmalsdefinition!D65</f>
        <v>Doppelseitig</v>
      </c>
      <c r="E481" s="21"/>
      <c r="F481" s="21"/>
      <c r="G481" s="20"/>
      <c r="H481" s="21"/>
      <c r="I481" s="8"/>
      <c r="J481" s="21"/>
      <c r="K481" s="8"/>
      <c r="L481" s="8"/>
      <c r="M481" s="8"/>
      <c r="N481" s="8"/>
      <c r="O481" s="8"/>
      <c r="P481" s="8"/>
    </row>
    <row r="482" spans="1:16" x14ac:dyDescent="0.25">
      <c r="A482" s="19"/>
      <c r="B482" s="19" t="str">
        <f>Merkmalsdefinition!A126</f>
        <v>BK_DLT_KANTENMATERIA</v>
      </c>
      <c r="C482" s="20" t="s">
        <v>253</v>
      </c>
      <c r="D482" s="21" t="str">
        <f>Merkmalsdefinition!D126</f>
        <v>R3</v>
      </c>
      <c r="E482" s="21"/>
      <c r="F482" s="21"/>
      <c r="G482" s="20"/>
      <c r="H482" s="21"/>
      <c r="I482" s="8"/>
      <c r="J482" s="21"/>
      <c r="K482" s="8"/>
      <c r="L482" s="8"/>
      <c r="M482" s="8"/>
      <c r="N482" s="8"/>
      <c r="O482" s="8"/>
      <c r="P482" s="8"/>
    </row>
    <row r="483" spans="1:16" x14ac:dyDescent="0.25">
      <c r="A483" s="19"/>
      <c r="B483" s="19"/>
      <c r="C483" s="21"/>
      <c r="D483" s="21"/>
      <c r="E483" s="21"/>
      <c r="F483" s="21"/>
      <c r="G483" s="21"/>
      <c r="H483" s="21"/>
      <c r="I483" s="8"/>
      <c r="J483" s="21"/>
      <c r="K483" s="8"/>
      <c r="L483" s="8"/>
      <c r="M483" s="8"/>
      <c r="N483" s="8"/>
      <c r="O483" s="8"/>
      <c r="P483" s="8"/>
    </row>
    <row r="484" spans="1:16" x14ac:dyDescent="0.25">
      <c r="A484" s="19"/>
      <c r="B484" s="19" t="s">
        <v>255</v>
      </c>
      <c r="C484" s="21"/>
      <c r="D484" s="21"/>
      <c r="E484" s="21"/>
      <c r="F484" s="21"/>
      <c r="G484" s="21"/>
      <c r="H484" s="21"/>
      <c r="I484" s="8"/>
      <c r="J484" s="21"/>
      <c r="K484" s="8"/>
      <c r="L484" s="8"/>
      <c r="M484" s="8"/>
      <c r="N484" s="8"/>
      <c r="O484" s="8"/>
      <c r="P484" s="8"/>
    </row>
    <row r="485" spans="1:16" x14ac:dyDescent="0.25">
      <c r="A485" s="19"/>
      <c r="B485" s="19" t="s">
        <v>256</v>
      </c>
      <c r="C485" s="21"/>
      <c r="D485" s="21" t="str">
        <f>Merkmalsdefinition!D290</f>
        <v>Nein</v>
      </c>
      <c r="E485" s="21"/>
      <c r="F485" s="21" t="str">
        <f>Merkmalsdefinition!D290</f>
        <v>Nein</v>
      </c>
      <c r="G485" s="21"/>
      <c r="H485" s="21" t="str">
        <f>Merkmalsdefinition!D290</f>
        <v>Nein</v>
      </c>
      <c r="I485" s="8"/>
      <c r="J485" s="21"/>
      <c r="K485" s="8"/>
      <c r="L485" s="8"/>
      <c r="M485" s="8"/>
      <c r="N485" s="8"/>
      <c r="O485" s="8"/>
      <c r="P485" s="8"/>
    </row>
    <row r="486" spans="1:16" x14ac:dyDescent="0.25">
      <c r="A486" s="19"/>
      <c r="B486" s="19" t="s">
        <v>257</v>
      </c>
      <c r="C486" s="21"/>
      <c r="D486" s="21"/>
      <c r="E486" s="21"/>
      <c r="F486" s="21"/>
      <c r="G486" s="21"/>
      <c r="H486" s="21"/>
      <c r="I486" s="8"/>
      <c r="J486" s="21"/>
      <c r="K486" s="8"/>
      <c r="L486" s="8"/>
      <c r="M486" s="8"/>
      <c r="N486" s="8"/>
      <c r="O486" s="8"/>
      <c r="P486" s="8"/>
    </row>
    <row r="487" spans="1:16" x14ac:dyDescent="0.25">
      <c r="A487" s="19"/>
      <c r="B487" s="19" t="s">
        <v>258</v>
      </c>
      <c r="C487" s="21"/>
      <c r="D487" s="21"/>
      <c r="E487" s="21"/>
      <c r="F487" s="21"/>
      <c r="G487" s="21"/>
      <c r="H487" s="21"/>
      <c r="I487" s="8"/>
      <c r="J487" s="21"/>
      <c r="K487" s="8"/>
      <c r="L487" s="8"/>
      <c r="M487" s="8"/>
      <c r="N487" s="8"/>
      <c r="O487" s="8"/>
      <c r="P487" s="8"/>
    </row>
    <row r="488" spans="1:16" x14ac:dyDescent="0.25">
      <c r="A488" s="19"/>
      <c r="B488" s="19" t="s">
        <v>259</v>
      </c>
      <c r="C488" s="21"/>
      <c r="D488" s="21" t="b">
        <v>1</v>
      </c>
      <c r="E488" s="21"/>
      <c r="F488" s="21" t="b">
        <v>1</v>
      </c>
      <c r="G488" s="21"/>
      <c r="H488" s="21" t="b">
        <v>1</v>
      </c>
      <c r="I488" s="8"/>
      <c r="J488" s="21" t="b">
        <v>0</v>
      </c>
      <c r="K488" s="8"/>
      <c r="L488" s="8"/>
      <c r="M488" s="8"/>
      <c r="N488" s="8"/>
      <c r="O488" s="8"/>
      <c r="P488" s="8"/>
    </row>
    <row r="489" spans="1:16" x14ac:dyDescent="0.25">
      <c r="A489" s="19"/>
      <c r="B489" s="19" t="s">
        <v>260</v>
      </c>
      <c r="C489" s="21"/>
      <c r="D489" s="21"/>
      <c r="E489" s="21"/>
      <c r="G489" s="8"/>
      <c r="I489" s="8"/>
      <c r="J489" s="21"/>
      <c r="K489" s="8"/>
      <c r="L489" s="8"/>
      <c r="M489" s="8"/>
      <c r="N489" s="8"/>
      <c r="O489" s="8"/>
      <c r="P489" s="8"/>
    </row>
    <row r="490" spans="1:16" x14ac:dyDescent="0.25">
      <c r="A490" s="19"/>
      <c r="B490" s="19" t="s">
        <v>261</v>
      </c>
      <c r="C490" s="21"/>
      <c r="D490" s="21" t="s">
        <v>264</v>
      </c>
      <c r="E490" s="21"/>
      <c r="F490" s="6" t="s">
        <v>264</v>
      </c>
      <c r="G490" s="8"/>
      <c r="H490" s="6" t="s">
        <v>264</v>
      </c>
      <c r="I490" s="8"/>
      <c r="J490" s="21"/>
      <c r="K490" s="8"/>
      <c r="L490" s="8"/>
      <c r="M490" s="8"/>
      <c r="N490" s="8"/>
      <c r="O490" s="8"/>
      <c r="P490" s="8"/>
    </row>
    <row r="491" spans="1:16" x14ac:dyDescent="0.25">
      <c r="A491" s="19"/>
      <c r="B491" s="19" t="s">
        <v>263</v>
      </c>
      <c r="C491" s="21"/>
      <c r="D491" s="21"/>
      <c r="E491" s="21"/>
      <c r="G491" s="8"/>
      <c r="H491" s="21"/>
      <c r="I491" s="8"/>
      <c r="J491" s="8"/>
      <c r="K491" s="8"/>
      <c r="L491" s="8"/>
      <c r="M491" s="8"/>
      <c r="N491" s="8"/>
      <c r="O491" s="8"/>
      <c r="P491" s="8"/>
    </row>
    <row r="492" spans="1:16" x14ac:dyDescent="0.25">
      <c r="B492" s="3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</row>
    <row r="493" spans="1:16" x14ac:dyDescent="0.25">
      <c r="B493" s="3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</row>
    <row r="494" spans="1:16" x14ac:dyDescent="0.25">
      <c r="B494" s="3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</row>
    <row r="495" spans="1:16" x14ac:dyDescent="0.25">
      <c r="A495" s="3" t="str">
        <f>Merkmalsdefinition!A292</f>
        <v>GM_RIEMENPOSITION</v>
      </c>
      <c r="B495" s="3" t="str">
        <f>Merkmalsdefinition!A289</f>
        <v>GM_ZUSVERBKEILRIE32</v>
      </c>
      <c r="C495" s="5" t="s">
        <v>253</v>
      </c>
      <c r="D495" s="8" t="str">
        <f>Merkmalsdefinition!D289</f>
        <v>Ja</v>
      </c>
      <c r="E495" s="8"/>
      <c r="F495" s="8" t="s">
        <v>254</v>
      </c>
      <c r="G495" s="8"/>
      <c r="H495" s="8"/>
      <c r="I495" s="8"/>
      <c r="J495" s="8"/>
      <c r="K495" s="8"/>
      <c r="L495" s="8"/>
      <c r="M495" s="8"/>
      <c r="N495" s="8"/>
      <c r="O495" s="8"/>
      <c r="P495" s="8"/>
    </row>
    <row r="496" spans="1:16" x14ac:dyDescent="0.25">
      <c r="A496" s="3"/>
      <c r="B496" s="3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</row>
    <row r="497" spans="1:16" x14ac:dyDescent="0.25">
      <c r="A497" s="3"/>
      <c r="B497" s="3" t="s">
        <v>255</v>
      </c>
      <c r="C497" s="5"/>
      <c r="D497" s="8" t="str">
        <f>"-"&amp;Merkmalsdefinition!D294</f>
        <v>-N/A</v>
      </c>
      <c r="E497" s="8"/>
      <c r="F497" s="21"/>
      <c r="G497" s="8"/>
      <c r="H497" s="8"/>
      <c r="I497" s="8"/>
      <c r="J497" s="8"/>
      <c r="K497" s="8"/>
      <c r="L497" s="8"/>
      <c r="M497" s="8"/>
      <c r="N497" s="8"/>
      <c r="O497" s="8"/>
      <c r="P497" s="8"/>
    </row>
    <row r="498" spans="1:16" x14ac:dyDescent="0.25">
      <c r="A498" s="3"/>
      <c r="B498" s="3" t="s">
        <v>256</v>
      </c>
      <c r="C498" s="8"/>
      <c r="D498" s="8"/>
      <c r="E498" s="8"/>
      <c r="F498" s="8" t="str">
        <f>Merkmalsdefinition!D294</f>
        <v>N/A</v>
      </c>
      <c r="G498" s="8"/>
      <c r="H498" s="8"/>
      <c r="I498" s="8"/>
      <c r="J498" s="8"/>
      <c r="K498" s="8"/>
      <c r="L498" s="8"/>
      <c r="M498" s="8"/>
      <c r="N498" s="8"/>
      <c r="O498" s="8"/>
      <c r="P498" s="8"/>
    </row>
    <row r="499" spans="1:16" x14ac:dyDescent="0.25">
      <c r="A499" s="3"/>
      <c r="B499" s="3" t="s">
        <v>257</v>
      </c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</row>
    <row r="500" spans="1:16" x14ac:dyDescent="0.25">
      <c r="A500" s="3"/>
      <c r="B500" s="3" t="s">
        <v>258</v>
      </c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</row>
    <row r="501" spans="1:16" x14ac:dyDescent="0.25">
      <c r="A501" s="3"/>
      <c r="B501" s="3" t="s">
        <v>259</v>
      </c>
      <c r="C501" s="8"/>
      <c r="D501" s="8" t="b">
        <v>0</v>
      </c>
      <c r="E501" s="8"/>
      <c r="F501" s="8" t="b">
        <v>1</v>
      </c>
      <c r="G501" s="8"/>
      <c r="H501" s="8"/>
      <c r="I501" s="8"/>
      <c r="J501" s="8"/>
      <c r="K501" s="8"/>
      <c r="L501" s="8"/>
      <c r="M501" s="8"/>
      <c r="N501" s="8"/>
      <c r="O501" s="8"/>
      <c r="P501" s="8"/>
    </row>
    <row r="502" spans="1:16" x14ac:dyDescent="0.25">
      <c r="A502" s="3"/>
      <c r="B502" s="3" t="s">
        <v>260</v>
      </c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</row>
    <row r="503" spans="1:16" x14ac:dyDescent="0.25">
      <c r="A503" s="3"/>
      <c r="B503" s="3" t="s">
        <v>261</v>
      </c>
      <c r="C503" s="8"/>
      <c r="D503" s="8"/>
      <c r="E503" s="8"/>
      <c r="F503" s="8" t="s">
        <v>264</v>
      </c>
      <c r="G503" s="8"/>
      <c r="H503" s="8"/>
      <c r="I503" s="8"/>
      <c r="J503" s="8"/>
      <c r="K503" s="8"/>
      <c r="L503" s="8"/>
      <c r="M503" s="8"/>
      <c r="N503" s="8"/>
      <c r="O503" s="8"/>
      <c r="P503" s="8"/>
    </row>
    <row r="504" spans="1:16" x14ac:dyDescent="0.25">
      <c r="A504" s="3"/>
      <c r="B504" s="3" t="s">
        <v>263</v>
      </c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</row>
    <row r="505" spans="1:16" x14ac:dyDescent="0.25">
      <c r="A505" s="3"/>
      <c r="B505" s="3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</row>
    <row r="506" spans="1:16" x14ac:dyDescent="0.25">
      <c r="A506" s="3"/>
      <c r="B506" s="3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</row>
    <row r="507" spans="1:16" x14ac:dyDescent="0.25">
      <c r="A507" s="3"/>
      <c r="B507" s="3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</row>
    <row r="508" spans="1:16" x14ac:dyDescent="0.25">
      <c r="A508" s="19" t="str">
        <f>Merkmalsdefinition!A298</f>
        <v>GM_GUMMIROLLEN</v>
      </c>
      <c r="B508" s="19" t="str">
        <f>Merkmalsdefinition!A51</f>
        <v>BK_DLT_BAUREIHE</v>
      </c>
      <c r="C508" s="20" t="s">
        <v>253</v>
      </c>
      <c r="D508" s="21" t="str">
        <f>Merkmalsdefinition!D51</f>
        <v>Combima</v>
      </c>
      <c r="E508" s="20" t="s">
        <v>253</v>
      </c>
      <c r="F508" s="21" t="str">
        <f>Merkmalsdefinition!D51</f>
        <v>Combima</v>
      </c>
      <c r="G508" s="20" t="s">
        <v>253</v>
      </c>
      <c r="H508" s="21" t="str">
        <f>Merkmalsdefinition!D53</f>
        <v>Novimat</v>
      </c>
      <c r="I508" s="8"/>
      <c r="J508" s="21" t="s">
        <v>254</v>
      </c>
      <c r="K508" s="8"/>
      <c r="L508" s="8"/>
      <c r="M508" s="8"/>
      <c r="N508" s="8"/>
      <c r="O508" s="8"/>
      <c r="P508" s="8"/>
    </row>
    <row r="509" spans="1:16" x14ac:dyDescent="0.25">
      <c r="A509" s="19"/>
      <c r="B509" s="19" t="str">
        <f>Merkmalsdefinition!A55</f>
        <v>BK_DLT_MASCHINENTYP</v>
      </c>
      <c r="C509" s="20" t="s">
        <v>253</v>
      </c>
      <c r="D509" s="21" t="str">
        <f>Merkmalsdefinition!D56</f>
        <v>Concept</v>
      </c>
      <c r="E509" s="20" t="s">
        <v>253</v>
      </c>
      <c r="F509" s="21" t="str">
        <f>Merkmalsdefinition!D59</f>
        <v>N</v>
      </c>
      <c r="G509" s="20" t="s">
        <v>253</v>
      </c>
      <c r="H509" s="21" t="str">
        <f>Merkmalsdefinition!D56</f>
        <v>Concept</v>
      </c>
      <c r="I509" s="8"/>
      <c r="J509" s="21"/>
      <c r="K509" s="8"/>
      <c r="L509" s="8"/>
      <c r="M509" s="8"/>
      <c r="N509" s="8"/>
      <c r="O509" s="8"/>
      <c r="P509" s="8"/>
    </row>
    <row r="510" spans="1:16" x14ac:dyDescent="0.25">
      <c r="A510" s="19"/>
      <c r="B510" s="19" t="str">
        <f>Merkmalsdefinition!A64</f>
        <v>BK_DLT_BEARBEITSEITE</v>
      </c>
      <c r="C510" s="20" t="s">
        <v>253</v>
      </c>
      <c r="D510" s="21" t="str">
        <f>Merkmalsdefinition!D65</f>
        <v>Doppelseitig</v>
      </c>
      <c r="E510" s="21"/>
      <c r="F510" s="21"/>
      <c r="G510" s="20"/>
      <c r="H510" s="21"/>
      <c r="I510" s="8"/>
      <c r="J510" s="21"/>
      <c r="K510" s="8"/>
      <c r="L510" s="8"/>
      <c r="M510" s="8"/>
      <c r="N510" s="8"/>
      <c r="O510" s="8"/>
      <c r="P510" s="8"/>
    </row>
    <row r="511" spans="1:16" x14ac:dyDescent="0.25">
      <c r="A511" s="19"/>
      <c r="B511" s="19" t="str">
        <f>Merkmalsdefinition!A126</f>
        <v>BK_DLT_KANTENMATERIA</v>
      </c>
      <c r="C511" s="20" t="s">
        <v>253</v>
      </c>
      <c r="D511" s="21" t="str">
        <f>Merkmalsdefinition!D126</f>
        <v>R3</v>
      </c>
      <c r="E511" s="21"/>
      <c r="F511" s="21"/>
      <c r="G511" s="20"/>
      <c r="H511" s="21"/>
      <c r="I511" s="8"/>
      <c r="J511" s="21"/>
      <c r="K511" s="8"/>
      <c r="L511" s="8"/>
      <c r="M511" s="8"/>
      <c r="N511" s="8"/>
      <c r="O511" s="8"/>
      <c r="P511" s="8"/>
    </row>
    <row r="512" spans="1:16" x14ac:dyDescent="0.25">
      <c r="A512" s="19"/>
      <c r="B512" s="19"/>
      <c r="C512" s="21"/>
      <c r="D512" s="21"/>
      <c r="E512" s="21"/>
      <c r="F512" s="21"/>
      <c r="G512" s="21"/>
      <c r="H512" s="21"/>
      <c r="I512" s="8"/>
      <c r="J512" s="21"/>
      <c r="K512" s="8"/>
      <c r="L512" s="8"/>
      <c r="M512" s="8"/>
      <c r="N512" s="8"/>
      <c r="O512" s="8"/>
      <c r="P512" s="8"/>
    </row>
    <row r="513" spans="1:16" x14ac:dyDescent="0.25">
      <c r="A513" s="19"/>
      <c r="B513" s="19" t="s">
        <v>255</v>
      </c>
      <c r="C513" s="21"/>
      <c r="D513" s="21"/>
      <c r="E513" s="21"/>
      <c r="F513" s="21"/>
      <c r="G513" s="21"/>
      <c r="H513" s="21"/>
      <c r="I513" s="8"/>
      <c r="J513" s="21"/>
      <c r="K513" s="8"/>
      <c r="L513" s="8"/>
      <c r="M513" s="8"/>
      <c r="N513" s="8"/>
      <c r="O513" s="8"/>
      <c r="P513" s="8"/>
    </row>
    <row r="514" spans="1:16" x14ac:dyDescent="0.25">
      <c r="A514" s="19"/>
      <c r="B514" s="19" t="s">
        <v>256</v>
      </c>
      <c r="C514" s="21"/>
      <c r="D514" s="21" t="str">
        <f>Merkmalsdefinition!D299</f>
        <v>Nein</v>
      </c>
      <c r="E514" s="21"/>
      <c r="F514" s="21" t="str">
        <f>Merkmalsdefinition!D299</f>
        <v>Nein</v>
      </c>
      <c r="G514" s="21"/>
      <c r="H514" s="21" t="str">
        <f>Merkmalsdefinition!D299</f>
        <v>Nein</v>
      </c>
      <c r="I514" s="8"/>
      <c r="J514" s="21"/>
      <c r="K514" s="8"/>
      <c r="L514" s="8"/>
      <c r="M514" s="8"/>
      <c r="N514" s="8"/>
      <c r="O514" s="8"/>
      <c r="P514" s="8"/>
    </row>
    <row r="515" spans="1:16" x14ac:dyDescent="0.25">
      <c r="A515" s="19"/>
      <c r="B515" s="19" t="s">
        <v>257</v>
      </c>
      <c r="C515" s="21"/>
      <c r="D515" s="21"/>
      <c r="E515" s="21"/>
      <c r="F515" s="21"/>
      <c r="G515" s="21"/>
      <c r="H515" s="21"/>
      <c r="I515" s="8"/>
      <c r="J515" s="21"/>
      <c r="K515" s="8"/>
      <c r="L515" s="8"/>
      <c r="M515" s="8"/>
      <c r="N515" s="8"/>
      <c r="O515" s="8"/>
      <c r="P515" s="8"/>
    </row>
    <row r="516" spans="1:16" x14ac:dyDescent="0.25">
      <c r="A516" s="19"/>
      <c r="B516" s="19" t="s">
        <v>258</v>
      </c>
      <c r="C516" s="21"/>
      <c r="D516" s="21"/>
      <c r="E516" s="21"/>
      <c r="F516" s="21"/>
      <c r="G516" s="21"/>
      <c r="H516" s="21"/>
      <c r="I516" s="8"/>
      <c r="J516" s="21"/>
      <c r="K516" s="8"/>
      <c r="L516" s="8"/>
      <c r="M516" s="8"/>
      <c r="N516" s="8"/>
      <c r="O516" s="8"/>
      <c r="P516" s="8"/>
    </row>
    <row r="517" spans="1:16" x14ac:dyDescent="0.25">
      <c r="A517" s="19"/>
      <c r="B517" s="19" t="s">
        <v>259</v>
      </c>
      <c r="C517" s="21"/>
      <c r="D517" s="21" t="b">
        <v>1</v>
      </c>
      <c r="E517" s="21"/>
      <c r="F517" s="21" t="b">
        <v>1</v>
      </c>
      <c r="G517" s="21"/>
      <c r="H517" s="21" t="b">
        <v>1</v>
      </c>
      <c r="I517" s="8"/>
      <c r="J517" s="21" t="b">
        <v>0</v>
      </c>
      <c r="K517" s="8"/>
      <c r="L517" s="8"/>
      <c r="M517" s="8"/>
      <c r="N517" s="8"/>
      <c r="O517" s="8"/>
      <c r="P517" s="8"/>
    </row>
    <row r="518" spans="1:16" x14ac:dyDescent="0.25">
      <c r="A518" s="19"/>
      <c r="B518" s="19" t="s">
        <v>260</v>
      </c>
      <c r="C518" s="21"/>
      <c r="D518" s="21"/>
      <c r="E518" s="21"/>
      <c r="G518" s="8"/>
      <c r="I518" s="8"/>
      <c r="J518" s="21"/>
      <c r="K518" s="8"/>
      <c r="L518" s="8"/>
      <c r="M518" s="8"/>
      <c r="N518" s="8"/>
      <c r="O518" s="8"/>
      <c r="P518" s="8"/>
    </row>
    <row r="519" spans="1:16" x14ac:dyDescent="0.25">
      <c r="A519" s="19"/>
      <c r="B519" s="19" t="s">
        <v>261</v>
      </c>
      <c r="C519" s="21"/>
      <c r="D519" s="21" t="s">
        <v>264</v>
      </c>
      <c r="E519" s="21"/>
      <c r="F519" s="6" t="s">
        <v>264</v>
      </c>
      <c r="G519" s="8"/>
      <c r="H519" s="6" t="s">
        <v>264</v>
      </c>
      <c r="I519" s="8"/>
      <c r="J519" s="21"/>
      <c r="K519" s="8"/>
      <c r="L519" s="8"/>
      <c r="M519" s="8"/>
      <c r="N519" s="8"/>
      <c r="O519" s="8"/>
      <c r="P519" s="8"/>
    </row>
    <row r="520" spans="1:16" x14ac:dyDescent="0.25">
      <c r="A520" s="19"/>
      <c r="B520" s="19" t="s">
        <v>263</v>
      </c>
      <c r="C520" s="21"/>
      <c r="D520" s="21"/>
      <c r="E520" s="21"/>
      <c r="F520" s="21"/>
      <c r="G520" s="8"/>
      <c r="H520" s="8"/>
      <c r="I520" s="8"/>
      <c r="J520" s="8"/>
      <c r="K520" s="8"/>
      <c r="L520" s="8"/>
      <c r="M520" s="8"/>
      <c r="N520" s="8"/>
      <c r="O520" s="8"/>
      <c r="P520" s="8"/>
    </row>
    <row r="521" spans="1:16" x14ac:dyDescent="0.25">
      <c r="A521" s="3"/>
      <c r="B521" s="3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</row>
    <row r="522" spans="1:16" x14ac:dyDescent="0.25">
      <c r="A522" s="3"/>
      <c r="B522" s="3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</row>
    <row r="523" spans="1:16" x14ac:dyDescent="0.25">
      <c r="A523" s="3"/>
      <c r="B523" s="3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</row>
    <row r="524" spans="1:16" x14ac:dyDescent="0.25">
      <c r="A524" s="11" t="str">
        <f>Merkmalsdefinition!B323</f>
        <v>Zuordnung zu Grundmaschinen für doppelseitige Maschinen</v>
      </c>
      <c r="B524" s="3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</row>
    <row r="525" spans="1:16" x14ac:dyDescent="0.25">
      <c r="A525" s="3"/>
      <c r="B525" s="3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</row>
    <row r="526" spans="1:16" x14ac:dyDescent="0.25">
      <c r="A526" s="19" t="str">
        <f>Merkmalsdefinition!A325</f>
        <v>GM_TRIEBSTOCKANTRIEB</v>
      </c>
      <c r="B526" s="19" t="str">
        <f>Merkmalsdefinition!A51</f>
        <v>BK_DLT_BAUREIHE</v>
      </c>
      <c r="C526" s="20" t="s">
        <v>253</v>
      </c>
      <c r="D526" s="21" t="str">
        <f>Merkmalsdefinition!D51</f>
        <v>Combima</v>
      </c>
      <c r="E526" s="20" t="s">
        <v>253</v>
      </c>
      <c r="F526" s="21" t="str">
        <f>Merkmalsdefinition!D51</f>
        <v>Combima</v>
      </c>
      <c r="G526" s="21"/>
      <c r="H526" s="21"/>
      <c r="I526" s="21"/>
      <c r="J526" s="21"/>
      <c r="K526" s="20"/>
      <c r="L526" s="21" t="s">
        <v>254</v>
      </c>
      <c r="M526" s="8"/>
      <c r="N526" s="8"/>
      <c r="O526" s="8"/>
      <c r="P526" s="8"/>
    </row>
    <row r="527" spans="1:16" x14ac:dyDescent="0.25">
      <c r="A527" s="19"/>
      <c r="B527" s="19" t="str">
        <f>Merkmalsdefinition!A55</f>
        <v>BK_DLT_MASCHINENTYP</v>
      </c>
      <c r="C527" s="20" t="s">
        <v>253</v>
      </c>
      <c r="D527" s="21" t="str">
        <f>Merkmalsdefinition!D56</f>
        <v>Concept</v>
      </c>
      <c r="E527" s="20" t="s">
        <v>253</v>
      </c>
      <c r="F527" s="21" t="str">
        <f>Merkmalsdefinition!D59</f>
        <v>N</v>
      </c>
      <c r="G527" s="21"/>
      <c r="H527" s="21"/>
      <c r="I527" s="21"/>
      <c r="J527" s="21"/>
      <c r="K527" s="20"/>
      <c r="L527" s="21"/>
      <c r="M527" s="8"/>
      <c r="N527" s="8"/>
      <c r="O527" s="8"/>
      <c r="P527" s="8"/>
    </row>
    <row r="528" spans="1:16" x14ac:dyDescent="0.25">
      <c r="A528" s="19"/>
      <c r="B528" s="19" t="str">
        <f>Merkmalsdefinition!A64</f>
        <v>BK_DLT_BEARBEITSEITE</v>
      </c>
      <c r="C528" s="20" t="s">
        <v>253</v>
      </c>
      <c r="D528" s="21" t="str">
        <f>Merkmalsdefinition!D65</f>
        <v>Doppelseitig</v>
      </c>
      <c r="E528" s="21"/>
      <c r="F528" s="21"/>
      <c r="G528" s="20" t="s">
        <v>253</v>
      </c>
      <c r="H528" s="21" t="str">
        <f>Merkmalsdefinition!D64</f>
        <v>Einseitig</v>
      </c>
      <c r="I528" s="20" t="s">
        <v>253</v>
      </c>
      <c r="J528" s="21" t="str">
        <f>Merkmalsdefinition!D65</f>
        <v>Doppelseitig</v>
      </c>
      <c r="K528" s="20"/>
      <c r="L528" s="21"/>
      <c r="M528" s="8"/>
      <c r="N528" s="8"/>
      <c r="O528" s="8"/>
      <c r="P528" s="8"/>
    </row>
    <row r="529" spans="1:16" x14ac:dyDescent="0.25">
      <c r="A529" s="19"/>
      <c r="B529" s="19" t="str">
        <f>Merkmalsdefinition!A126</f>
        <v>BK_DLT_KANTENMATERIA</v>
      </c>
      <c r="C529" s="20" t="s">
        <v>253</v>
      </c>
      <c r="D529" s="21" t="str">
        <f>Merkmalsdefinition!D126</f>
        <v>R3</v>
      </c>
      <c r="E529" s="21"/>
      <c r="F529" s="21"/>
      <c r="G529" s="20"/>
      <c r="H529" s="21"/>
      <c r="I529" s="20"/>
      <c r="J529" s="21"/>
      <c r="K529" s="20"/>
      <c r="L529" s="21"/>
      <c r="M529" s="8"/>
      <c r="N529" s="8"/>
      <c r="O529" s="8"/>
      <c r="P529" s="8"/>
    </row>
    <row r="530" spans="1:16" x14ac:dyDescent="0.25">
      <c r="A530" s="19"/>
      <c r="B530" s="19" t="str">
        <f>Merkmalsdefinition!A286</f>
        <v>GM_ZUSVERBKEILRIEMEN</v>
      </c>
      <c r="C530" s="20"/>
      <c r="D530" s="21"/>
      <c r="E530" s="21"/>
      <c r="F530" s="21"/>
      <c r="G530" s="20" t="s">
        <v>253</v>
      </c>
      <c r="H530" s="21" t="str">
        <f>Merkmalsdefinition!D286</f>
        <v>Ja</v>
      </c>
      <c r="I530" s="20" t="s">
        <v>253</v>
      </c>
      <c r="J530" s="21" t="str">
        <f>Merkmalsdefinition!D286</f>
        <v>Ja</v>
      </c>
      <c r="K530" s="20"/>
      <c r="L530" s="21"/>
      <c r="M530" s="8"/>
      <c r="N530" s="8"/>
      <c r="O530" s="8"/>
      <c r="P530" s="8"/>
    </row>
    <row r="531" spans="1:16" x14ac:dyDescent="0.25">
      <c r="A531" s="19"/>
      <c r="B531" s="19" t="str">
        <f>Merkmalsdefinition!A124</f>
        <v>BK_DLT_MASCHINLAEINT</v>
      </c>
      <c r="C531" s="20"/>
      <c r="D531" s="21"/>
      <c r="E531" s="21"/>
      <c r="F531" s="21"/>
      <c r="G531" s="20" t="s">
        <v>267</v>
      </c>
      <c r="H531" s="21">
        <v>2000</v>
      </c>
      <c r="I531" s="21" t="s">
        <v>267</v>
      </c>
      <c r="J531" s="21">
        <v>1280</v>
      </c>
      <c r="K531" s="21"/>
      <c r="L531" s="21"/>
      <c r="M531" s="8"/>
      <c r="N531" s="8"/>
      <c r="O531" s="8"/>
      <c r="P531" s="8"/>
    </row>
    <row r="532" spans="1:16" x14ac:dyDescent="0.25">
      <c r="A532" s="19"/>
      <c r="B532" s="19" t="str">
        <f>Merkmalsdefinition!A304</f>
        <v>GM_VORSCHUB</v>
      </c>
      <c r="C532" s="20"/>
      <c r="D532" s="21"/>
      <c r="E532" s="21"/>
      <c r="F532" s="21"/>
      <c r="G532" s="20"/>
      <c r="H532" s="16"/>
      <c r="I532" s="20" t="s">
        <v>253</v>
      </c>
      <c r="J532" s="21" t="str">
        <f>Merkmalsdefinition!D309&amp;"|"&amp;Merkmalsdefinition!D310&amp;"|"&amp;Merkmalsdefinition!D311</f>
        <v>v=10-60m/min.|v=10-70m/min.|v=10-80m/min.</v>
      </c>
      <c r="K532" s="20"/>
      <c r="L532" s="21"/>
      <c r="M532" s="8"/>
      <c r="N532" s="8"/>
      <c r="O532" s="8"/>
      <c r="P532" s="8"/>
    </row>
    <row r="533" spans="1:16" x14ac:dyDescent="0.25">
      <c r="A533" s="19"/>
      <c r="B533" s="19"/>
      <c r="C533" s="16"/>
      <c r="D533" s="21"/>
      <c r="E533" s="21"/>
      <c r="F533" s="21"/>
      <c r="G533" s="20"/>
      <c r="H533" s="21"/>
      <c r="I533" s="21"/>
      <c r="J533" s="21"/>
      <c r="K533" s="21"/>
      <c r="L533" s="21"/>
      <c r="M533" s="8"/>
      <c r="N533" s="8"/>
      <c r="O533" s="8"/>
      <c r="P533" s="8"/>
    </row>
    <row r="534" spans="1:16" x14ac:dyDescent="0.25">
      <c r="A534" s="19"/>
      <c r="B534" s="19" t="s">
        <v>255</v>
      </c>
      <c r="C534" s="16"/>
      <c r="D534" s="21"/>
      <c r="E534" s="21"/>
      <c r="F534" s="21"/>
      <c r="G534" s="20"/>
      <c r="H534" s="21"/>
      <c r="I534" s="21"/>
      <c r="J534" s="21"/>
      <c r="K534" s="21"/>
      <c r="L534" s="21"/>
      <c r="M534" s="8"/>
      <c r="N534" s="8"/>
      <c r="O534" s="8"/>
      <c r="P534" s="8"/>
    </row>
    <row r="535" spans="1:16" x14ac:dyDescent="0.25">
      <c r="A535" s="19"/>
      <c r="B535" s="19" t="s">
        <v>256</v>
      </c>
      <c r="C535" s="16"/>
      <c r="D535" s="21" t="str">
        <f>Merkmalsdefinition!D326</f>
        <v>Nein</v>
      </c>
      <c r="E535" s="21"/>
      <c r="F535" s="21" t="str">
        <f>Merkmalsdefinition!D326</f>
        <v>Nein</v>
      </c>
      <c r="G535" s="20"/>
      <c r="H535" s="21"/>
      <c r="I535" s="21"/>
      <c r="J535" s="21"/>
      <c r="K535" s="21"/>
      <c r="L535" s="21" t="str">
        <f>Merkmalsdefinition!D326</f>
        <v>Nein</v>
      </c>
      <c r="M535" s="8"/>
      <c r="N535" s="8"/>
      <c r="O535" s="8"/>
      <c r="P535" s="8"/>
    </row>
    <row r="536" spans="1:16" x14ac:dyDescent="0.25">
      <c r="A536" s="19"/>
      <c r="B536" s="19" t="s">
        <v>257</v>
      </c>
      <c r="C536" s="16"/>
      <c r="D536" s="21"/>
      <c r="E536" s="21"/>
      <c r="F536" s="21"/>
      <c r="G536" s="20"/>
      <c r="H536" s="21"/>
      <c r="I536" s="21"/>
      <c r="J536" s="21"/>
      <c r="K536" s="21"/>
      <c r="L536" s="21"/>
      <c r="M536" s="8"/>
      <c r="N536" s="8"/>
      <c r="O536" s="8"/>
      <c r="P536" s="8"/>
    </row>
    <row r="537" spans="1:16" x14ac:dyDescent="0.25">
      <c r="A537" s="19"/>
      <c r="B537" s="19" t="s">
        <v>258</v>
      </c>
      <c r="C537" s="16"/>
      <c r="D537" s="21"/>
      <c r="E537" s="21"/>
      <c r="F537" s="21"/>
      <c r="G537" s="20"/>
      <c r="H537" s="21"/>
      <c r="I537" s="21"/>
      <c r="J537" s="21"/>
      <c r="K537" s="21"/>
      <c r="L537" s="21"/>
      <c r="M537" s="8"/>
      <c r="N537" s="8"/>
      <c r="O537" s="8"/>
      <c r="P537" s="8"/>
    </row>
    <row r="538" spans="1:16" x14ac:dyDescent="0.25">
      <c r="A538" s="19"/>
      <c r="B538" s="19" t="s">
        <v>259</v>
      </c>
      <c r="C538" s="16"/>
      <c r="D538" s="21" t="b">
        <v>1</v>
      </c>
      <c r="E538" s="21"/>
      <c r="F538" s="21" t="b">
        <v>1</v>
      </c>
      <c r="G538" s="20"/>
      <c r="H538" s="21" t="b">
        <v>0</v>
      </c>
      <c r="I538" s="21"/>
      <c r="J538" s="21" t="b">
        <v>0</v>
      </c>
      <c r="K538" s="21"/>
      <c r="L538" s="21" t="b">
        <v>1</v>
      </c>
      <c r="M538" s="8"/>
      <c r="N538" s="8"/>
      <c r="O538" s="8"/>
      <c r="P538" s="8"/>
    </row>
    <row r="539" spans="1:16" x14ac:dyDescent="0.25">
      <c r="A539" s="19"/>
      <c r="B539" s="19" t="s">
        <v>260</v>
      </c>
      <c r="C539" s="16"/>
      <c r="D539" s="21"/>
      <c r="G539" s="20"/>
      <c r="H539" s="21"/>
      <c r="I539" s="21"/>
      <c r="J539" s="21"/>
      <c r="K539" s="21"/>
      <c r="L539" s="21"/>
      <c r="M539" s="8"/>
      <c r="N539" s="8"/>
      <c r="O539" s="8"/>
      <c r="P539" s="8"/>
    </row>
    <row r="540" spans="1:16" x14ac:dyDescent="0.25">
      <c r="A540" s="19"/>
      <c r="B540" s="19" t="s">
        <v>261</v>
      </c>
      <c r="C540" s="16"/>
      <c r="D540" s="21" t="s">
        <v>264</v>
      </c>
      <c r="F540" s="21" t="s">
        <v>264</v>
      </c>
      <c r="G540" s="20"/>
      <c r="H540" s="21"/>
      <c r="I540" s="21"/>
      <c r="J540" s="21"/>
      <c r="K540" s="21"/>
      <c r="L540" s="21" t="s">
        <v>264</v>
      </c>
      <c r="M540" s="8"/>
      <c r="N540" s="8"/>
      <c r="O540" s="8"/>
      <c r="P540" s="8"/>
    </row>
    <row r="541" spans="1:16" x14ac:dyDescent="0.25">
      <c r="A541" s="19"/>
      <c r="B541" s="19" t="s">
        <v>263</v>
      </c>
      <c r="C541" s="20"/>
      <c r="D541" s="21"/>
      <c r="G541" s="21"/>
      <c r="H541" s="21"/>
      <c r="I541" s="21"/>
      <c r="J541" s="21"/>
      <c r="K541" s="21"/>
      <c r="L541" s="21"/>
      <c r="M541" s="8"/>
      <c r="N541" s="8"/>
      <c r="O541" s="8"/>
      <c r="P541" s="8"/>
    </row>
    <row r="542" spans="1:16" x14ac:dyDescent="0.25">
      <c r="A542" s="3"/>
      <c r="B542" s="10"/>
      <c r="C542" s="17"/>
      <c r="D542" s="9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</row>
    <row r="543" spans="1:16" x14ac:dyDescent="0.25">
      <c r="A543" s="3"/>
      <c r="B543" s="10"/>
      <c r="C543" s="17"/>
      <c r="D543" s="9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</row>
    <row r="544" spans="1:16" x14ac:dyDescent="0.25">
      <c r="A544" s="3"/>
      <c r="B544" s="10"/>
      <c r="C544" s="17"/>
      <c r="D544" s="9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</row>
    <row r="545" spans="1:16" x14ac:dyDescent="0.25">
      <c r="A545" s="19" t="str">
        <f>Merkmalsdefinition!A332</f>
        <v>GM_UEBERWACHLAGER</v>
      </c>
      <c r="B545" s="19" t="str">
        <f>Merkmalsdefinition!A51</f>
        <v>BK_DLT_BAUREIHE</v>
      </c>
      <c r="C545" s="20" t="s">
        <v>253</v>
      </c>
      <c r="D545" s="21" t="str">
        <f>Merkmalsdefinition!D51</f>
        <v>Combima</v>
      </c>
      <c r="E545" s="21"/>
      <c r="F545" s="21"/>
      <c r="G545" s="21"/>
      <c r="H545" s="21" t="s">
        <v>254</v>
      </c>
      <c r="K545" s="8"/>
      <c r="L545" s="8"/>
      <c r="M545" s="8"/>
      <c r="N545" s="8"/>
      <c r="O545" s="8"/>
      <c r="P545" s="8"/>
    </row>
    <row r="546" spans="1:16" x14ac:dyDescent="0.25">
      <c r="A546" s="19"/>
      <c r="B546" s="19" t="str">
        <f>Merkmalsdefinition!A55</f>
        <v>BK_DLT_MASCHINENTYP</v>
      </c>
      <c r="C546" s="20" t="s">
        <v>253</v>
      </c>
      <c r="D546" s="21" t="str">
        <f>Merkmalsdefinition!D56</f>
        <v>Concept</v>
      </c>
      <c r="E546" s="21"/>
      <c r="F546" s="21"/>
      <c r="G546" s="21"/>
      <c r="H546" s="21"/>
      <c r="K546" s="8"/>
      <c r="L546" s="8"/>
      <c r="M546" s="8"/>
      <c r="N546" s="8"/>
      <c r="O546" s="8"/>
      <c r="P546" s="8"/>
    </row>
    <row r="547" spans="1:16" x14ac:dyDescent="0.25">
      <c r="A547" s="19"/>
      <c r="B547" s="19" t="str">
        <f>Merkmalsdefinition!A64</f>
        <v>BK_DLT_BEARBEITSEITE</v>
      </c>
      <c r="C547" s="20" t="s">
        <v>253</v>
      </c>
      <c r="D547" s="21" t="str">
        <f>Merkmalsdefinition!D65</f>
        <v>Doppelseitig</v>
      </c>
      <c r="E547" s="20" t="s">
        <v>253</v>
      </c>
      <c r="F547" s="21" t="str">
        <f>Merkmalsdefinition!D65</f>
        <v>Doppelseitig</v>
      </c>
      <c r="G547" s="21"/>
      <c r="H547" s="21"/>
      <c r="K547" s="8"/>
      <c r="L547" s="8"/>
      <c r="M547" s="8"/>
      <c r="N547" s="8"/>
      <c r="O547" s="8"/>
      <c r="P547" s="8"/>
    </row>
    <row r="548" spans="1:16" x14ac:dyDescent="0.25">
      <c r="A548" s="19"/>
      <c r="B548" s="19" t="str">
        <f>Merkmalsdefinition!A126</f>
        <v>BK_DLT_KANTENMATERIA</v>
      </c>
      <c r="C548" s="20" t="s">
        <v>253</v>
      </c>
      <c r="D548" s="21" t="str">
        <f>Merkmalsdefinition!D126</f>
        <v>R3</v>
      </c>
      <c r="E548" s="21"/>
      <c r="F548" s="21"/>
      <c r="G548" s="21"/>
      <c r="H548" s="21"/>
      <c r="K548" s="8"/>
      <c r="L548" s="8"/>
      <c r="M548" s="8"/>
      <c r="N548" s="8"/>
      <c r="O548" s="8"/>
      <c r="P548" s="8"/>
    </row>
    <row r="549" spans="1:16" x14ac:dyDescent="0.25">
      <c r="A549" s="19"/>
      <c r="B549" s="19"/>
      <c r="C549" s="20"/>
      <c r="D549" s="21"/>
      <c r="E549" s="21"/>
      <c r="F549" s="21"/>
      <c r="G549" s="21"/>
      <c r="H549" s="21"/>
      <c r="K549" s="8"/>
      <c r="L549" s="8"/>
      <c r="M549" s="8"/>
      <c r="N549" s="8"/>
      <c r="O549" s="8"/>
      <c r="P549" s="8"/>
    </row>
    <row r="550" spans="1:16" x14ac:dyDescent="0.25">
      <c r="A550" s="19"/>
      <c r="B550" s="19" t="s">
        <v>255</v>
      </c>
      <c r="C550" s="20"/>
      <c r="D550" s="21"/>
      <c r="E550" s="21"/>
      <c r="F550" s="21"/>
      <c r="G550" s="21"/>
      <c r="H550" s="21"/>
      <c r="K550" s="8"/>
      <c r="L550" s="8"/>
      <c r="M550" s="8"/>
      <c r="N550" s="8"/>
      <c r="O550" s="8"/>
      <c r="P550" s="8"/>
    </row>
    <row r="551" spans="1:16" x14ac:dyDescent="0.25">
      <c r="A551" s="19"/>
      <c r="B551" s="19" t="s">
        <v>256</v>
      </c>
      <c r="C551" s="20"/>
      <c r="D551" s="21" t="str">
        <f>Merkmalsdefinition!D333</f>
        <v>Nein</v>
      </c>
      <c r="E551" s="21"/>
      <c r="F551" s="21"/>
      <c r="G551" s="21"/>
      <c r="H551" s="21" t="str">
        <f>Merkmalsdefinition!D333</f>
        <v>Nein</v>
      </c>
      <c r="K551" s="8"/>
      <c r="L551" s="8"/>
      <c r="M551" s="8"/>
      <c r="N551" s="8"/>
      <c r="O551" s="8"/>
      <c r="P551" s="8"/>
    </row>
    <row r="552" spans="1:16" x14ac:dyDescent="0.25">
      <c r="A552" s="19"/>
      <c r="B552" s="19" t="s">
        <v>257</v>
      </c>
      <c r="C552" s="20"/>
      <c r="D552" s="21"/>
      <c r="E552" s="21"/>
      <c r="F552" s="21"/>
      <c r="G552" s="21"/>
      <c r="H552" s="21"/>
      <c r="K552" s="8"/>
      <c r="L552" s="8"/>
      <c r="M552" s="8"/>
      <c r="N552" s="8"/>
      <c r="O552" s="8"/>
      <c r="P552" s="8"/>
    </row>
    <row r="553" spans="1:16" x14ac:dyDescent="0.25">
      <c r="A553" s="19"/>
      <c r="B553" s="19" t="s">
        <v>258</v>
      </c>
      <c r="C553" s="20"/>
      <c r="D553" s="21"/>
      <c r="E553" s="21"/>
      <c r="F553" s="21"/>
      <c r="G553" s="21"/>
      <c r="H553" s="21"/>
      <c r="K553" s="8"/>
      <c r="L553" s="8"/>
      <c r="M553" s="8"/>
      <c r="N553" s="8"/>
      <c r="O553" s="8"/>
      <c r="P553" s="8"/>
    </row>
    <row r="554" spans="1:16" x14ac:dyDescent="0.25">
      <c r="A554" s="19"/>
      <c r="B554" s="19" t="s">
        <v>259</v>
      </c>
      <c r="C554" s="20"/>
      <c r="D554" s="21" t="b">
        <v>1</v>
      </c>
      <c r="E554" s="21"/>
      <c r="F554" s="21" t="b">
        <v>0</v>
      </c>
      <c r="G554" s="21"/>
      <c r="H554" s="21" t="b">
        <v>1</v>
      </c>
      <c r="K554" s="8"/>
      <c r="L554" s="8"/>
      <c r="M554" s="8"/>
      <c r="N554" s="8"/>
      <c r="O554" s="8"/>
      <c r="P554" s="8"/>
    </row>
    <row r="555" spans="1:16" x14ac:dyDescent="0.25">
      <c r="A555" s="19"/>
      <c r="B555" s="19" t="s">
        <v>260</v>
      </c>
      <c r="C555" s="20"/>
      <c r="D555" s="21"/>
      <c r="E555" s="21"/>
      <c r="F555" s="21"/>
      <c r="G555" s="21"/>
      <c r="H555" s="21"/>
      <c r="K555" s="8"/>
      <c r="L555" s="8"/>
      <c r="M555" s="8"/>
      <c r="N555" s="8"/>
      <c r="O555" s="8"/>
      <c r="P555" s="8"/>
    </row>
    <row r="556" spans="1:16" x14ac:dyDescent="0.25">
      <c r="A556" s="19"/>
      <c r="B556" s="19" t="s">
        <v>261</v>
      </c>
      <c r="C556" s="20"/>
      <c r="D556" s="21" t="s">
        <v>264</v>
      </c>
      <c r="E556" s="21"/>
      <c r="F556" s="21"/>
      <c r="G556" s="21"/>
      <c r="H556" s="21" t="s">
        <v>264</v>
      </c>
      <c r="K556" s="8"/>
      <c r="L556" s="8"/>
      <c r="M556" s="8"/>
      <c r="N556" s="8"/>
      <c r="O556" s="8"/>
      <c r="P556" s="8"/>
    </row>
    <row r="557" spans="1:16" x14ac:dyDescent="0.25">
      <c r="A557" s="19"/>
      <c r="B557" s="19" t="s">
        <v>263</v>
      </c>
      <c r="C557" s="20"/>
      <c r="D557" s="21"/>
      <c r="E557" s="21"/>
      <c r="G557" s="8"/>
      <c r="H557" s="21"/>
      <c r="I557" s="8"/>
      <c r="J557" s="8"/>
      <c r="K557" s="8"/>
      <c r="L557" s="8"/>
      <c r="M557" s="8"/>
      <c r="N557" s="8"/>
      <c r="O557" s="8"/>
      <c r="P557" s="8"/>
    </row>
    <row r="558" spans="1:16" x14ac:dyDescent="0.25">
      <c r="A558" s="3"/>
      <c r="B558" s="10"/>
      <c r="C558" s="17"/>
      <c r="D558" s="9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</row>
    <row r="559" spans="1:16" x14ac:dyDescent="0.25">
      <c r="A559" s="3"/>
      <c r="B559" s="10"/>
      <c r="C559" s="17"/>
      <c r="D559" s="9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</row>
    <row r="560" spans="1:16" x14ac:dyDescent="0.25">
      <c r="A560" s="3"/>
      <c r="B560" s="3"/>
      <c r="C560" s="5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</row>
    <row r="561" spans="1:16" x14ac:dyDescent="0.25">
      <c r="A561" s="19" t="str">
        <f>Merkmalsdefinition!A335</f>
        <v>GM_LEERTRUMUNTERST</v>
      </c>
      <c r="B561" s="19" t="str">
        <f>Merkmalsdefinition!A51</f>
        <v>BK_DLT_BAUREIHE</v>
      </c>
      <c r="C561" s="20" t="s">
        <v>253</v>
      </c>
      <c r="D561" s="21" t="str">
        <f>Merkmalsdefinition!D51</f>
        <v>Combima</v>
      </c>
      <c r="E561" s="21"/>
      <c r="F561" s="21"/>
      <c r="G561" s="21"/>
      <c r="H561" s="21"/>
      <c r="I561" s="21"/>
      <c r="J561" s="21"/>
      <c r="K561" s="21"/>
      <c r="L561" s="21" t="s">
        <v>254</v>
      </c>
      <c r="O561" s="8"/>
      <c r="P561" s="8"/>
    </row>
    <row r="562" spans="1:16" x14ac:dyDescent="0.25">
      <c r="A562" s="19"/>
      <c r="B562" s="19" t="str">
        <f>Merkmalsdefinition!A55</f>
        <v>BK_DLT_MASCHINENTYP</v>
      </c>
      <c r="C562" s="20" t="s">
        <v>253</v>
      </c>
      <c r="D562" s="21" t="str">
        <f>Merkmalsdefinition!D56</f>
        <v>Concept</v>
      </c>
      <c r="E562" s="21"/>
      <c r="F562" s="21"/>
      <c r="G562" s="21"/>
      <c r="H562" s="21"/>
      <c r="I562" s="21"/>
      <c r="J562" s="21"/>
      <c r="K562" s="21"/>
      <c r="L562" s="21"/>
      <c r="O562" s="8"/>
      <c r="P562" s="8"/>
    </row>
    <row r="563" spans="1:16" x14ac:dyDescent="0.25">
      <c r="A563" s="19"/>
      <c r="B563" s="19" t="str">
        <f>Merkmalsdefinition!A64</f>
        <v>BK_DLT_BEARBEITSEITE</v>
      </c>
      <c r="C563" s="20" t="s">
        <v>253</v>
      </c>
      <c r="D563" s="21" t="str">
        <f>Merkmalsdefinition!D65</f>
        <v>Doppelseitig</v>
      </c>
      <c r="E563" s="20" t="s">
        <v>253</v>
      </c>
      <c r="F563" s="21" t="str">
        <f>Merkmalsdefinition!D65</f>
        <v>Doppelseitig</v>
      </c>
      <c r="G563" s="20" t="s">
        <v>253</v>
      </c>
      <c r="H563" s="21" t="str">
        <f>Merkmalsdefinition!D65</f>
        <v>Doppelseitig</v>
      </c>
      <c r="I563" s="21"/>
      <c r="J563" s="21" t="str">
        <f>Merkmalsdefinition!D65</f>
        <v>Doppelseitig</v>
      </c>
      <c r="K563" s="21"/>
      <c r="L563" s="21"/>
      <c r="O563" s="8"/>
      <c r="P563" s="8"/>
    </row>
    <row r="564" spans="1:16" x14ac:dyDescent="0.25">
      <c r="A564" s="19"/>
      <c r="B564" s="19" t="str">
        <f>Merkmalsdefinition!A68</f>
        <v>BK_DLT_KETTE</v>
      </c>
      <c r="C564" s="20"/>
      <c r="D564" s="21"/>
      <c r="E564" s="20" t="s">
        <v>253</v>
      </c>
      <c r="F564" s="21" t="str">
        <f>Merkmalsdefinition!D68</f>
        <v>R75</v>
      </c>
      <c r="G564" s="20" t="s">
        <v>253</v>
      </c>
      <c r="H564" s="21" t="str">
        <f>Merkmalsdefinition!D68</f>
        <v>R75</v>
      </c>
      <c r="I564" s="21"/>
      <c r="J564" s="21" t="str">
        <f>Merkmalsdefinition!D68</f>
        <v>R75</v>
      </c>
      <c r="K564" s="21"/>
      <c r="L564" s="21"/>
      <c r="O564" s="8"/>
      <c r="P564" s="8"/>
    </row>
    <row r="565" spans="1:16" x14ac:dyDescent="0.25">
      <c r="A565" s="19"/>
      <c r="B565" s="19" t="str">
        <f>Merkmalsdefinition!A126</f>
        <v>BK_DLT_KANTENMATERIA</v>
      </c>
      <c r="C565" s="20" t="s">
        <v>253</v>
      </c>
      <c r="D565" s="21" t="str">
        <f>Merkmalsdefinition!D126</f>
        <v>R3</v>
      </c>
      <c r="E565" s="20"/>
      <c r="F565" s="21"/>
      <c r="G565" s="20"/>
      <c r="H565" s="21"/>
      <c r="I565" s="21"/>
      <c r="J565" s="21"/>
      <c r="K565" s="21"/>
      <c r="L565" s="21"/>
      <c r="O565" s="8"/>
      <c r="P565" s="8"/>
    </row>
    <row r="566" spans="1:16" x14ac:dyDescent="0.25">
      <c r="A566" s="19"/>
      <c r="B566" s="19" t="str">
        <f>Merkmalsdefinition!A427</f>
        <v>GM_MITTENUNTERSTUETZ</v>
      </c>
      <c r="C566" s="16"/>
      <c r="D566" s="21"/>
      <c r="E566" s="20" t="s">
        <v>253</v>
      </c>
      <c r="F566" s="21" t="str">
        <f>Merkmalsdefinition!D428</f>
        <v>Nein</v>
      </c>
      <c r="G566" s="20" t="s">
        <v>253</v>
      </c>
      <c r="H566" s="21" t="str">
        <f>Merkmalsdefinition!D427</f>
        <v>Ja</v>
      </c>
      <c r="I566" s="21"/>
      <c r="J566" s="21"/>
      <c r="K566" s="21"/>
      <c r="L566" s="21"/>
      <c r="O566" s="8"/>
      <c r="P566" s="8"/>
    </row>
    <row r="567" spans="1:16" x14ac:dyDescent="0.25">
      <c r="A567" s="19"/>
      <c r="B567" s="19" t="str">
        <f>Merkmalsdefinition!A430</f>
        <v>GM_MITTENUNTERSTYP</v>
      </c>
      <c r="C567" s="16"/>
      <c r="D567" s="21"/>
      <c r="E567" s="20"/>
      <c r="F567" s="21"/>
      <c r="G567" s="20" t="s">
        <v>253</v>
      </c>
      <c r="H567" s="21" t="str">
        <f>Merkmalsdefinition!D430</f>
        <v>Nicht absenkbar</v>
      </c>
      <c r="I567" s="21"/>
      <c r="J567" s="21"/>
      <c r="K567" s="21"/>
      <c r="L567" s="21"/>
      <c r="O567" s="8"/>
      <c r="P567" s="8"/>
    </row>
    <row r="568" spans="1:16" x14ac:dyDescent="0.25">
      <c r="A568" s="19"/>
      <c r="B568" s="19" t="str">
        <f>Merkmalsdefinition!A17</f>
        <v>BK_WERKSTBREITEMIN</v>
      </c>
      <c r="C568" s="16"/>
      <c r="D568" s="21"/>
      <c r="E568" s="20"/>
      <c r="F568" s="21"/>
      <c r="G568" s="16"/>
      <c r="H568" s="21"/>
      <c r="I568" s="21" t="s">
        <v>267</v>
      </c>
      <c r="J568" s="21">
        <v>300</v>
      </c>
      <c r="K568" s="21"/>
      <c r="L568" s="21"/>
      <c r="O568" s="8"/>
      <c r="P568" s="8"/>
    </row>
    <row r="569" spans="1:16" x14ac:dyDescent="0.25">
      <c r="A569" s="19"/>
      <c r="B569" s="19"/>
      <c r="C569" s="16"/>
      <c r="D569" s="21"/>
      <c r="E569" s="20"/>
      <c r="F569" s="21"/>
      <c r="G569" s="21"/>
      <c r="H569" s="21"/>
      <c r="I569" s="21"/>
      <c r="J569" s="21"/>
      <c r="K569" s="21"/>
      <c r="L569" s="21"/>
      <c r="O569" s="8"/>
      <c r="P569" s="8"/>
    </row>
    <row r="570" spans="1:16" x14ac:dyDescent="0.25">
      <c r="A570" s="19"/>
      <c r="B570" s="19" t="s">
        <v>255</v>
      </c>
      <c r="C570" s="16"/>
      <c r="D570" s="21"/>
      <c r="E570" s="20"/>
      <c r="F570" s="21"/>
      <c r="G570" s="16"/>
      <c r="H570" s="16"/>
      <c r="I570" s="21"/>
      <c r="J570" s="21"/>
      <c r="K570" s="21"/>
      <c r="L570" s="21"/>
      <c r="O570" s="8"/>
      <c r="P570" s="8"/>
    </row>
    <row r="571" spans="1:16" x14ac:dyDescent="0.25">
      <c r="A571" s="19"/>
      <c r="B571" s="19" t="s">
        <v>256</v>
      </c>
      <c r="C571" s="16"/>
      <c r="D571" s="21" t="str">
        <f>Merkmalsdefinition!D336</f>
        <v>Nein</v>
      </c>
      <c r="E571" s="20"/>
      <c r="F571" s="21"/>
      <c r="G571" s="16"/>
      <c r="H571" s="16"/>
      <c r="I571" s="21"/>
      <c r="J571" s="21"/>
      <c r="K571" s="21"/>
      <c r="L571" s="21" t="str">
        <f>Merkmalsdefinition!D336</f>
        <v>Nein</v>
      </c>
      <c r="O571" s="8"/>
      <c r="P571" s="8"/>
    </row>
    <row r="572" spans="1:16" x14ac:dyDescent="0.25">
      <c r="A572" s="19"/>
      <c r="B572" s="19" t="s">
        <v>257</v>
      </c>
      <c r="C572" s="16"/>
      <c r="D572" s="21"/>
      <c r="E572" s="20"/>
      <c r="F572" s="21"/>
      <c r="G572" s="16"/>
      <c r="H572" s="16"/>
      <c r="I572" s="21"/>
      <c r="J572" s="21"/>
      <c r="K572" s="21"/>
      <c r="L572" s="21"/>
      <c r="O572" s="8"/>
      <c r="P572" s="8"/>
    </row>
    <row r="573" spans="1:16" x14ac:dyDescent="0.25">
      <c r="A573" s="19"/>
      <c r="B573" s="19" t="s">
        <v>258</v>
      </c>
      <c r="C573" s="16"/>
      <c r="D573" s="21"/>
      <c r="E573" s="20"/>
      <c r="F573" s="21"/>
      <c r="G573" s="16"/>
      <c r="H573" s="16"/>
      <c r="I573" s="21"/>
      <c r="J573" s="21"/>
      <c r="K573" s="21"/>
      <c r="L573" s="21"/>
      <c r="O573" s="8"/>
      <c r="P573" s="8"/>
    </row>
    <row r="574" spans="1:16" x14ac:dyDescent="0.25">
      <c r="A574" s="19"/>
      <c r="B574" s="19" t="s">
        <v>259</v>
      </c>
      <c r="C574" s="16"/>
      <c r="D574" s="21" t="b">
        <v>1</v>
      </c>
      <c r="E574" s="20"/>
      <c r="F574" s="21" t="b">
        <v>0</v>
      </c>
      <c r="G574" s="16"/>
      <c r="H574" s="16" t="b">
        <v>0</v>
      </c>
      <c r="I574" s="21"/>
      <c r="J574" s="21" t="b">
        <v>0</v>
      </c>
      <c r="K574" s="21"/>
      <c r="L574" s="21" t="b">
        <v>1</v>
      </c>
      <c r="O574" s="8"/>
      <c r="P574" s="8"/>
    </row>
    <row r="575" spans="1:16" x14ac:dyDescent="0.25">
      <c r="A575" s="19"/>
      <c r="B575" s="19" t="s">
        <v>260</v>
      </c>
      <c r="C575" s="16"/>
      <c r="D575" s="21"/>
      <c r="E575" s="20"/>
      <c r="F575" s="21"/>
      <c r="G575" s="16"/>
      <c r="H575" s="16"/>
      <c r="I575" s="21"/>
      <c r="J575" s="21"/>
      <c r="K575" s="21"/>
      <c r="L575" s="21"/>
      <c r="O575" s="8"/>
      <c r="P575" s="8"/>
    </row>
    <row r="576" spans="1:16" x14ac:dyDescent="0.25">
      <c r="A576" s="19"/>
      <c r="B576" s="19" t="s">
        <v>261</v>
      </c>
      <c r="C576" s="16"/>
      <c r="D576" s="21" t="s">
        <v>264</v>
      </c>
      <c r="E576" s="20"/>
      <c r="F576" s="21"/>
      <c r="G576" s="16"/>
      <c r="H576" s="21"/>
      <c r="I576" s="21"/>
      <c r="J576" s="21"/>
      <c r="K576" s="21"/>
      <c r="L576" s="21" t="s">
        <v>264</v>
      </c>
      <c r="O576" s="8"/>
      <c r="P576" s="8"/>
    </row>
    <row r="577" spans="1:16" x14ac:dyDescent="0.25">
      <c r="A577" s="19"/>
      <c r="B577" s="19" t="s">
        <v>263</v>
      </c>
      <c r="C577" s="20"/>
      <c r="D577" s="21"/>
      <c r="E577" s="16"/>
      <c r="F577" s="16"/>
      <c r="G577" s="21"/>
      <c r="H577" s="21"/>
      <c r="I577" s="21"/>
      <c r="J577" s="21"/>
      <c r="K577" s="21"/>
      <c r="L577" s="21"/>
      <c r="M577" s="8"/>
      <c r="N577" s="8"/>
      <c r="O577" s="8"/>
      <c r="P577" s="8"/>
    </row>
    <row r="578" spans="1:16" x14ac:dyDescent="0.25">
      <c r="A578" s="19"/>
      <c r="B578" s="19"/>
      <c r="C578" s="20"/>
      <c r="D578" s="21"/>
      <c r="E578" s="16"/>
      <c r="F578" s="16"/>
      <c r="G578" s="21"/>
      <c r="H578" s="21"/>
      <c r="I578" s="21"/>
      <c r="J578" s="21"/>
      <c r="K578" s="21"/>
      <c r="L578" s="21"/>
      <c r="M578" s="8"/>
      <c r="N578" s="8"/>
      <c r="O578" s="8"/>
      <c r="P578" s="8"/>
    </row>
    <row r="579" spans="1:16" x14ac:dyDescent="0.25">
      <c r="A579" s="19"/>
      <c r="B579" s="19"/>
      <c r="C579" s="20"/>
      <c r="D579" s="21"/>
      <c r="E579" s="16"/>
      <c r="F579" s="16"/>
      <c r="G579" s="21"/>
      <c r="H579" s="21"/>
      <c r="I579" s="21"/>
      <c r="J579" s="21"/>
      <c r="K579" s="21"/>
      <c r="L579" s="21"/>
      <c r="M579" s="8"/>
      <c r="N579" s="8"/>
      <c r="O579" s="8"/>
      <c r="P579" s="8"/>
    </row>
    <row r="580" spans="1:16" x14ac:dyDescent="0.25">
      <c r="A580" s="3"/>
      <c r="B580" s="3"/>
      <c r="C580" s="5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</row>
    <row r="581" spans="1:16" x14ac:dyDescent="0.25">
      <c r="A581" s="19" t="str">
        <f>Merkmalsdefinition!A342</f>
        <v>GM_ABSAUGKETTE</v>
      </c>
      <c r="B581" s="19" t="str">
        <f>Merkmalsdefinition!A51</f>
        <v>BK_DLT_BAUREIHE</v>
      </c>
      <c r="C581" s="20" t="s">
        <v>253</v>
      </c>
      <c r="D581" s="21" t="str">
        <f>Merkmalsdefinition!D51</f>
        <v>Combima</v>
      </c>
      <c r="E581" s="16"/>
      <c r="F581" s="21"/>
      <c r="G581" s="21"/>
      <c r="H581" s="21" t="s">
        <v>254</v>
      </c>
      <c r="K581" s="8"/>
      <c r="L581" s="8"/>
      <c r="M581" s="8"/>
      <c r="N581" s="8"/>
      <c r="O581" s="8"/>
      <c r="P581" s="8"/>
    </row>
    <row r="582" spans="1:16" x14ac:dyDescent="0.25">
      <c r="A582" s="19"/>
      <c r="B582" s="19" t="str">
        <f>Merkmalsdefinition!A55</f>
        <v>BK_DLT_MASCHINENTYP</v>
      </c>
      <c r="C582" s="20" t="s">
        <v>253</v>
      </c>
      <c r="D582" s="21" t="str">
        <f>Merkmalsdefinition!D56</f>
        <v>Concept</v>
      </c>
      <c r="E582" s="16"/>
      <c r="F582" s="21"/>
      <c r="G582" s="21"/>
      <c r="H582" s="21"/>
      <c r="K582" s="8"/>
      <c r="L582" s="8"/>
      <c r="M582" s="8"/>
      <c r="N582" s="8"/>
      <c r="O582" s="8"/>
      <c r="P582" s="8"/>
    </row>
    <row r="583" spans="1:16" x14ac:dyDescent="0.25">
      <c r="A583" s="19"/>
      <c r="B583" s="19" t="str">
        <f>Merkmalsdefinition!A64</f>
        <v>BK_DLT_BEARBEITSEITE</v>
      </c>
      <c r="C583" s="20" t="s">
        <v>253</v>
      </c>
      <c r="D583" s="21" t="str">
        <f>Merkmalsdefinition!D65</f>
        <v>Doppelseitig</v>
      </c>
      <c r="E583" s="20" t="s">
        <v>253</v>
      </c>
      <c r="F583" s="21" t="str">
        <f>Merkmalsdefinition!D65</f>
        <v>Doppelseitig</v>
      </c>
      <c r="G583" s="21"/>
      <c r="H583" s="21"/>
      <c r="K583" s="8"/>
      <c r="L583" s="8"/>
      <c r="M583" s="8"/>
      <c r="N583" s="8"/>
      <c r="O583" s="8"/>
      <c r="P583" s="8"/>
    </row>
    <row r="584" spans="1:16" x14ac:dyDescent="0.25">
      <c r="A584" s="19"/>
      <c r="B584" s="19" t="str">
        <f>Merkmalsdefinition!A68</f>
        <v>BK_DLT_KETTE</v>
      </c>
      <c r="C584" s="16"/>
      <c r="D584" s="21"/>
      <c r="E584" s="20" t="s">
        <v>253</v>
      </c>
      <c r="F584" s="21" t="str">
        <f>Merkmalsdefinition!D68</f>
        <v>R75</v>
      </c>
      <c r="G584" s="21"/>
      <c r="H584" s="21"/>
      <c r="K584" s="8"/>
      <c r="L584" s="8"/>
      <c r="M584" s="8"/>
      <c r="N584" s="8"/>
      <c r="O584" s="8"/>
      <c r="P584" s="8"/>
    </row>
    <row r="585" spans="1:16" x14ac:dyDescent="0.25">
      <c r="A585" s="19"/>
      <c r="B585" s="19" t="str">
        <f>Merkmalsdefinition!A126</f>
        <v>BK_DLT_KANTENMATERIA</v>
      </c>
      <c r="C585" s="20" t="s">
        <v>253</v>
      </c>
      <c r="D585" s="21" t="str">
        <f>Merkmalsdefinition!D126</f>
        <v>R3</v>
      </c>
      <c r="E585" s="20"/>
      <c r="F585" s="21"/>
      <c r="G585" s="21"/>
      <c r="H585" s="21"/>
      <c r="K585" s="8"/>
      <c r="L585" s="8"/>
      <c r="M585" s="8"/>
      <c r="N585" s="8"/>
      <c r="O585" s="8"/>
      <c r="P585" s="8"/>
    </row>
    <row r="586" spans="1:16" x14ac:dyDescent="0.25">
      <c r="A586" s="19"/>
      <c r="B586" s="19"/>
      <c r="C586" s="16"/>
      <c r="D586" s="21"/>
      <c r="E586" s="20"/>
      <c r="F586" s="21"/>
      <c r="G586" s="21"/>
      <c r="H586" s="21"/>
      <c r="K586" s="8"/>
      <c r="L586" s="8"/>
      <c r="M586" s="8"/>
      <c r="N586" s="8"/>
      <c r="O586" s="8"/>
      <c r="P586" s="8"/>
    </row>
    <row r="587" spans="1:16" x14ac:dyDescent="0.25">
      <c r="A587" s="19"/>
      <c r="B587" s="19" t="s">
        <v>255</v>
      </c>
      <c r="C587" s="16"/>
      <c r="D587" s="21"/>
      <c r="E587" s="20"/>
      <c r="F587" s="21"/>
      <c r="G587" s="21"/>
      <c r="H587" s="21"/>
      <c r="K587" s="8"/>
      <c r="L587" s="8"/>
      <c r="M587" s="8"/>
      <c r="N587" s="8"/>
      <c r="O587" s="8"/>
      <c r="P587" s="8"/>
    </row>
    <row r="588" spans="1:16" x14ac:dyDescent="0.25">
      <c r="A588" s="19"/>
      <c r="B588" s="19" t="s">
        <v>256</v>
      </c>
      <c r="C588" s="16"/>
      <c r="D588" s="21" t="str">
        <f>Merkmalsdefinition!D343</f>
        <v>Nein</v>
      </c>
      <c r="E588" s="20"/>
      <c r="F588" s="21"/>
      <c r="G588" s="21"/>
      <c r="H588" s="21" t="str">
        <f>Merkmalsdefinition!D343</f>
        <v>Nein</v>
      </c>
      <c r="K588" s="8"/>
      <c r="L588" s="8"/>
      <c r="M588" s="8"/>
      <c r="N588" s="8"/>
      <c r="O588" s="8"/>
      <c r="P588" s="8"/>
    </row>
    <row r="589" spans="1:16" x14ac:dyDescent="0.25">
      <c r="A589" s="19"/>
      <c r="B589" s="19" t="s">
        <v>257</v>
      </c>
      <c r="C589" s="16"/>
      <c r="D589" s="21"/>
      <c r="E589" s="20"/>
      <c r="F589" s="21"/>
      <c r="G589" s="21"/>
      <c r="H589" s="21"/>
      <c r="K589" s="8"/>
      <c r="L589" s="8"/>
      <c r="M589" s="8"/>
      <c r="N589" s="8"/>
      <c r="O589" s="8"/>
      <c r="P589" s="8"/>
    </row>
    <row r="590" spans="1:16" x14ac:dyDescent="0.25">
      <c r="A590" s="19"/>
      <c r="B590" s="19" t="s">
        <v>258</v>
      </c>
      <c r="C590" s="16"/>
      <c r="D590" s="21"/>
      <c r="E590" s="20"/>
      <c r="F590" s="21"/>
      <c r="G590" s="21"/>
      <c r="H590" s="21"/>
      <c r="K590" s="8"/>
      <c r="L590" s="8"/>
      <c r="M590" s="8"/>
      <c r="N590" s="8"/>
      <c r="O590" s="8"/>
      <c r="P590" s="8"/>
    </row>
    <row r="591" spans="1:16" x14ac:dyDescent="0.25">
      <c r="A591" s="19"/>
      <c r="B591" s="19" t="s">
        <v>259</v>
      </c>
      <c r="C591" s="16"/>
      <c r="D591" s="21" t="b">
        <v>1</v>
      </c>
      <c r="E591" s="20"/>
      <c r="F591" s="21" t="b">
        <v>0</v>
      </c>
      <c r="G591" s="21"/>
      <c r="H591" s="21" t="b">
        <v>1</v>
      </c>
      <c r="K591" s="8"/>
      <c r="L591" s="8"/>
      <c r="M591" s="8"/>
      <c r="N591" s="8"/>
      <c r="O591" s="8"/>
      <c r="P591" s="8"/>
    </row>
    <row r="592" spans="1:16" x14ac:dyDescent="0.25">
      <c r="A592" s="19"/>
      <c r="B592" s="19" t="s">
        <v>260</v>
      </c>
      <c r="C592" s="16"/>
      <c r="D592" s="21"/>
      <c r="E592" s="20"/>
      <c r="F592" s="21"/>
      <c r="G592" s="21"/>
      <c r="H592" s="21"/>
      <c r="K592" s="8"/>
      <c r="L592" s="8"/>
      <c r="M592" s="8"/>
      <c r="N592" s="8"/>
      <c r="O592" s="8"/>
      <c r="P592" s="8"/>
    </row>
    <row r="593" spans="1:16" x14ac:dyDescent="0.25">
      <c r="A593" s="19"/>
      <c r="B593" s="19" t="s">
        <v>261</v>
      </c>
      <c r="C593" s="16"/>
      <c r="D593" s="21" t="s">
        <v>264</v>
      </c>
      <c r="E593" s="20"/>
      <c r="F593" s="21"/>
      <c r="G593" s="21"/>
      <c r="H593" s="21" t="s">
        <v>264</v>
      </c>
      <c r="K593" s="8"/>
      <c r="L593" s="8"/>
      <c r="M593" s="8"/>
      <c r="N593" s="8"/>
      <c r="O593" s="8"/>
      <c r="P593" s="8"/>
    </row>
    <row r="594" spans="1:16" x14ac:dyDescent="0.25">
      <c r="A594" s="19"/>
      <c r="B594" s="19" t="s">
        <v>263</v>
      </c>
      <c r="C594" s="16"/>
      <c r="D594" s="21"/>
      <c r="E594" s="20"/>
      <c r="F594" s="21"/>
      <c r="G594" s="21"/>
      <c r="H594" s="21"/>
      <c r="I594" s="8"/>
      <c r="J594" s="8"/>
      <c r="K594" s="8"/>
      <c r="L594" s="8"/>
      <c r="M594" s="8"/>
      <c r="N594" s="8"/>
      <c r="O594" s="8"/>
      <c r="P594" s="8"/>
    </row>
    <row r="595" spans="1:16" x14ac:dyDescent="0.25">
      <c r="A595" s="3"/>
      <c r="B595" s="10"/>
      <c r="C595" s="7"/>
      <c r="D595" s="9"/>
      <c r="E595" s="5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</row>
    <row r="596" spans="1:16" x14ac:dyDescent="0.25">
      <c r="A596" s="3"/>
      <c r="B596" s="10"/>
      <c r="C596" s="7"/>
      <c r="D596" s="9"/>
      <c r="E596" s="5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</row>
    <row r="597" spans="1:16" x14ac:dyDescent="0.25">
      <c r="A597" s="3"/>
      <c r="B597" s="10"/>
      <c r="C597" s="7"/>
      <c r="D597" s="9"/>
      <c r="E597" s="5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</row>
    <row r="598" spans="1:16" x14ac:dyDescent="0.25">
      <c r="A598" s="19" t="str">
        <f>Merkmalsdefinition!A347</f>
        <v>GM_ABSAUGOBERDRUCK</v>
      </c>
      <c r="B598" s="19" t="str">
        <f>Merkmalsdefinition!A51</f>
        <v>BK_DLT_BAUREIHE</v>
      </c>
      <c r="C598" s="20" t="s">
        <v>253</v>
      </c>
      <c r="D598" s="21" t="str">
        <f>Merkmalsdefinition!D51</f>
        <v>Combima</v>
      </c>
      <c r="E598" s="21"/>
      <c r="F598" s="21"/>
      <c r="G598" s="21"/>
      <c r="H598" s="21" t="s">
        <v>254</v>
      </c>
      <c r="K598" s="8"/>
      <c r="L598" s="8"/>
      <c r="M598" s="8"/>
      <c r="N598" s="8"/>
      <c r="O598" s="8"/>
      <c r="P598" s="8"/>
    </row>
    <row r="599" spans="1:16" x14ac:dyDescent="0.25">
      <c r="A599" s="19"/>
      <c r="B599" s="19" t="str">
        <f>Merkmalsdefinition!A55</f>
        <v>BK_DLT_MASCHINENTYP</v>
      </c>
      <c r="C599" s="20" t="s">
        <v>253</v>
      </c>
      <c r="D599" s="21" t="str">
        <f>Merkmalsdefinition!D56</f>
        <v>Concept</v>
      </c>
      <c r="E599" s="21"/>
      <c r="F599" s="21"/>
      <c r="G599" s="21"/>
      <c r="H599" s="21"/>
      <c r="K599" s="8"/>
      <c r="L599" s="8"/>
      <c r="M599" s="8"/>
      <c r="N599" s="8"/>
      <c r="O599" s="8"/>
      <c r="P599" s="8"/>
    </row>
    <row r="600" spans="1:16" x14ac:dyDescent="0.25">
      <c r="A600" s="19"/>
      <c r="B600" s="19" t="str">
        <f>Merkmalsdefinition!A64</f>
        <v>BK_DLT_BEARBEITSEITE</v>
      </c>
      <c r="C600" s="20" t="s">
        <v>253</v>
      </c>
      <c r="D600" s="21" t="str">
        <f>Merkmalsdefinition!D65</f>
        <v>Doppelseitig</v>
      </c>
      <c r="E600" s="20" t="s">
        <v>253</v>
      </c>
      <c r="F600" s="21" t="str">
        <f>Merkmalsdefinition!D65</f>
        <v>Doppelseitig</v>
      </c>
      <c r="G600" s="21"/>
      <c r="H600" s="21"/>
      <c r="K600" s="8"/>
      <c r="L600" s="8"/>
      <c r="M600" s="8"/>
      <c r="N600" s="8"/>
      <c r="O600" s="8"/>
      <c r="P600" s="8"/>
    </row>
    <row r="601" spans="1:16" x14ac:dyDescent="0.25">
      <c r="A601" s="19"/>
      <c r="B601" s="19" t="str">
        <f>Merkmalsdefinition!A126</f>
        <v>BK_DLT_KANTENMATERIA</v>
      </c>
      <c r="C601" s="20" t="s">
        <v>253</v>
      </c>
      <c r="D601" s="21" t="str">
        <f>Merkmalsdefinition!D126</f>
        <v>R3</v>
      </c>
      <c r="E601" s="21"/>
      <c r="F601" s="21"/>
      <c r="G601" s="21"/>
      <c r="H601" s="21"/>
      <c r="K601" s="8"/>
      <c r="L601" s="8"/>
      <c r="M601" s="8"/>
      <c r="N601" s="8"/>
      <c r="O601" s="8"/>
      <c r="P601" s="8"/>
    </row>
    <row r="602" spans="1:16" x14ac:dyDescent="0.25">
      <c r="A602" s="19"/>
      <c r="B602" s="19"/>
      <c r="C602" s="16"/>
      <c r="D602" s="21"/>
      <c r="E602" s="21"/>
      <c r="F602" s="21"/>
      <c r="G602" s="21"/>
      <c r="H602" s="21"/>
      <c r="K602" s="8"/>
      <c r="L602" s="8"/>
      <c r="M602" s="8"/>
      <c r="N602" s="8"/>
      <c r="O602" s="8"/>
      <c r="P602" s="8"/>
    </row>
    <row r="603" spans="1:16" x14ac:dyDescent="0.25">
      <c r="A603" s="19"/>
      <c r="B603" s="19" t="s">
        <v>255</v>
      </c>
      <c r="C603" s="16"/>
      <c r="D603" s="21"/>
      <c r="E603" s="21"/>
      <c r="F603" s="21"/>
      <c r="G603" s="21"/>
      <c r="H603" s="21"/>
      <c r="K603" s="8"/>
      <c r="L603" s="8"/>
      <c r="M603" s="8"/>
      <c r="N603" s="8"/>
      <c r="O603" s="8"/>
      <c r="P603" s="8"/>
    </row>
    <row r="604" spans="1:16" x14ac:dyDescent="0.25">
      <c r="A604" s="19"/>
      <c r="B604" s="19" t="s">
        <v>256</v>
      </c>
      <c r="C604" s="16"/>
      <c r="D604" s="21" t="str">
        <f>Merkmalsdefinition!D348</f>
        <v>Nein</v>
      </c>
      <c r="E604" s="21"/>
      <c r="F604" s="21"/>
      <c r="G604" s="21"/>
      <c r="H604" s="21" t="str">
        <f>Merkmalsdefinition!D348</f>
        <v>Nein</v>
      </c>
      <c r="K604" s="8"/>
      <c r="L604" s="8"/>
      <c r="M604" s="8"/>
      <c r="N604" s="8"/>
      <c r="O604" s="8"/>
      <c r="P604" s="8"/>
    </row>
    <row r="605" spans="1:16" x14ac:dyDescent="0.25">
      <c r="A605" s="19"/>
      <c r="B605" s="19" t="s">
        <v>257</v>
      </c>
      <c r="C605" s="16"/>
      <c r="D605" s="21"/>
      <c r="E605" s="21"/>
      <c r="F605" s="21"/>
      <c r="G605" s="21"/>
      <c r="H605" s="21"/>
      <c r="K605" s="8"/>
      <c r="L605" s="8"/>
      <c r="M605" s="8"/>
      <c r="N605" s="8"/>
      <c r="O605" s="8"/>
      <c r="P605" s="8"/>
    </row>
    <row r="606" spans="1:16" x14ac:dyDescent="0.25">
      <c r="A606" s="19"/>
      <c r="B606" s="19" t="s">
        <v>258</v>
      </c>
      <c r="C606" s="16"/>
      <c r="D606" s="21"/>
      <c r="E606" s="21"/>
      <c r="F606" s="21"/>
      <c r="G606" s="21"/>
      <c r="H606" s="21"/>
      <c r="K606" s="8"/>
      <c r="L606" s="8"/>
      <c r="M606" s="8"/>
      <c r="N606" s="8"/>
      <c r="O606" s="8"/>
      <c r="P606" s="8"/>
    </row>
    <row r="607" spans="1:16" x14ac:dyDescent="0.25">
      <c r="A607" s="19"/>
      <c r="B607" s="19" t="s">
        <v>259</v>
      </c>
      <c r="C607" s="16"/>
      <c r="D607" s="21" t="b">
        <v>1</v>
      </c>
      <c r="E607" s="21"/>
      <c r="F607" s="21" t="b">
        <v>0</v>
      </c>
      <c r="G607" s="21"/>
      <c r="H607" s="21" t="b">
        <v>1</v>
      </c>
      <c r="K607" s="8"/>
      <c r="L607" s="8"/>
      <c r="M607" s="8"/>
      <c r="N607" s="8"/>
      <c r="O607" s="8"/>
      <c r="P607" s="8"/>
    </row>
    <row r="608" spans="1:16" x14ac:dyDescent="0.25">
      <c r="A608" s="19"/>
      <c r="B608" s="19" t="s">
        <v>260</v>
      </c>
      <c r="C608" s="16"/>
      <c r="D608" s="21"/>
      <c r="E608" s="21"/>
      <c r="F608" s="21"/>
      <c r="G608" s="21"/>
      <c r="H608" s="21"/>
      <c r="K608" s="8"/>
      <c r="L608" s="8"/>
      <c r="M608" s="8"/>
      <c r="N608" s="8"/>
      <c r="O608" s="8"/>
      <c r="P608" s="8"/>
    </row>
    <row r="609" spans="1:16" x14ac:dyDescent="0.25">
      <c r="A609" s="19"/>
      <c r="B609" s="19" t="s">
        <v>261</v>
      </c>
      <c r="C609" s="16"/>
      <c r="D609" s="21" t="s">
        <v>264</v>
      </c>
      <c r="E609" s="21"/>
      <c r="F609" s="21"/>
      <c r="G609" s="21"/>
      <c r="H609" s="21" t="s">
        <v>264</v>
      </c>
      <c r="K609" s="8"/>
      <c r="L609" s="8"/>
      <c r="M609" s="8"/>
      <c r="N609" s="8"/>
      <c r="O609" s="8"/>
      <c r="P609" s="8"/>
    </row>
    <row r="610" spans="1:16" x14ac:dyDescent="0.25">
      <c r="A610" s="19"/>
      <c r="B610" s="19" t="s">
        <v>263</v>
      </c>
      <c r="C610" s="16"/>
      <c r="D610" s="21"/>
      <c r="E610" s="20"/>
      <c r="G610" s="8"/>
      <c r="H610" s="21"/>
      <c r="I610" s="8"/>
      <c r="J610" s="8"/>
      <c r="K610" s="8"/>
      <c r="L610" s="8"/>
      <c r="M610" s="8"/>
      <c r="N610" s="8"/>
      <c r="O610" s="8"/>
      <c r="P610" s="8"/>
    </row>
    <row r="611" spans="1:16" x14ac:dyDescent="0.25">
      <c r="A611" s="3"/>
      <c r="B611" s="10"/>
      <c r="C611" s="7"/>
      <c r="D611" s="9"/>
      <c r="E611" s="5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</row>
    <row r="612" spans="1:16" x14ac:dyDescent="0.25">
      <c r="A612" s="3"/>
      <c r="B612" s="10"/>
      <c r="C612" s="7"/>
      <c r="D612" s="9"/>
      <c r="E612" s="5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</row>
    <row r="613" spans="1:16" x14ac:dyDescent="0.25">
      <c r="A613" s="3"/>
      <c r="B613" s="10"/>
      <c r="C613" s="7"/>
      <c r="D613" s="9"/>
      <c r="E613" s="5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</row>
    <row r="614" spans="1:16" x14ac:dyDescent="0.25">
      <c r="A614" s="19" t="str">
        <f>Merkmalsdefinition!A350</f>
        <v>GM_KETTENREINIGUNG</v>
      </c>
      <c r="B614" s="19" t="str">
        <f>Merkmalsdefinition!A51</f>
        <v>BK_DLT_BAUREIHE</v>
      </c>
      <c r="C614" s="20" t="s">
        <v>253</v>
      </c>
      <c r="D614" s="21" t="str">
        <f>Merkmalsdefinition!D51</f>
        <v>Combima</v>
      </c>
      <c r="E614" s="21"/>
      <c r="F614" s="21"/>
      <c r="G614" s="21"/>
      <c r="H614" s="21" t="s">
        <v>254</v>
      </c>
      <c r="K614" s="8"/>
      <c r="L614" s="8"/>
      <c r="M614" s="8"/>
      <c r="N614" s="8"/>
      <c r="O614" s="8"/>
      <c r="P614" s="8"/>
    </row>
    <row r="615" spans="1:16" x14ac:dyDescent="0.25">
      <c r="A615" s="19"/>
      <c r="B615" s="19" t="str">
        <f>Merkmalsdefinition!A55</f>
        <v>BK_DLT_MASCHINENTYP</v>
      </c>
      <c r="C615" s="20" t="s">
        <v>253</v>
      </c>
      <c r="D615" s="21" t="str">
        <f>Merkmalsdefinition!D56</f>
        <v>Concept</v>
      </c>
      <c r="E615" s="21"/>
      <c r="F615" s="21"/>
      <c r="G615" s="21"/>
      <c r="H615" s="21"/>
      <c r="K615" s="8"/>
      <c r="L615" s="8"/>
      <c r="M615" s="8"/>
      <c r="N615" s="8"/>
      <c r="O615" s="8"/>
      <c r="P615" s="8"/>
    </row>
    <row r="616" spans="1:16" x14ac:dyDescent="0.25">
      <c r="A616" s="19"/>
      <c r="B616" s="19" t="str">
        <f>Merkmalsdefinition!A64</f>
        <v>BK_DLT_BEARBEITSEITE</v>
      </c>
      <c r="C616" s="20" t="s">
        <v>253</v>
      </c>
      <c r="D616" s="21" t="str">
        <f>Merkmalsdefinition!D65</f>
        <v>Doppelseitig</v>
      </c>
      <c r="E616" s="20" t="s">
        <v>253</v>
      </c>
      <c r="F616" s="21" t="str">
        <f>Merkmalsdefinition!D65</f>
        <v>Doppelseitig</v>
      </c>
      <c r="G616" s="21"/>
      <c r="H616" s="21"/>
      <c r="K616" s="8"/>
      <c r="L616" s="8"/>
      <c r="M616" s="8"/>
      <c r="N616" s="8"/>
      <c r="O616" s="8"/>
      <c r="P616" s="8"/>
    </row>
    <row r="617" spans="1:16" x14ac:dyDescent="0.25">
      <c r="A617" s="19"/>
      <c r="B617" s="19" t="str">
        <f>Merkmalsdefinition!A126</f>
        <v>BK_DLT_KANTENMATERIA</v>
      </c>
      <c r="C617" s="20" t="s">
        <v>253</v>
      </c>
      <c r="D617" s="21" t="str">
        <f>Merkmalsdefinition!D126</f>
        <v>R3</v>
      </c>
      <c r="E617" s="21"/>
      <c r="F617" s="21"/>
      <c r="G617" s="21"/>
      <c r="H617" s="21"/>
      <c r="K617" s="8"/>
      <c r="L617" s="8"/>
      <c r="M617" s="8"/>
      <c r="N617" s="8"/>
      <c r="O617" s="8"/>
      <c r="P617" s="8"/>
    </row>
    <row r="618" spans="1:16" x14ac:dyDescent="0.25">
      <c r="A618" s="19"/>
      <c r="B618" s="19"/>
      <c r="C618" s="16"/>
      <c r="D618" s="21"/>
      <c r="E618" s="21"/>
      <c r="F618" s="21"/>
      <c r="G618" s="21"/>
      <c r="H618" s="21"/>
      <c r="K618" s="8"/>
      <c r="L618" s="8"/>
      <c r="M618" s="8"/>
      <c r="N618" s="8"/>
      <c r="O618" s="8"/>
      <c r="P618" s="8"/>
    </row>
    <row r="619" spans="1:16" x14ac:dyDescent="0.25">
      <c r="A619" s="19"/>
      <c r="B619" s="19" t="s">
        <v>255</v>
      </c>
      <c r="C619" s="16"/>
      <c r="D619" s="21"/>
      <c r="E619" s="21"/>
      <c r="F619" s="21"/>
      <c r="G619" s="21"/>
      <c r="H619" s="21"/>
      <c r="K619" s="8"/>
      <c r="L619" s="8"/>
      <c r="M619" s="8"/>
      <c r="N619" s="8"/>
      <c r="O619" s="8"/>
      <c r="P619" s="8"/>
    </row>
    <row r="620" spans="1:16" x14ac:dyDescent="0.25">
      <c r="A620" s="19"/>
      <c r="B620" s="19" t="s">
        <v>256</v>
      </c>
      <c r="C620" s="16"/>
      <c r="D620" s="21" t="str">
        <f>Merkmalsdefinition!D351</f>
        <v>Nein</v>
      </c>
      <c r="E620" s="21"/>
      <c r="F620" s="21"/>
      <c r="G620" s="21"/>
      <c r="H620" s="21" t="str">
        <f>Merkmalsdefinition!D351</f>
        <v>Nein</v>
      </c>
      <c r="K620" s="8"/>
      <c r="L620" s="8"/>
      <c r="M620" s="8"/>
      <c r="N620" s="8"/>
      <c r="O620" s="8"/>
      <c r="P620" s="8"/>
    </row>
    <row r="621" spans="1:16" x14ac:dyDescent="0.25">
      <c r="A621" s="19"/>
      <c r="B621" s="19" t="s">
        <v>257</v>
      </c>
      <c r="C621" s="16"/>
      <c r="D621" s="21"/>
      <c r="E621" s="21"/>
      <c r="F621" s="21"/>
      <c r="G621" s="21"/>
      <c r="H621" s="21"/>
      <c r="K621" s="8"/>
      <c r="L621" s="8"/>
      <c r="M621" s="8"/>
      <c r="N621" s="8"/>
      <c r="O621" s="8"/>
      <c r="P621" s="8"/>
    </row>
    <row r="622" spans="1:16" x14ac:dyDescent="0.25">
      <c r="A622" s="19"/>
      <c r="B622" s="19" t="s">
        <v>258</v>
      </c>
      <c r="C622" s="16"/>
      <c r="D622" s="21"/>
      <c r="E622" s="21"/>
      <c r="F622" s="21"/>
      <c r="G622" s="21"/>
      <c r="H622" s="21"/>
      <c r="K622" s="8"/>
      <c r="L622" s="8"/>
      <c r="M622" s="8"/>
      <c r="N622" s="8"/>
      <c r="O622" s="8"/>
      <c r="P622" s="8"/>
    </row>
    <row r="623" spans="1:16" x14ac:dyDescent="0.25">
      <c r="A623" s="19"/>
      <c r="B623" s="19" t="s">
        <v>259</v>
      </c>
      <c r="C623" s="16"/>
      <c r="D623" s="21" t="b">
        <v>1</v>
      </c>
      <c r="E623" s="21"/>
      <c r="F623" s="21" t="b">
        <v>0</v>
      </c>
      <c r="G623" s="21"/>
      <c r="H623" s="21" t="b">
        <v>1</v>
      </c>
      <c r="K623" s="8"/>
      <c r="L623" s="8"/>
      <c r="M623" s="8"/>
      <c r="N623" s="8"/>
      <c r="O623" s="8"/>
      <c r="P623" s="8"/>
    </row>
    <row r="624" spans="1:16" x14ac:dyDescent="0.25">
      <c r="A624" s="19"/>
      <c r="B624" s="19" t="s">
        <v>260</v>
      </c>
      <c r="C624" s="16"/>
      <c r="D624" s="21"/>
      <c r="E624" s="21"/>
      <c r="F624" s="21"/>
      <c r="G624" s="21"/>
      <c r="H624" s="21"/>
      <c r="K624" s="8"/>
      <c r="L624" s="8"/>
      <c r="M624" s="8"/>
      <c r="N624" s="8"/>
      <c r="O624" s="8"/>
      <c r="P624" s="8"/>
    </row>
    <row r="625" spans="1:16" x14ac:dyDescent="0.25">
      <c r="A625" s="19"/>
      <c r="B625" s="19" t="s">
        <v>261</v>
      </c>
      <c r="C625" s="16"/>
      <c r="D625" s="21" t="s">
        <v>264</v>
      </c>
      <c r="E625" s="21"/>
      <c r="F625" s="21"/>
      <c r="G625" s="21"/>
      <c r="H625" s="21" t="s">
        <v>264</v>
      </c>
      <c r="K625" s="8"/>
      <c r="L625" s="8"/>
      <c r="M625" s="8"/>
      <c r="N625" s="8"/>
      <c r="O625" s="8"/>
      <c r="P625" s="8"/>
    </row>
    <row r="626" spans="1:16" x14ac:dyDescent="0.25">
      <c r="A626" s="19"/>
      <c r="B626" s="19" t="s">
        <v>263</v>
      </c>
      <c r="C626" s="16"/>
      <c r="D626" s="21"/>
      <c r="E626" s="20"/>
      <c r="F626" s="21"/>
      <c r="G626" s="8"/>
      <c r="I626" s="8"/>
      <c r="J626" s="8"/>
      <c r="K626" s="8"/>
      <c r="L626" s="8"/>
      <c r="M626" s="8"/>
      <c r="N626" s="8"/>
      <c r="O626" s="8"/>
      <c r="P626" s="8"/>
    </row>
    <row r="627" spans="1:16" x14ac:dyDescent="0.25">
      <c r="A627" s="3"/>
      <c r="B627" s="3"/>
      <c r="C627" s="5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</row>
    <row r="628" spans="1:16" x14ac:dyDescent="0.25">
      <c r="A628" s="3"/>
      <c r="B628" s="3"/>
      <c r="C628" s="5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</row>
    <row r="629" spans="1:16" x14ac:dyDescent="0.25">
      <c r="A629" s="3"/>
      <c r="B629" s="3"/>
      <c r="C629" s="5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</row>
    <row r="630" spans="1:16" x14ac:dyDescent="0.25">
      <c r="A630" s="19" t="str">
        <f>Merkmalsdefinition!A353</f>
        <v>GM_AGGTRAEGVERST_2</v>
      </c>
      <c r="B630" s="19" t="str">
        <f>Merkmalsdefinition!A51</f>
        <v>BK_DLT_BAUREIHE</v>
      </c>
      <c r="C630" s="20" t="s">
        <v>253</v>
      </c>
      <c r="D630" s="21" t="str">
        <f>Merkmalsdefinition!D51</f>
        <v>Combima</v>
      </c>
      <c r="E630" s="16"/>
      <c r="F630" s="21"/>
      <c r="G630" s="21"/>
      <c r="H630" s="21" t="s">
        <v>254</v>
      </c>
      <c r="K630" s="8"/>
      <c r="L630" s="8"/>
      <c r="M630" s="8"/>
      <c r="N630" s="8"/>
      <c r="O630" s="8"/>
      <c r="P630" s="8"/>
    </row>
    <row r="631" spans="1:16" x14ac:dyDescent="0.25">
      <c r="A631" s="19"/>
      <c r="B631" s="19" t="str">
        <f>Merkmalsdefinition!A55</f>
        <v>BK_DLT_MASCHINENTYP</v>
      </c>
      <c r="C631" s="20" t="s">
        <v>253</v>
      </c>
      <c r="D631" s="21" t="str">
        <f>Merkmalsdefinition!D56</f>
        <v>Concept</v>
      </c>
      <c r="E631" s="16"/>
      <c r="F631" s="21"/>
      <c r="G631" s="21"/>
      <c r="H631" s="21"/>
      <c r="K631" s="8"/>
      <c r="L631" s="8"/>
      <c r="M631" s="8"/>
      <c r="N631" s="8"/>
      <c r="O631" s="8"/>
      <c r="P631" s="8"/>
    </row>
    <row r="632" spans="1:16" x14ac:dyDescent="0.25">
      <c r="A632" s="19"/>
      <c r="B632" s="19" t="str">
        <f>Merkmalsdefinition!A64</f>
        <v>BK_DLT_BEARBEITSEITE</v>
      </c>
      <c r="C632" s="20" t="s">
        <v>253</v>
      </c>
      <c r="D632" s="21" t="str">
        <f>Merkmalsdefinition!D65</f>
        <v>Doppelseitig</v>
      </c>
      <c r="E632" s="20" t="s">
        <v>253</v>
      </c>
      <c r="F632" s="21" t="str">
        <f>Merkmalsdefinition!D65</f>
        <v>Doppelseitig</v>
      </c>
      <c r="G632" s="21"/>
      <c r="H632" s="21"/>
      <c r="K632" s="8"/>
      <c r="L632" s="8"/>
      <c r="M632" s="8"/>
      <c r="N632" s="8"/>
      <c r="O632" s="8"/>
      <c r="P632" s="8"/>
    </row>
    <row r="633" spans="1:16" x14ac:dyDescent="0.25">
      <c r="A633" s="19"/>
      <c r="B633" s="19" t="str">
        <f>Merkmalsdefinition!A126</f>
        <v>BK_DLT_KANTENMATERIA</v>
      </c>
      <c r="C633" s="20" t="s">
        <v>253</v>
      </c>
      <c r="D633" s="21" t="str">
        <f>Merkmalsdefinition!D126</f>
        <v>R3</v>
      </c>
      <c r="E633" s="20"/>
      <c r="F633" s="21"/>
      <c r="G633" s="21"/>
      <c r="H633" s="21"/>
      <c r="K633" s="8"/>
      <c r="L633" s="8"/>
      <c r="M633" s="8"/>
      <c r="N633" s="8"/>
      <c r="O633" s="8"/>
      <c r="P633" s="8"/>
    </row>
    <row r="634" spans="1:16" x14ac:dyDescent="0.25">
      <c r="A634" s="19"/>
      <c r="B634" s="19"/>
      <c r="C634" s="16"/>
      <c r="D634" s="21"/>
      <c r="E634" s="20"/>
      <c r="F634" s="21"/>
      <c r="G634" s="21"/>
      <c r="H634" s="21"/>
      <c r="K634" s="8"/>
      <c r="L634" s="8"/>
      <c r="M634" s="8"/>
      <c r="N634" s="8"/>
      <c r="O634" s="8"/>
      <c r="P634" s="8"/>
    </row>
    <row r="635" spans="1:16" x14ac:dyDescent="0.25">
      <c r="A635" s="19"/>
      <c r="B635" s="19" t="s">
        <v>255</v>
      </c>
      <c r="C635" s="16"/>
      <c r="D635" s="21"/>
      <c r="E635" s="20"/>
      <c r="F635" s="21"/>
      <c r="G635" s="21"/>
      <c r="H635" s="21"/>
      <c r="K635" s="8"/>
      <c r="L635" s="8"/>
      <c r="M635" s="8"/>
      <c r="N635" s="8"/>
      <c r="O635" s="8"/>
      <c r="P635" s="8"/>
    </row>
    <row r="636" spans="1:16" x14ac:dyDescent="0.25">
      <c r="A636" s="19"/>
      <c r="B636" s="19" t="s">
        <v>256</v>
      </c>
      <c r="C636" s="16"/>
      <c r="D636" s="21" t="str">
        <f>Merkmalsdefinition!D354</f>
        <v>Nein</v>
      </c>
      <c r="E636" s="20"/>
      <c r="F636" s="21"/>
      <c r="G636" s="21"/>
      <c r="H636" s="21" t="str">
        <f>Merkmalsdefinition!D354</f>
        <v>Nein</v>
      </c>
      <c r="K636" s="8"/>
      <c r="L636" s="8"/>
      <c r="M636" s="8"/>
      <c r="N636" s="8"/>
      <c r="O636" s="8"/>
      <c r="P636" s="8"/>
    </row>
    <row r="637" spans="1:16" x14ac:dyDescent="0.25">
      <c r="A637" s="19"/>
      <c r="B637" s="19" t="s">
        <v>257</v>
      </c>
      <c r="C637" s="16"/>
      <c r="D637" s="21"/>
      <c r="E637" s="20"/>
      <c r="F637" s="21"/>
      <c r="G637" s="21"/>
      <c r="H637" s="21"/>
      <c r="K637" s="8"/>
      <c r="L637" s="8"/>
      <c r="M637" s="8"/>
      <c r="N637" s="8"/>
      <c r="O637" s="8"/>
      <c r="P637" s="8"/>
    </row>
    <row r="638" spans="1:16" x14ac:dyDescent="0.25">
      <c r="A638" s="19"/>
      <c r="B638" s="19" t="s">
        <v>258</v>
      </c>
      <c r="C638" s="16"/>
      <c r="D638" s="21"/>
      <c r="E638" s="20"/>
      <c r="F638" s="21"/>
      <c r="G638" s="21"/>
      <c r="H638" s="21"/>
      <c r="K638" s="8"/>
      <c r="L638" s="8"/>
      <c r="M638" s="8"/>
      <c r="N638" s="8"/>
      <c r="O638" s="8"/>
      <c r="P638" s="8"/>
    </row>
    <row r="639" spans="1:16" x14ac:dyDescent="0.25">
      <c r="A639" s="19"/>
      <c r="B639" s="19" t="s">
        <v>259</v>
      </c>
      <c r="C639" s="16"/>
      <c r="D639" s="21" t="b">
        <v>1</v>
      </c>
      <c r="E639" s="20"/>
      <c r="F639" s="21" t="b">
        <v>0</v>
      </c>
      <c r="G639" s="21"/>
      <c r="H639" s="21" t="b">
        <v>1</v>
      </c>
      <c r="K639" s="8"/>
      <c r="L639" s="8"/>
      <c r="M639" s="8"/>
      <c r="N639" s="8"/>
      <c r="O639" s="8"/>
      <c r="P639" s="8"/>
    </row>
    <row r="640" spans="1:16" x14ac:dyDescent="0.25">
      <c r="A640" s="19"/>
      <c r="B640" s="19" t="s">
        <v>260</v>
      </c>
      <c r="C640" s="16"/>
      <c r="D640" s="21"/>
      <c r="E640" s="20"/>
      <c r="F640" s="21"/>
      <c r="G640" s="21"/>
      <c r="H640" s="21"/>
      <c r="K640" s="8"/>
      <c r="L640" s="8"/>
      <c r="M640" s="8"/>
      <c r="N640" s="8"/>
      <c r="O640" s="8"/>
      <c r="P640" s="8"/>
    </row>
    <row r="641" spans="1:16" x14ac:dyDescent="0.25">
      <c r="A641" s="19"/>
      <c r="B641" s="19" t="s">
        <v>261</v>
      </c>
      <c r="C641" s="16"/>
      <c r="D641" s="21" t="s">
        <v>264</v>
      </c>
      <c r="E641" s="20"/>
      <c r="F641" s="21"/>
      <c r="G641" s="21"/>
      <c r="H641" s="21" t="s">
        <v>264</v>
      </c>
      <c r="K641" s="8"/>
      <c r="L641" s="8"/>
      <c r="M641" s="8"/>
      <c r="N641" s="8"/>
      <c r="O641" s="8"/>
      <c r="P641" s="8"/>
    </row>
    <row r="642" spans="1:16" x14ac:dyDescent="0.25">
      <c r="A642" s="19"/>
      <c r="B642" s="19" t="s">
        <v>263</v>
      </c>
      <c r="C642" s="20"/>
      <c r="D642" s="21"/>
      <c r="G642" s="21"/>
      <c r="H642" s="21"/>
      <c r="I642" s="21"/>
      <c r="J642" s="21"/>
      <c r="K642" s="8"/>
      <c r="L642" s="8"/>
      <c r="M642" s="8"/>
      <c r="N642" s="8"/>
      <c r="O642" s="8"/>
      <c r="P642" s="8"/>
    </row>
    <row r="643" spans="1:16" x14ac:dyDescent="0.25">
      <c r="A643" s="3"/>
      <c r="B643" s="3"/>
      <c r="C643" s="5"/>
      <c r="D643" s="8"/>
      <c r="G643" s="8"/>
      <c r="H643" s="8"/>
      <c r="I643" s="8"/>
      <c r="J643" s="8"/>
      <c r="K643" s="8"/>
      <c r="L643" s="8"/>
      <c r="M643" s="8"/>
      <c r="N643" s="8"/>
      <c r="O643" s="8"/>
      <c r="P643" s="8"/>
    </row>
    <row r="644" spans="1:16" x14ac:dyDescent="0.25">
      <c r="A644" s="3"/>
      <c r="B644" s="3"/>
      <c r="C644" s="5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</row>
    <row r="645" spans="1:16" x14ac:dyDescent="0.25">
      <c r="A645" s="3"/>
      <c r="B645" s="3"/>
      <c r="C645" s="5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</row>
    <row r="646" spans="1:16" x14ac:dyDescent="0.25">
      <c r="A646" s="3" t="str">
        <f>Merkmalsdefinition!A356</f>
        <v>GM_AGGTRAEGVERTYP_2</v>
      </c>
      <c r="B646" s="15" t="str">
        <f>Merkmalsdefinition!A64</f>
        <v>BK_DLT_BEARBEITSEITE</v>
      </c>
      <c r="C646" s="5" t="s">
        <v>253</v>
      </c>
      <c r="D646" s="6" t="str">
        <f>Merkmalsdefinition!D65</f>
        <v>Doppelseitig</v>
      </c>
      <c r="E646" s="5"/>
      <c r="F646" s="8" t="s">
        <v>254</v>
      </c>
      <c r="G646" s="8"/>
      <c r="I646" s="8"/>
      <c r="J646" s="8"/>
      <c r="K646" s="8"/>
      <c r="L646" s="8"/>
      <c r="M646" s="8"/>
      <c r="N646" s="8"/>
      <c r="O646" s="8"/>
      <c r="P646" s="8"/>
    </row>
    <row r="647" spans="1:16" x14ac:dyDescent="0.25">
      <c r="A647" s="3"/>
      <c r="B647" s="3" t="str">
        <f>Merkmalsdefinition!A353</f>
        <v>GM_AGGTRAEGVERST_2</v>
      </c>
      <c r="C647" s="5" t="s">
        <v>253</v>
      </c>
      <c r="D647" s="8" t="str">
        <f>Merkmalsdefinition!D353</f>
        <v>Ja</v>
      </c>
      <c r="E647" s="5"/>
      <c r="F647" s="8"/>
      <c r="G647" s="8"/>
      <c r="I647" s="8"/>
      <c r="J647" s="8"/>
      <c r="K647" s="8"/>
      <c r="L647" s="8"/>
      <c r="M647" s="8"/>
      <c r="N647" s="8"/>
      <c r="O647" s="8"/>
      <c r="P647" s="8"/>
    </row>
    <row r="648" spans="1:16" x14ac:dyDescent="0.25">
      <c r="A648" s="3"/>
      <c r="B648" s="3"/>
      <c r="C648" s="5"/>
      <c r="D648" s="8"/>
      <c r="E648" s="8"/>
      <c r="F648" s="8"/>
      <c r="G648" s="8"/>
      <c r="I648" s="8"/>
      <c r="J648" s="8"/>
      <c r="K648" s="8"/>
      <c r="L648" s="8"/>
      <c r="M648" s="8"/>
      <c r="N648" s="8"/>
      <c r="O648" s="8"/>
      <c r="P648" s="8"/>
    </row>
    <row r="649" spans="1:16" x14ac:dyDescent="0.25">
      <c r="A649" s="3"/>
      <c r="B649" s="3" t="s">
        <v>255</v>
      </c>
      <c r="C649" s="5"/>
      <c r="D649" s="8" t="str">
        <f>"-"&amp;Merkmalsdefinition!D359</f>
        <v>-N/A</v>
      </c>
      <c r="E649" s="8"/>
      <c r="F649" s="8"/>
      <c r="G649" s="8"/>
      <c r="I649" s="8"/>
      <c r="J649" s="8"/>
      <c r="K649" s="8"/>
      <c r="L649" s="8"/>
      <c r="M649" s="8"/>
      <c r="N649" s="8"/>
      <c r="O649" s="8"/>
      <c r="P649" s="8"/>
    </row>
    <row r="650" spans="1:16" x14ac:dyDescent="0.25">
      <c r="A650" s="3"/>
      <c r="B650" s="3" t="s">
        <v>256</v>
      </c>
      <c r="C650" s="5"/>
      <c r="D650" s="8"/>
      <c r="E650" s="8"/>
      <c r="F650" s="8" t="str">
        <f>Merkmalsdefinition!D359</f>
        <v>N/A</v>
      </c>
      <c r="G650" s="8"/>
      <c r="I650" s="8"/>
      <c r="J650" s="8"/>
      <c r="K650" s="8"/>
      <c r="L650" s="8"/>
      <c r="M650" s="8"/>
      <c r="N650" s="8"/>
      <c r="O650" s="8"/>
      <c r="P650" s="8"/>
    </row>
    <row r="651" spans="1:16" x14ac:dyDescent="0.25">
      <c r="A651" s="3"/>
      <c r="B651" s="3" t="s">
        <v>257</v>
      </c>
      <c r="C651" s="5"/>
      <c r="D651" s="8"/>
      <c r="E651" s="8"/>
      <c r="F651" s="8"/>
      <c r="G651" s="8"/>
      <c r="I651" s="8"/>
      <c r="J651" s="8"/>
      <c r="K651" s="8"/>
      <c r="L651" s="8"/>
      <c r="M651" s="8"/>
      <c r="N651" s="8"/>
      <c r="O651" s="8"/>
      <c r="P651" s="8"/>
    </row>
    <row r="652" spans="1:16" x14ac:dyDescent="0.25">
      <c r="A652" s="3"/>
      <c r="B652" s="3" t="s">
        <v>258</v>
      </c>
      <c r="C652" s="5"/>
      <c r="D652" s="8"/>
      <c r="E652" s="8"/>
      <c r="F652" s="8"/>
      <c r="G652" s="8"/>
      <c r="I652" s="8"/>
      <c r="J652" s="8"/>
      <c r="K652" s="8"/>
      <c r="L652" s="8"/>
      <c r="M652" s="8"/>
      <c r="N652" s="8"/>
      <c r="O652" s="8"/>
      <c r="P652" s="8"/>
    </row>
    <row r="653" spans="1:16" x14ac:dyDescent="0.25">
      <c r="A653" s="3"/>
      <c r="B653" s="3" t="s">
        <v>259</v>
      </c>
      <c r="C653" s="5"/>
      <c r="D653" s="8" t="b">
        <v>0</v>
      </c>
      <c r="E653" s="8"/>
      <c r="F653" s="8" t="b">
        <v>1</v>
      </c>
      <c r="G653" s="8"/>
      <c r="I653" s="8"/>
      <c r="J653" s="8"/>
      <c r="K653" s="8"/>
      <c r="L653" s="8"/>
      <c r="M653" s="8"/>
      <c r="N653" s="8"/>
      <c r="O653" s="8"/>
      <c r="P653" s="8"/>
    </row>
    <row r="654" spans="1:16" x14ac:dyDescent="0.25">
      <c r="A654" s="3"/>
      <c r="B654" s="3" t="s">
        <v>260</v>
      </c>
      <c r="C654" s="5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</row>
    <row r="655" spans="1:16" x14ac:dyDescent="0.25">
      <c r="A655" s="3"/>
      <c r="B655" s="3" t="s">
        <v>261</v>
      </c>
      <c r="C655" s="5"/>
      <c r="E655" s="8"/>
      <c r="F655" s="8" t="s">
        <v>264</v>
      </c>
      <c r="G655" s="8"/>
      <c r="H655" s="8"/>
      <c r="I655" s="8"/>
      <c r="J655" s="8"/>
      <c r="K655" s="8"/>
      <c r="L655" s="8"/>
      <c r="M655" s="8"/>
      <c r="N655" s="8"/>
      <c r="O655" s="8"/>
      <c r="P655" s="8"/>
    </row>
    <row r="656" spans="1:16" x14ac:dyDescent="0.25">
      <c r="A656" s="3"/>
      <c r="B656" s="3" t="s">
        <v>263</v>
      </c>
      <c r="C656" s="5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</row>
    <row r="657" spans="1:16" x14ac:dyDescent="0.25">
      <c r="A657" s="3"/>
      <c r="B657" s="3"/>
      <c r="C657" s="5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</row>
    <row r="658" spans="1:16" x14ac:dyDescent="0.25">
      <c r="A658" s="3"/>
      <c r="B658" s="3"/>
      <c r="C658" s="5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</row>
    <row r="659" spans="1:16" x14ac:dyDescent="0.25">
      <c r="A659" s="3"/>
      <c r="B659" s="3"/>
      <c r="C659" s="5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</row>
    <row r="660" spans="1:16" x14ac:dyDescent="0.25">
      <c r="A660" s="11" t="str">
        <f>Merkmalsdefinition!B302</f>
        <v>Vorschubgeschwindigkeiten</v>
      </c>
      <c r="B660" s="3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</row>
    <row r="661" spans="1:16" x14ac:dyDescent="0.25">
      <c r="B661" s="3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</row>
    <row r="662" spans="1:16" x14ac:dyDescent="0.25">
      <c r="A662" s="19" t="str">
        <f>Merkmalsdefinition!A304</f>
        <v>GM_VORSCHUB</v>
      </c>
      <c r="B662" s="19" t="str">
        <f>Merkmalsdefinition!A51</f>
        <v>BK_DLT_BAUREIHE</v>
      </c>
      <c r="C662" s="20" t="s">
        <v>253</v>
      </c>
      <c r="D662" s="21" t="str">
        <f>Merkmalsdefinition!D51</f>
        <v>Combima</v>
      </c>
      <c r="E662" s="20" t="s">
        <v>253</v>
      </c>
      <c r="F662" s="21" t="str">
        <f>Merkmalsdefinition!D51</f>
        <v>Combima</v>
      </c>
      <c r="G662" s="20" t="s">
        <v>253</v>
      </c>
      <c r="H662" s="21" t="str">
        <f>Merkmalsdefinition!D51</f>
        <v>Combima</v>
      </c>
      <c r="I662" s="8"/>
      <c r="J662" s="21" t="s">
        <v>254</v>
      </c>
      <c r="K662" s="8"/>
      <c r="L662" s="8"/>
      <c r="M662" s="8"/>
      <c r="N662" s="8"/>
      <c r="O662" s="8"/>
      <c r="P662" s="8"/>
    </row>
    <row r="663" spans="1:16" x14ac:dyDescent="0.25">
      <c r="A663" s="19"/>
      <c r="B663" s="19" t="str">
        <f>Merkmalsdefinition!A55</f>
        <v>BK_DLT_MASCHINENTYP</v>
      </c>
      <c r="C663" s="20" t="s">
        <v>253</v>
      </c>
      <c r="D663" s="21" t="str">
        <f>Merkmalsdefinition!D56</f>
        <v>Concept</v>
      </c>
      <c r="E663" s="20" t="s">
        <v>253</v>
      </c>
      <c r="F663" s="21" t="str">
        <f>Merkmalsdefinition!D56</f>
        <v>Concept</v>
      </c>
      <c r="G663" s="20" t="s">
        <v>253</v>
      </c>
      <c r="H663" s="21" t="str">
        <f>Merkmalsdefinition!D59</f>
        <v>N</v>
      </c>
      <c r="I663" s="8"/>
      <c r="J663" s="21"/>
      <c r="K663" s="8"/>
      <c r="L663" s="8"/>
      <c r="M663" s="8"/>
      <c r="N663" s="8"/>
      <c r="O663" s="8"/>
      <c r="P663" s="8"/>
    </row>
    <row r="664" spans="1:16" x14ac:dyDescent="0.25">
      <c r="A664" s="19"/>
      <c r="B664" s="19" t="str">
        <f>Merkmalsdefinition!A64</f>
        <v>BK_DLT_BEARBEITSEITE</v>
      </c>
      <c r="C664" s="20" t="s">
        <v>253</v>
      </c>
      <c r="D664" s="21" t="str">
        <f>Merkmalsdefinition!D65</f>
        <v>Doppelseitig</v>
      </c>
      <c r="E664" s="20" t="s">
        <v>253</v>
      </c>
      <c r="F664" s="21" t="str">
        <f>Merkmalsdefinition!D65</f>
        <v>Doppelseitig</v>
      </c>
      <c r="G664" s="20"/>
      <c r="H664" s="21"/>
      <c r="I664" s="8"/>
      <c r="J664" s="21"/>
      <c r="K664" s="8"/>
      <c r="L664" s="8"/>
      <c r="M664" s="8"/>
      <c r="N664" s="8"/>
      <c r="O664" s="8"/>
      <c r="P664" s="8"/>
    </row>
    <row r="665" spans="1:16" x14ac:dyDescent="0.25">
      <c r="A665" s="19"/>
      <c r="B665" s="19" t="str">
        <f>Merkmalsdefinition!A71</f>
        <v>BK_DLT_BEARBEITART</v>
      </c>
      <c r="C665" s="20" t="s">
        <v>253</v>
      </c>
      <c r="D665" s="21" t="str">
        <f>Merkmalsdefinition!D71</f>
        <v>Längs</v>
      </c>
      <c r="E665" s="20" t="s">
        <v>253</v>
      </c>
      <c r="F665" s="21" t="str">
        <f>Merkmalsdefinition!D72</f>
        <v>Quer</v>
      </c>
      <c r="G665" s="20"/>
      <c r="H665" s="21"/>
      <c r="I665" s="8"/>
      <c r="J665" s="21"/>
      <c r="K665" s="8"/>
      <c r="L665" s="8"/>
      <c r="M665" s="8"/>
      <c r="N665" s="8"/>
      <c r="O665" s="8"/>
      <c r="P665" s="8"/>
    </row>
    <row r="666" spans="1:16" x14ac:dyDescent="0.25">
      <c r="A666" s="19"/>
      <c r="B666" s="19" t="str">
        <f>Merkmalsdefinition!A126</f>
        <v>BK_DLT_KANTENMATERIA</v>
      </c>
      <c r="C666" s="20" t="s">
        <v>253</v>
      </c>
      <c r="D666" s="21" t="str">
        <f>Merkmalsdefinition!D126</f>
        <v>R3</v>
      </c>
      <c r="E666" s="20" t="s">
        <v>253</v>
      </c>
      <c r="F666" s="21" t="str">
        <f>Merkmalsdefinition!D126</f>
        <v>R3</v>
      </c>
      <c r="G666" s="20"/>
      <c r="H666" s="21"/>
      <c r="I666" s="8"/>
      <c r="J666" s="21"/>
      <c r="K666" s="8"/>
      <c r="L666" s="8"/>
      <c r="M666" s="8"/>
      <c r="N666" s="8"/>
      <c r="O666" s="8"/>
      <c r="P666" s="8"/>
    </row>
    <row r="667" spans="1:16" x14ac:dyDescent="0.25">
      <c r="A667" s="19"/>
      <c r="B667" s="19"/>
      <c r="C667" s="21"/>
      <c r="D667" s="21"/>
      <c r="E667" s="21"/>
      <c r="F667" s="21"/>
      <c r="G667" s="21"/>
      <c r="H667" s="21"/>
      <c r="I667" s="8"/>
      <c r="J667" s="21"/>
      <c r="K667" s="8"/>
      <c r="L667" s="8"/>
      <c r="M667" s="8"/>
      <c r="N667" s="8"/>
      <c r="O667" s="8"/>
      <c r="P667" s="8"/>
    </row>
    <row r="668" spans="1:16" x14ac:dyDescent="0.25">
      <c r="A668" s="19"/>
      <c r="B668" s="19" t="s">
        <v>255</v>
      </c>
      <c r="C668" s="21"/>
      <c r="D668" s="21" t="str">
        <f>"+"&amp;Merkmalsdefinition!D308&amp;"|"&amp;Merkmalsdefinition!D309</f>
        <v>+v=10-50m/min.|v=10-60m/min.</v>
      </c>
      <c r="E668" s="21"/>
      <c r="F668" s="21"/>
      <c r="G668" s="21"/>
      <c r="H668" s="21"/>
      <c r="I668" s="8"/>
      <c r="J668" s="21"/>
      <c r="K668" s="8"/>
      <c r="L668" s="8"/>
      <c r="M668" s="8"/>
      <c r="N668" s="8"/>
      <c r="O668" s="8"/>
      <c r="P668" s="8"/>
    </row>
    <row r="669" spans="1:16" x14ac:dyDescent="0.25">
      <c r="A669" s="19"/>
      <c r="B669" s="19" t="s">
        <v>256</v>
      </c>
      <c r="C669" s="21"/>
      <c r="D669" s="21" t="str">
        <f>Merkmalsdefinition!D308</f>
        <v>v=10-50m/min.</v>
      </c>
      <c r="E669" s="21"/>
      <c r="F669" s="21" t="str">
        <f>Merkmalsdefinition!D308</f>
        <v>v=10-50m/min.</v>
      </c>
      <c r="G669" s="21"/>
      <c r="H669" s="21" t="str">
        <f>Merkmalsdefinition!D306</f>
        <v>v=7-35m/min.</v>
      </c>
      <c r="I669" s="8"/>
      <c r="J669" s="21"/>
      <c r="K669" s="8"/>
      <c r="L669" s="8"/>
      <c r="M669" s="8"/>
      <c r="N669" s="8"/>
      <c r="O669" s="8"/>
      <c r="P669" s="8"/>
    </row>
    <row r="670" spans="1:16" x14ac:dyDescent="0.25">
      <c r="A670" s="19"/>
      <c r="B670" s="19" t="s">
        <v>257</v>
      </c>
      <c r="C670" s="21"/>
      <c r="D670" s="21"/>
      <c r="E670" s="21"/>
      <c r="F670" s="21"/>
      <c r="G670" s="21"/>
      <c r="H670" s="21"/>
      <c r="I670" s="8"/>
      <c r="J670" s="21"/>
      <c r="K670" s="8"/>
      <c r="L670" s="8"/>
      <c r="M670" s="8"/>
      <c r="N670" s="8"/>
      <c r="O670" s="8"/>
      <c r="P670" s="8"/>
    </row>
    <row r="671" spans="1:16" x14ac:dyDescent="0.25">
      <c r="A671" s="19"/>
      <c r="B671" s="19" t="s">
        <v>258</v>
      </c>
      <c r="C671" s="21"/>
      <c r="D671" s="21"/>
      <c r="E671" s="21"/>
      <c r="F671" s="21"/>
      <c r="G671" s="21"/>
      <c r="H671" s="21"/>
      <c r="I671" s="8"/>
      <c r="J671" s="21"/>
      <c r="K671" s="8"/>
      <c r="L671" s="8"/>
      <c r="M671" s="8"/>
      <c r="N671" s="8"/>
      <c r="O671" s="8"/>
      <c r="P671" s="8"/>
    </row>
    <row r="672" spans="1:16" x14ac:dyDescent="0.25">
      <c r="A672" s="19"/>
      <c r="B672" s="19" t="s">
        <v>259</v>
      </c>
      <c r="C672" s="21"/>
      <c r="D672" s="21" t="b">
        <v>0</v>
      </c>
      <c r="E672" s="21"/>
      <c r="F672" s="21" t="b">
        <v>1</v>
      </c>
      <c r="G672" s="21"/>
      <c r="H672" s="21" t="b">
        <v>1</v>
      </c>
      <c r="I672" s="8"/>
      <c r="J672" s="21" t="b">
        <v>0</v>
      </c>
      <c r="K672" s="8"/>
      <c r="L672" s="8"/>
      <c r="M672" s="8"/>
      <c r="N672" s="8"/>
      <c r="O672" s="8"/>
      <c r="P672" s="8"/>
    </row>
    <row r="673" spans="1:16" x14ac:dyDescent="0.25">
      <c r="A673" s="19"/>
      <c r="B673" s="19" t="s">
        <v>260</v>
      </c>
      <c r="C673" s="21"/>
      <c r="D673" s="21"/>
      <c r="E673" s="21"/>
      <c r="F673" s="21"/>
      <c r="G673" s="21"/>
      <c r="H673" s="21"/>
      <c r="I673" s="8"/>
      <c r="J673" s="21"/>
      <c r="K673" s="8"/>
      <c r="L673" s="8"/>
      <c r="M673" s="8"/>
      <c r="N673" s="8"/>
      <c r="O673" s="8"/>
      <c r="P673" s="8"/>
    </row>
    <row r="674" spans="1:16" x14ac:dyDescent="0.25">
      <c r="A674" s="19"/>
      <c r="B674" s="19" t="s">
        <v>261</v>
      </c>
      <c r="C674" s="21"/>
      <c r="D674" s="21" t="s">
        <v>264</v>
      </c>
      <c r="E674" s="21"/>
      <c r="F674" s="21" t="s">
        <v>264</v>
      </c>
      <c r="G674" s="21"/>
      <c r="H674" s="21" t="s">
        <v>264</v>
      </c>
      <c r="I674" s="8"/>
      <c r="K674" s="8"/>
      <c r="L674" s="8"/>
      <c r="M674" s="8"/>
      <c r="N674" s="8"/>
      <c r="O674" s="8"/>
      <c r="P674" s="8"/>
    </row>
    <row r="675" spans="1:16" x14ac:dyDescent="0.25">
      <c r="A675" s="19"/>
      <c r="B675" s="19" t="s">
        <v>263</v>
      </c>
      <c r="C675" s="21"/>
      <c r="D675" s="21"/>
      <c r="E675" s="21"/>
      <c r="F675" s="21"/>
      <c r="G675" s="21"/>
      <c r="H675" s="21"/>
      <c r="I675" s="8"/>
      <c r="J675" s="8"/>
      <c r="K675" s="8"/>
      <c r="L675" s="8"/>
      <c r="M675" s="8"/>
      <c r="N675" s="8"/>
      <c r="O675" s="8"/>
      <c r="P675" s="8"/>
    </row>
    <row r="676" spans="1:16" x14ac:dyDescent="0.25">
      <c r="B676" s="3"/>
      <c r="C676" s="8"/>
      <c r="D676" s="8"/>
      <c r="E676" s="8"/>
      <c r="F676" s="8"/>
      <c r="G676" s="21"/>
      <c r="H676" s="21"/>
      <c r="I676" s="8"/>
      <c r="J676" s="8"/>
      <c r="K676" s="8"/>
      <c r="L676" s="8"/>
      <c r="M676" s="8"/>
      <c r="N676" s="8"/>
      <c r="O676" s="8"/>
      <c r="P676" s="8"/>
    </row>
    <row r="677" spans="1:16" x14ac:dyDescent="0.25">
      <c r="B677" s="3"/>
      <c r="C677" s="8"/>
      <c r="D677" s="8"/>
      <c r="E677" s="8"/>
      <c r="F677" s="8"/>
      <c r="G677" s="21"/>
      <c r="H677" s="21"/>
      <c r="I677" s="8"/>
      <c r="J677" s="8"/>
      <c r="K677" s="8"/>
      <c r="L677" s="8"/>
      <c r="M677" s="8"/>
      <c r="N677" s="8"/>
      <c r="O677" s="8"/>
      <c r="P677" s="8"/>
    </row>
    <row r="678" spans="1:16" x14ac:dyDescent="0.25">
      <c r="B678" s="3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</row>
    <row r="679" spans="1:16" x14ac:dyDescent="0.25">
      <c r="A679" s="3" t="str">
        <f>Merkmalsdefinition!A314</f>
        <v>GM_VORSCHUBSONDER</v>
      </c>
      <c r="B679" s="3" t="str">
        <f>Merkmalsdefinition!A304</f>
        <v>GM_VORSCHUB</v>
      </c>
      <c r="C679" s="5" t="s">
        <v>253</v>
      </c>
      <c r="D679" s="8" t="str">
        <f>Merkmalsdefinition!D312</f>
        <v>Sondergeschwindigkeit</v>
      </c>
      <c r="E679" s="8"/>
      <c r="F679" s="8" t="s">
        <v>254</v>
      </c>
      <c r="G679" s="8"/>
      <c r="H679" s="8"/>
      <c r="I679" s="8"/>
      <c r="J679" s="8"/>
      <c r="K679" s="8"/>
      <c r="L679" s="8"/>
      <c r="M679" s="8"/>
      <c r="N679" s="8"/>
      <c r="O679" s="8"/>
      <c r="P679" s="8"/>
    </row>
    <row r="680" spans="1:16" x14ac:dyDescent="0.25">
      <c r="A680" s="3"/>
      <c r="B680" s="3"/>
      <c r="C680" s="5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</row>
    <row r="681" spans="1:16" x14ac:dyDescent="0.25">
      <c r="A681" s="3"/>
      <c r="B681" s="3" t="s">
        <v>255</v>
      </c>
      <c r="C681" s="5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</row>
    <row r="682" spans="1:16" x14ac:dyDescent="0.25">
      <c r="A682" s="3"/>
      <c r="B682" s="3" t="s">
        <v>256</v>
      </c>
      <c r="C682" s="5"/>
      <c r="D682" s="8"/>
      <c r="E682" s="8"/>
      <c r="F682" s="8">
        <v>0</v>
      </c>
      <c r="G682" s="8"/>
      <c r="H682" s="8"/>
      <c r="I682" s="8"/>
      <c r="J682" s="8"/>
      <c r="K682" s="8"/>
      <c r="L682" s="8"/>
      <c r="M682" s="8"/>
      <c r="N682" s="8"/>
      <c r="O682" s="8"/>
      <c r="P682" s="8"/>
    </row>
    <row r="683" spans="1:16" x14ac:dyDescent="0.25">
      <c r="A683" s="3"/>
      <c r="B683" s="3" t="s">
        <v>257</v>
      </c>
      <c r="C683" s="5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</row>
    <row r="684" spans="1:16" x14ac:dyDescent="0.25">
      <c r="A684" s="3"/>
      <c r="B684" s="3" t="s">
        <v>258</v>
      </c>
      <c r="C684" s="5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</row>
    <row r="685" spans="1:16" x14ac:dyDescent="0.25">
      <c r="A685" s="3"/>
      <c r="B685" s="3" t="s">
        <v>259</v>
      </c>
      <c r="C685" s="5"/>
      <c r="D685" s="8" t="b">
        <v>0</v>
      </c>
      <c r="E685" s="8"/>
      <c r="F685" s="8" t="b">
        <v>1</v>
      </c>
      <c r="G685" s="8"/>
      <c r="H685" s="8"/>
      <c r="I685" s="8"/>
      <c r="J685" s="8"/>
      <c r="K685" s="8"/>
      <c r="L685" s="8"/>
      <c r="M685" s="8"/>
      <c r="N685" s="8"/>
      <c r="O685" s="8"/>
      <c r="P685" s="8"/>
    </row>
    <row r="686" spans="1:16" x14ac:dyDescent="0.25">
      <c r="A686" s="3"/>
      <c r="B686" s="3" t="s">
        <v>260</v>
      </c>
      <c r="C686" s="5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</row>
    <row r="687" spans="1:16" x14ac:dyDescent="0.25">
      <c r="A687" s="3"/>
      <c r="B687" s="3" t="s">
        <v>261</v>
      </c>
      <c r="C687" s="5"/>
      <c r="D687" s="8" t="s">
        <v>265</v>
      </c>
      <c r="E687" s="8"/>
      <c r="F687" s="8" t="s">
        <v>264</v>
      </c>
      <c r="G687" s="8"/>
      <c r="H687" s="8"/>
      <c r="I687" s="8"/>
      <c r="J687" s="8"/>
      <c r="K687" s="8"/>
      <c r="L687" s="8"/>
      <c r="M687" s="8"/>
      <c r="N687" s="8"/>
      <c r="O687" s="8"/>
      <c r="P687" s="8"/>
    </row>
    <row r="688" spans="1:16" x14ac:dyDescent="0.25">
      <c r="A688" s="3"/>
      <c r="B688" s="3" t="s">
        <v>263</v>
      </c>
      <c r="C688" s="5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</row>
    <row r="689" spans="1:16" x14ac:dyDescent="0.25">
      <c r="A689" s="11"/>
      <c r="B689" s="3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</row>
    <row r="690" spans="1:16" x14ac:dyDescent="0.25">
      <c r="A690" s="3"/>
      <c r="B690" s="3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</row>
    <row r="691" spans="1:16" x14ac:dyDescent="0.25">
      <c r="A691" s="3"/>
      <c r="B691" s="3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</row>
    <row r="692" spans="1:16" x14ac:dyDescent="0.25">
      <c r="A692" s="11" t="str">
        <f>Merkmalsdefinition!B363</f>
        <v>Arbeitsbreiten für doppelseitige und 1½-seitige Maschinen</v>
      </c>
      <c r="B692" s="3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</row>
    <row r="693" spans="1:16" x14ac:dyDescent="0.25">
      <c r="A693" s="3"/>
      <c r="B693" s="3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</row>
    <row r="694" spans="1:16" x14ac:dyDescent="0.25">
      <c r="A694" s="3" t="str">
        <f>Merkmalsdefinition!A365</f>
        <v>GM_ARBEITSBREITEN</v>
      </c>
      <c r="B694" s="3" t="str">
        <f>Merkmalsdefinition!A64</f>
        <v>BK_DLT_BEARBEITSEITE</v>
      </c>
      <c r="C694" s="5" t="s">
        <v>253</v>
      </c>
      <c r="D694" s="8" t="str">
        <f>Merkmalsdefinition!D65</f>
        <v>Doppelseitig</v>
      </c>
      <c r="E694" s="8"/>
      <c r="F694" s="8" t="s">
        <v>254</v>
      </c>
      <c r="G694" s="8"/>
      <c r="H694" s="8"/>
      <c r="I694" s="8"/>
      <c r="J694" s="8"/>
      <c r="K694" s="8"/>
      <c r="L694" s="8"/>
      <c r="M694" s="8"/>
      <c r="N694" s="8"/>
      <c r="O694" s="8"/>
      <c r="P694" s="8"/>
    </row>
    <row r="695" spans="1:16" x14ac:dyDescent="0.25">
      <c r="A695" s="3"/>
      <c r="B695" s="3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</row>
    <row r="696" spans="1:16" x14ac:dyDescent="0.25">
      <c r="A696" s="3"/>
      <c r="B696" s="3" t="s">
        <v>255</v>
      </c>
      <c r="C696" s="8"/>
      <c r="D696" s="8" t="str">
        <f>"-"&amp;Merkmalsdefinition!D372</f>
        <v>-N/A</v>
      </c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</row>
    <row r="697" spans="1:16" x14ac:dyDescent="0.25">
      <c r="A697" s="3"/>
      <c r="B697" s="3" t="s">
        <v>256</v>
      </c>
      <c r="C697" s="8"/>
      <c r="D697" s="8"/>
      <c r="E697" s="8"/>
      <c r="F697" s="8" t="str">
        <f>Merkmalsdefinition!D372</f>
        <v>N/A</v>
      </c>
      <c r="G697" s="8"/>
      <c r="H697" s="8"/>
      <c r="I697" s="8"/>
      <c r="J697" s="8"/>
      <c r="K697" s="8"/>
      <c r="L697" s="8"/>
      <c r="M697" s="8"/>
      <c r="N697" s="8"/>
      <c r="O697" s="8"/>
      <c r="P697" s="8"/>
    </row>
    <row r="698" spans="1:16" x14ac:dyDescent="0.25">
      <c r="A698" s="3"/>
      <c r="B698" s="3" t="s">
        <v>257</v>
      </c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</row>
    <row r="699" spans="1:16" x14ac:dyDescent="0.25">
      <c r="A699" s="3"/>
      <c r="B699" s="3" t="s">
        <v>258</v>
      </c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</row>
    <row r="700" spans="1:16" x14ac:dyDescent="0.25">
      <c r="A700" s="3"/>
      <c r="B700" s="3" t="s">
        <v>259</v>
      </c>
      <c r="C700" s="8"/>
      <c r="D700" s="8" t="b">
        <v>0</v>
      </c>
      <c r="E700" s="8"/>
      <c r="F700" s="8" t="b">
        <v>1</v>
      </c>
      <c r="G700" s="8"/>
      <c r="H700" s="8"/>
      <c r="I700" s="8"/>
      <c r="J700" s="8"/>
      <c r="K700" s="8"/>
      <c r="L700" s="8"/>
      <c r="M700" s="8"/>
      <c r="N700" s="8"/>
      <c r="O700" s="8"/>
      <c r="P700" s="8"/>
    </row>
    <row r="701" spans="1:16" x14ac:dyDescent="0.25">
      <c r="A701" s="3"/>
      <c r="B701" s="3" t="s">
        <v>260</v>
      </c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</row>
    <row r="702" spans="1:16" x14ac:dyDescent="0.25">
      <c r="A702" s="3"/>
      <c r="B702" s="3" t="s">
        <v>261</v>
      </c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</row>
    <row r="703" spans="1:16" x14ac:dyDescent="0.25">
      <c r="A703" s="3"/>
      <c r="B703" s="3" t="s">
        <v>263</v>
      </c>
      <c r="C703" s="8"/>
      <c r="D703" s="8"/>
      <c r="E703" s="8"/>
      <c r="F703" s="8" t="s">
        <v>264</v>
      </c>
      <c r="G703" s="8"/>
      <c r="H703" s="8"/>
      <c r="I703" s="8"/>
      <c r="J703" s="8"/>
      <c r="K703" s="8"/>
      <c r="L703" s="8"/>
      <c r="M703" s="8"/>
      <c r="N703" s="8"/>
      <c r="O703" s="8"/>
      <c r="P703" s="8"/>
    </row>
    <row r="704" spans="1:16" x14ac:dyDescent="0.25">
      <c r="A704" s="3"/>
      <c r="B704" s="3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</row>
    <row r="705" spans="1:16" x14ac:dyDescent="0.25">
      <c r="A705" s="3"/>
      <c r="B705" s="3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</row>
    <row r="706" spans="1:16" x14ac:dyDescent="0.25">
      <c r="A706" s="3"/>
      <c r="B706" s="3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</row>
    <row r="707" spans="1:16" x14ac:dyDescent="0.25">
      <c r="A707" s="19" t="str">
        <f>Merkmalsdefinition!A376</f>
        <v>GM_ERWEITERQUERFUEHR</v>
      </c>
      <c r="B707" s="19" t="str">
        <f>Merkmalsdefinition!A51</f>
        <v>BK_DLT_BAUREIHE</v>
      </c>
      <c r="C707" s="20" t="s">
        <v>253</v>
      </c>
      <c r="D707" s="21" t="str">
        <f>Merkmalsdefinition!D51</f>
        <v>Combima</v>
      </c>
      <c r="E707" s="16"/>
      <c r="F707" s="21"/>
      <c r="G707" s="21"/>
      <c r="H707" s="21" t="s">
        <v>254</v>
      </c>
      <c r="I707" s="8"/>
      <c r="J707" s="8"/>
      <c r="K707" s="8"/>
      <c r="L707" s="8"/>
      <c r="M707" s="8"/>
      <c r="N707" s="8"/>
      <c r="O707" s="8"/>
      <c r="P707" s="8"/>
    </row>
    <row r="708" spans="1:16" x14ac:dyDescent="0.25">
      <c r="A708" s="19"/>
      <c r="B708" s="19" t="str">
        <f>Merkmalsdefinition!A55</f>
        <v>BK_DLT_MASCHINENTYP</v>
      </c>
      <c r="C708" s="20" t="s">
        <v>253</v>
      </c>
      <c r="D708" s="21" t="str">
        <f>Merkmalsdefinition!D56</f>
        <v>Concept</v>
      </c>
      <c r="E708" s="16"/>
      <c r="F708" s="21"/>
      <c r="G708" s="21"/>
      <c r="H708" s="21"/>
      <c r="I708" s="8"/>
      <c r="J708" s="8"/>
      <c r="K708" s="8"/>
      <c r="L708" s="8"/>
      <c r="M708" s="8"/>
      <c r="N708" s="8"/>
      <c r="O708" s="8"/>
      <c r="P708" s="8"/>
    </row>
    <row r="709" spans="1:16" x14ac:dyDescent="0.25">
      <c r="A709" s="19"/>
      <c r="B709" s="19" t="str">
        <f>Merkmalsdefinition!A64</f>
        <v>BK_DLT_BEARBEITSEITE</v>
      </c>
      <c r="C709" s="20" t="s">
        <v>253</v>
      </c>
      <c r="D709" s="21" t="str">
        <f>Merkmalsdefinition!D65</f>
        <v>Doppelseitig</v>
      </c>
      <c r="E709" s="20" t="s">
        <v>253</v>
      </c>
      <c r="F709" s="21" t="str">
        <f>Merkmalsdefinition!D65</f>
        <v>Doppelseitig</v>
      </c>
      <c r="G709" s="21"/>
      <c r="H709" s="21"/>
      <c r="I709" s="8"/>
      <c r="J709" s="8"/>
      <c r="K709" s="8"/>
      <c r="L709" s="8"/>
      <c r="M709" s="8"/>
      <c r="N709" s="8"/>
      <c r="O709" s="8"/>
      <c r="P709" s="8"/>
    </row>
    <row r="710" spans="1:16" x14ac:dyDescent="0.25">
      <c r="A710" s="19"/>
      <c r="B710" s="19" t="str">
        <f>Merkmalsdefinition!A126</f>
        <v>BK_DLT_KANTENMATERIA</v>
      </c>
      <c r="C710" s="20" t="s">
        <v>253</v>
      </c>
      <c r="D710" s="21" t="str">
        <f>Merkmalsdefinition!D126</f>
        <v>R3</v>
      </c>
      <c r="E710" s="20"/>
      <c r="F710" s="21"/>
      <c r="G710" s="21"/>
      <c r="H710" s="21"/>
      <c r="I710" s="8"/>
      <c r="J710" s="8"/>
      <c r="K710" s="8"/>
      <c r="L710" s="8"/>
      <c r="M710" s="8"/>
      <c r="N710" s="8"/>
      <c r="O710" s="8"/>
      <c r="P710" s="8"/>
    </row>
    <row r="711" spans="1:16" x14ac:dyDescent="0.25">
      <c r="A711" s="19"/>
      <c r="B711" s="19"/>
      <c r="C711" s="16"/>
      <c r="D711" s="21"/>
      <c r="E711" s="21"/>
      <c r="F711" s="21"/>
      <c r="G711" s="21"/>
      <c r="H711" s="21"/>
      <c r="I711" s="8"/>
      <c r="J711" s="8"/>
      <c r="K711" s="8"/>
      <c r="L711" s="8"/>
      <c r="M711" s="8"/>
      <c r="N711" s="8"/>
      <c r="O711" s="8"/>
      <c r="P711" s="8"/>
    </row>
    <row r="712" spans="1:16" x14ac:dyDescent="0.25">
      <c r="A712" s="19"/>
      <c r="B712" s="19" t="s">
        <v>255</v>
      </c>
      <c r="C712" s="16"/>
      <c r="D712" s="21"/>
      <c r="E712" s="21"/>
      <c r="F712" s="21"/>
      <c r="G712" s="21"/>
      <c r="H712" s="21"/>
      <c r="I712" s="8"/>
      <c r="J712" s="8"/>
      <c r="K712" s="8"/>
      <c r="L712" s="8"/>
      <c r="M712" s="8"/>
      <c r="N712" s="8"/>
      <c r="O712" s="8"/>
      <c r="P712" s="8"/>
    </row>
    <row r="713" spans="1:16" x14ac:dyDescent="0.25">
      <c r="A713" s="19"/>
      <c r="B713" s="19" t="s">
        <v>256</v>
      </c>
      <c r="C713" s="16"/>
      <c r="D713" s="21" t="str">
        <f>Merkmalsdefinition!D377</f>
        <v>Nein</v>
      </c>
      <c r="E713" s="21"/>
      <c r="F713" s="21"/>
      <c r="G713" s="21"/>
      <c r="H713" s="21" t="str">
        <f>Merkmalsdefinition!D377</f>
        <v>Nein</v>
      </c>
      <c r="I713" s="8"/>
      <c r="J713" s="8"/>
      <c r="K713" s="8"/>
      <c r="L713" s="8"/>
      <c r="M713" s="8"/>
      <c r="N713" s="8"/>
      <c r="O713" s="8"/>
      <c r="P713" s="8"/>
    </row>
    <row r="714" spans="1:16" x14ac:dyDescent="0.25">
      <c r="A714" s="19"/>
      <c r="B714" s="19" t="s">
        <v>257</v>
      </c>
      <c r="C714" s="16"/>
      <c r="D714" s="21"/>
      <c r="E714" s="21"/>
      <c r="F714" s="21"/>
      <c r="G714" s="21"/>
      <c r="H714" s="21"/>
      <c r="I714" s="8"/>
      <c r="J714" s="8"/>
      <c r="K714" s="8"/>
      <c r="L714" s="8"/>
      <c r="M714" s="8"/>
      <c r="N714" s="8"/>
      <c r="O714" s="8"/>
      <c r="P714" s="8"/>
    </row>
    <row r="715" spans="1:16" x14ac:dyDescent="0.25">
      <c r="A715" s="19"/>
      <c r="B715" s="19" t="s">
        <v>258</v>
      </c>
      <c r="C715" s="16"/>
      <c r="D715" s="21"/>
      <c r="E715" s="21"/>
      <c r="F715" s="21"/>
      <c r="G715" s="21"/>
      <c r="H715" s="21"/>
      <c r="I715" s="8"/>
      <c r="J715" s="8"/>
      <c r="K715" s="8"/>
      <c r="L715" s="8"/>
      <c r="M715" s="8"/>
      <c r="N715" s="8"/>
      <c r="O715" s="8"/>
      <c r="P715" s="8"/>
    </row>
    <row r="716" spans="1:16" x14ac:dyDescent="0.25">
      <c r="A716" s="19"/>
      <c r="B716" s="19" t="s">
        <v>259</v>
      </c>
      <c r="C716" s="16"/>
      <c r="D716" s="21" t="b">
        <v>1</v>
      </c>
      <c r="E716" s="21"/>
      <c r="F716" s="21" t="b">
        <v>0</v>
      </c>
      <c r="G716" s="21"/>
      <c r="H716" s="21" t="b">
        <v>1</v>
      </c>
      <c r="I716" s="8"/>
      <c r="J716" s="8"/>
      <c r="K716" s="8"/>
      <c r="L716" s="8"/>
      <c r="M716" s="8"/>
      <c r="N716" s="8"/>
      <c r="O716" s="8"/>
      <c r="P716" s="8"/>
    </row>
    <row r="717" spans="1:16" x14ac:dyDescent="0.25">
      <c r="A717" s="19"/>
      <c r="B717" s="19" t="s">
        <v>260</v>
      </c>
      <c r="C717" s="16"/>
      <c r="D717" s="21"/>
      <c r="E717" s="21"/>
      <c r="F717" s="21"/>
      <c r="G717" s="21"/>
      <c r="H717" s="21"/>
      <c r="I717" s="8"/>
      <c r="J717" s="8"/>
      <c r="K717" s="8"/>
      <c r="L717" s="8"/>
      <c r="M717" s="8"/>
      <c r="N717" s="8"/>
      <c r="O717" s="8"/>
      <c r="P717" s="8"/>
    </row>
    <row r="718" spans="1:16" x14ac:dyDescent="0.25">
      <c r="A718" s="19"/>
      <c r="B718" s="19" t="s">
        <v>261</v>
      </c>
      <c r="C718" s="16"/>
      <c r="D718" s="21" t="s">
        <v>264</v>
      </c>
      <c r="E718" s="21"/>
      <c r="F718" s="21"/>
      <c r="G718" s="21"/>
      <c r="H718" s="21" t="s">
        <v>264</v>
      </c>
      <c r="I718" s="8"/>
      <c r="J718" s="8"/>
      <c r="K718" s="8"/>
      <c r="L718" s="8"/>
      <c r="M718" s="8"/>
      <c r="N718" s="8"/>
      <c r="O718" s="8"/>
      <c r="P718" s="8"/>
    </row>
    <row r="719" spans="1:16" x14ac:dyDescent="0.25">
      <c r="A719" s="19"/>
      <c r="B719" s="19" t="s">
        <v>263</v>
      </c>
      <c r="C719" s="21"/>
      <c r="D719" s="21"/>
      <c r="E719" s="21"/>
      <c r="F719" s="21"/>
      <c r="G719" s="21"/>
      <c r="H719" s="21"/>
      <c r="I719" s="8"/>
      <c r="J719" s="8"/>
      <c r="K719" s="8"/>
      <c r="L719" s="8"/>
      <c r="M719" s="8"/>
      <c r="N719" s="8"/>
      <c r="O719" s="8"/>
      <c r="P719" s="8"/>
    </row>
    <row r="720" spans="1:16" x14ac:dyDescent="0.25">
      <c r="A720" s="10"/>
      <c r="B720" s="10"/>
      <c r="C720" s="9"/>
      <c r="D720" s="9"/>
      <c r="E720" s="9"/>
      <c r="F720" s="9"/>
      <c r="G720" s="9"/>
      <c r="H720" s="9"/>
      <c r="I720" s="8"/>
      <c r="J720" s="8"/>
      <c r="K720" s="8"/>
      <c r="L720" s="8"/>
      <c r="M720" s="8"/>
      <c r="N720" s="8"/>
      <c r="O720" s="8"/>
      <c r="P720" s="8"/>
    </row>
    <row r="721" spans="1:16" x14ac:dyDescent="0.25">
      <c r="A721" s="10"/>
      <c r="B721" s="10"/>
      <c r="C721" s="9"/>
      <c r="D721" s="9"/>
      <c r="E721" s="9"/>
      <c r="F721" s="9"/>
      <c r="G721" s="9"/>
      <c r="H721" s="9"/>
      <c r="I721" s="8"/>
      <c r="J721" s="8"/>
      <c r="K721" s="8"/>
      <c r="L721" s="8"/>
      <c r="M721" s="8"/>
      <c r="N721" s="8"/>
      <c r="O721" s="8"/>
      <c r="P721" s="8"/>
    </row>
    <row r="722" spans="1:16" x14ac:dyDescent="0.25">
      <c r="A722" s="3"/>
      <c r="B722" s="3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</row>
    <row r="723" spans="1:16" x14ac:dyDescent="0.25">
      <c r="A723" s="19" t="str">
        <f>Merkmalsdefinition!A381</f>
        <v>GM_ERWEITERUNGSTYP</v>
      </c>
      <c r="B723" s="19" t="str">
        <f>Merkmalsdefinition!A376</f>
        <v>GM_ERWEITERQUERFUEHR</v>
      </c>
      <c r="C723" s="20" t="s">
        <v>253</v>
      </c>
      <c r="D723" s="21" t="str">
        <f>Merkmalsdefinition!D376</f>
        <v>Ja</v>
      </c>
      <c r="E723" s="21"/>
      <c r="F723" s="21" t="s">
        <v>254</v>
      </c>
      <c r="I723" s="8"/>
      <c r="J723" s="8"/>
      <c r="K723" s="8"/>
      <c r="L723" s="8"/>
      <c r="M723" s="8"/>
      <c r="N723" s="8"/>
      <c r="O723" s="8"/>
      <c r="P723" s="8"/>
    </row>
    <row r="724" spans="1:16" x14ac:dyDescent="0.25">
      <c r="A724" s="22"/>
      <c r="B724" s="19"/>
      <c r="C724" s="21"/>
      <c r="D724" s="21"/>
      <c r="E724" s="21"/>
      <c r="F724" s="21"/>
      <c r="I724" s="8"/>
      <c r="J724" s="8"/>
      <c r="K724" s="8"/>
      <c r="L724" s="8"/>
      <c r="M724" s="8"/>
      <c r="N724" s="8"/>
      <c r="O724" s="8"/>
      <c r="P724" s="8"/>
    </row>
    <row r="725" spans="1:16" x14ac:dyDescent="0.25">
      <c r="A725" s="22"/>
      <c r="B725" s="19" t="s">
        <v>255</v>
      </c>
      <c r="C725" s="21"/>
      <c r="D725" s="21" t="str">
        <f>"-"&amp;Merkmalsdefinition!D383</f>
        <v>-N/A</v>
      </c>
      <c r="E725" s="21"/>
      <c r="F725" s="21"/>
      <c r="I725" s="8"/>
      <c r="J725" s="8"/>
      <c r="K725" s="8"/>
      <c r="L725" s="8"/>
      <c r="M725" s="8"/>
      <c r="N725" s="8"/>
      <c r="O725" s="8"/>
      <c r="P725" s="8"/>
    </row>
    <row r="726" spans="1:16" x14ac:dyDescent="0.25">
      <c r="A726" s="22"/>
      <c r="B726" s="19" t="s">
        <v>256</v>
      </c>
      <c r="C726" s="21"/>
      <c r="D726" s="21"/>
      <c r="E726" s="21"/>
      <c r="F726" s="21" t="str">
        <f>Merkmalsdefinition!D383</f>
        <v>N/A</v>
      </c>
      <c r="I726" s="8"/>
      <c r="J726" s="8"/>
      <c r="K726" s="8"/>
      <c r="L726" s="8"/>
      <c r="M726" s="8"/>
      <c r="N726" s="8"/>
      <c r="O726" s="8"/>
      <c r="P726" s="8"/>
    </row>
    <row r="727" spans="1:16" x14ac:dyDescent="0.25">
      <c r="A727" s="22"/>
      <c r="B727" s="19" t="s">
        <v>257</v>
      </c>
      <c r="C727" s="21"/>
      <c r="D727" s="21"/>
      <c r="E727" s="21"/>
      <c r="F727" s="21"/>
      <c r="I727" s="8"/>
      <c r="J727" s="8"/>
      <c r="K727" s="8"/>
      <c r="L727" s="8"/>
      <c r="M727" s="8"/>
      <c r="N727" s="8"/>
      <c r="O727" s="8"/>
      <c r="P727" s="8"/>
    </row>
    <row r="728" spans="1:16" x14ac:dyDescent="0.25">
      <c r="A728" s="22"/>
      <c r="B728" s="19" t="s">
        <v>258</v>
      </c>
      <c r="C728" s="21"/>
      <c r="D728" s="21"/>
      <c r="E728" s="21"/>
      <c r="F728" s="21"/>
      <c r="I728" s="8"/>
      <c r="J728" s="8"/>
      <c r="K728" s="8"/>
      <c r="L728" s="8"/>
      <c r="M728" s="8"/>
      <c r="N728" s="8"/>
      <c r="O728" s="8"/>
      <c r="P728" s="8"/>
    </row>
    <row r="729" spans="1:16" x14ac:dyDescent="0.25">
      <c r="A729" s="22"/>
      <c r="B729" s="19" t="s">
        <v>259</v>
      </c>
      <c r="C729" s="21"/>
      <c r="D729" s="21" t="b">
        <v>0</v>
      </c>
      <c r="E729" s="21"/>
      <c r="F729" s="21" t="b">
        <v>1</v>
      </c>
      <c r="I729" s="8"/>
      <c r="J729" s="8"/>
      <c r="K729" s="8"/>
      <c r="L729" s="8"/>
      <c r="M729" s="8"/>
      <c r="N729" s="8"/>
      <c r="O729" s="8"/>
      <c r="P729" s="8"/>
    </row>
    <row r="730" spans="1:16" x14ac:dyDescent="0.25">
      <c r="A730" s="22"/>
      <c r="B730" s="19" t="s">
        <v>260</v>
      </c>
      <c r="C730" s="21"/>
      <c r="D730" s="21"/>
      <c r="E730" s="21"/>
      <c r="F730" s="21"/>
      <c r="I730" s="8"/>
      <c r="J730" s="8"/>
      <c r="K730" s="8"/>
      <c r="L730" s="8"/>
      <c r="M730" s="8"/>
      <c r="N730" s="8"/>
      <c r="O730" s="8"/>
      <c r="P730" s="8"/>
    </row>
    <row r="731" spans="1:16" x14ac:dyDescent="0.25">
      <c r="A731" s="19"/>
      <c r="B731" s="19" t="s">
        <v>261</v>
      </c>
      <c r="C731" s="21"/>
      <c r="D731" s="21"/>
      <c r="E731" s="21"/>
      <c r="F731" s="21" t="s">
        <v>264</v>
      </c>
      <c r="I731" s="8"/>
      <c r="J731" s="8"/>
      <c r="K731" s="8"/>
      <c r="L731" s="8"/>
      <c r="M731" s="8"/>
      <c r="N731" s="8"/>
      <c r="O731" s="8"/>
      <c r="P731" s="8"/>
    </row>
    <row r="732" spans="1:16" x14ac:dyDescent="0.25">
      <c r="A732" s="19"/>
      <c r="B732" s="19" t="s">
        <v>263</v>
      </c>
      <c r="C732" s="21"/>
      <c r="D732" s="21"/>
      <c r="E732" s="21"/>
      <c r="F732" s="21"/>
      <c r="G732" s="21"/>
      <c r="H732" s="21"/>
      <c r="I732" s="8"/>
      <c r="J732" s="8"/>
      <c r="K732" s="8"/>
      <c r="L732" s="8"/>
      <c r="M732" s="8"/>
      <c r="N732" s="8"/>
      <c r="O732" s="8"/>
      <c r="P732" s="8"/>
    </row>
    <row r="733" spans="1:16" x14ac:dyDescent="0.25">
      <c r="A733" s="3"/>
      <c r="B733" s="3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</row>
    <row r="734" spans="1:16" x14ac:dyDescent="0.25">
      <c r="A734" s="3"/>
      <c r="B734" s="3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</row>
    <row r="735" spans="1:16" x14ac:dyDescent="0.25">
      <c r="A735" s="3"/>
      <c r="B735" s="3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</row>
    <row r="736" spans="1:16" x14ac:dyDescent="0.25">
      <c r="A736" s="11" t="str">
        <f>Merkmalsdefinition!B389</f>
        <v>Breitenverstellung</v>
      </c>
      <c r="B736" s="3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</row>
    <row r="737" spans="1:16" x14ac:dyDescent="0.25">
      <c r="B737" s="3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</row>
    <row r="738" spans="1:16" x14ac:dyDescent="0.25">
      <c r="A738" s="19" t="str">
        <f>Merkmalsdefinition!A391</f>
        <v>GM_BREITVERSTELLTYP</v>
      </c>
      <c r="B738" s="19" t="str">
        <f>Merkmalsdefinition!A51</f>
        <v>BK_DLT_BAUREIHE</v>
      </c>
      <c r="C738" s="20" t="s">
        <v>253</v>
      </c>
      <c r="D738" s="21" t="str">
        <f>Merkmalsdefinition!D51</f>
        <v>Combima</v>
      </c>
      <c r="E738" s="20" t="s">
        <v>253</v>
      </c>
      <c r="F738" s="6" t="str">
        <f>Merkmalsdefinition!D51</f>
        <v>Combima</v>
      </c>
      <c r="G738" s="20" t="s">
        <v>253</v>
      </c>
      <c r="H738" s="21" t="str">
        <f>Merkmalsdefinition!D53</f>
        <v>Novimat</v>
      </c>
      <c r="I738" s="21"/>
      <c r="J738" s="21" t="s">
        <v>254</v>
      </c>
      <c r="K738" s="8"/>
      <c r="L738" s="8"/>
      <c r="M738" s="8"/>
      <c r="N738" s="8"/>
      <c r="O738" s="8"/>
      <c r="P738" s="8"/>
    </row>
    <row r="739" spans="1:16" x14ac:dyDescent="0.25">
      <c r="A739" s="19"/>
      <c r="B739" s="19" t="str">
        <f>Merkmalsdefinition!A55</f>
        <v>BK_DLT_MASCHINENTYP</v>
      </c>
      <c r="C739" s="20" t="s">
        <v>253</v>
      </c>
      <c r="D739" s="21" t="str">
        <f>Merkmalsdefinition!D56</f>
        <v>Concept</v>
      </c>
      <c r="E739" s="20" t="s">
        <v>253</v>
      </c>
      <c r="F739" s="6" t="str">
        <f>Merkmalsdefinition!D59</f>
        <v>N</v>
      </c>
      <c r="G739" s="20" t="s">
        <v>253</v>
      </c>
      <c r="H739" s="21" t="str">
        <f>Merkmalsdefinition!D56</f>
        <v>Concept</v>
      </c>
      <c r="I739" s="21"/>
      <c r="J739" s="21"/>
      <c r="K739" s="8"/>
      <c r="L739" s="8"/>
      <c r="M739" s="8"/>
      <c r="N739" s="8"/>
      <c r="O739" s="8"/>
      <c r="P739" s="8"/>
    </row>
    <row r="740" spans="1:16" x14ac:dyDescent="0.25">
      <c r="A740" s="19"/>
      <c r="B740" s="19" t="str">
        <f>Merkmalsdefinition!A64</f>
        <v>BK_DLT_BEARBEITSEITE</v>
      </c>
      <c r="C740" s="20" t="s">
        <v>253</v>
      </c>
      <c r="D740" s="21" t="str">
        <f>Merkmalsdefinition!D65</f>
        <v>Doppelseitig</v>
      </c>
      <c r="E740" s="21"/>
      <c r="G740" s="20"/>
      <c r="H740" s="21"/>
      <c r="I740" s="21"/>
      <c r="J740" s="21"/>
      <c r="K740" s="8"/>
      <c r="L740" s="8"/>
      <c r="M740" s="8"/>
      <c r="N740" s="8"/>
      <c r="O740" s="8"/>
      <c r="P740" s="8"/>
    </row>
    <row r="741" spans="1:16" x14ac:dyDescent="0.25">
      <c r="A741" s="19"/>
      <c r="B741" s="19" t="str">
        <f>Merkmalsdefinition!A126</f>
        <v>BK_DLT_KANTENMATERIA</v>
      </c>
      <c r="C741" s="20" t="s">
        <v>253</v>
      </c>
      <c r="D741" s="21" t="str">
        <f>Merkmalsdefinition!D126</f>
        <v>R3</v>
      </c>
      <c r="E741" s="21"/>
      <c r="G741" s="20"/>
      <c r="H741" s="21"/>
      <c r="I741" s="21"/>
      <c r="J741" s="21"/>
      <c r="K741" s="8"/>
      <c r="L741" s="8"/>
      <c r="M741" s="8"/>
      <c r="N741" s="8"/>
      <c r="O741" s="8"/>
      <c r="P741" s="8"/>
    </row>
    <row r="742" spans="1:16" x14ac:dyDescent="0.25">
      <c r="A742" s="19"/>
      <c r="B742" s="19"/>
      <c r="C742" s="21"/>
      <c r="D742" s="21"/>
      <c r="E742" s="21"/>
      <c r="G742" s="21"/>
      <c r="H742" s="21"/>
      <c r="I742" s="21"/>
      <c r="J742" s="21"/>
      <c r="K742" s="8"/>
      <c r="L742" s="8"/>
      <c r="M742" s="8"/>
      <c r="N742" s="8"/>
      <c r="O742" s="8"/>
      <c r="P742" s="8"/>
    </row>
    <row r="743" spans="1:16" x14ac:dyDescent="0.25">
      <c r="A743" s="19"/>
      <c r="B743" s="19" t="s">
        <v>255</v>
      </c>
      <c r="C743" s="21"/>
      <c r="D743" s="21"/>
      <c r="E743" s="21"/>
      <c r="G743" s="21"/>
      <c r="H743" s="21"/>
      <c r="I743" s="21"/>
      <c r="J743" s="21" t="str">
        <f>"-"&amp;Merkmalsdefinition!D393</f>
        <v>-N/A</v>
      </c>
      <c r="K743" s="8"/>
      <c r="L743" s="8"/>
      <c r="M743" s="8"/>
      <c r="N743" s="8"/>
      <c r="O743" s="8"/>
      <c r="P743" s="8"/>
    </row>
    <row r="744" spans="1:16" x14ac:dyDescent="0.25">
      <c r="A744" s="19"/>
      <c r="B744" s="19" t="s">
        <v>256</v>
      </c>
      <c r="C744" s="21"/>
      <c r="D744" s="21" t="str">
        <f>Merkmalsdefinition!D391</f>
        <v>Programmgesteuert (ca. 4 m/min.)</v>
      </c>
      <c r="E744" s="21"/>
      <c r="F744" s="6" t="str">
        <f>Merkmalsdefinition!D393</f>
        <v>N/A</v>
      </c>
      <c r="G744" s="21"/>
      <c r="H744" s="21" t="str">
        <f>Merkmalsdefinition!D393</f>
        <v>N/A</v>
      </c>
      <c r="I744" s="21"/>
      <c r="J744" s="21"/>
      <c r="K744" s="8"/>
      <c r="L744" s="8"/>
      <c r="M744" s="8"/>
      <c r="N744" s="8"/>
      <c r="O744" s="8"/>
      <c r="P744" s="8"/>
    </row>
    <row r="745" spans="1:16" x14ac:dyDescent="0.25">
      <c r="A745" s="19"/>
      <c r="B745" s="19" t="s">
        <v>257</v>
      </c>
      <c r="C745" s="21"/>
      <c r="D745" s="21"/>
      <c r="E745" s="21"/>
      <c r="G745" s="21"/>
      <c r="H745" s="21"/>
      <c r="I745" s="21"/>
      <c r="J745" s="21"/>
      <c r="K745" s="8"/>
      <c r="L745" s="8"/>
      <c r="M745" s="8"/>
      <c r="N745" s="8"/>
      <c r="O745" s="8"/>
      <c r="P745" s="8"/>
    </row>
    <row r="746" spans="1:16" x14ac:dyDescent="0.25">
      <c r="A746" s="19"/>
      <c r="B746" s="19" t="s">
        <v>258</v>
      </c>
      <c r="C746" s="21"/>
      <c r="D746" s="21"/>
      <c r="E746" s="21"/>
      <c r="G746" s="21"/>
      <c r="H746" s="21"/>
      <c r="I746" s="21"/>
      <c r="J746" s="21"/>
      <c r="K746" s="8"/>
      <c r="L746" s="8"/>
      <c r="M746" s="8"/>
      <c r="N746" s="8"/>
      <c r="O746" s="8"/>
      <c r="P746" s="8"/>
    </row>
    <row r="747" spans="1:16" x14ac:dyDescent="0.25">
      <c r="A747" s="19"/>
      <c r="B747" s="19" t="s">
        <v>259</v>
      </c>
      <c r="C747" s="21"/>
      <c r="D747" s="21" t="b">
        <v>1</v>
      </c>
      <c r="E747" s="21"/>
      <c r="F747" s="21" t="b">
        <v>1</v>
      </c>
      <c r="G747" s="21"/>
      <c r="H747" s="21" t="b">
        <v>1</v>
      </c>
      <c r="I747" s="21"/>
      <c r="J747" s="21" t="b">
        <v>0</v>
      </c>
      <c r="K747" s="8"/>
      <c r="L747" s="8"/>
      <c r="M747" s="8"/>
      <c r="N747" s="8"/>
      <c r="O747" s="8"/>
      <c r="P747" s="8"/>
    </row>
    <row r="748" spans="1:16" x14ac:dyDescent="0.25">
      <c r="A748" s="19"/>
      <c r="B748" s="19" t="s">
        <v>260</v>
      </c>
      <c r="C748" s="21"/>
      <c r="D748" s="21"/>
      <c r="E748" s="21"/>
      <c r="G748" s="21"/>
      <c r="H748" s="21"/>
      <c r="I748" s="21"/>
      <c r="J748" s="21"/>
      <c r="K748" s="8"/>
      <c r="L748" s="8"/>
      <c r="M748" s="8"/>
      <c r="N748" s="8"/>
      <c r="O748" s="8"/>
      <c r="P748" s="8"/>
    </row>
    <row r="749" spans="1:16" x14ac:dyDescent="0.25">
      <c r="A749" s="19"/>
      <c r="B749" s="19" t="s">
        <v>261</v>
      </c>
      <c r="C749" s="21"/>
      <c r="D749" s="21" t="s">
        <v>264</v>
      </c>
      <c r="E749" s="21"/>
      <c r="F749" s="21" t="s">
        <v>264</v>
      </c>
      <c r="G749" s="21"/>
      <c r="H749" s="21" t="s">
        <v>264</v>
      </c>
      <c r="I749" s="21"/>
      <c r="K749" s="8"/>
      <c r="L749" s="8"/>
      <c r="M749" s="8"/>
      <c r="N749" s="8"/>
      <c r="O749" s="8"/>
      <c r="P749" s="8"/>
    </row>
    <row r="750" spans="1:16" x14ac:dyDescent="0.25">
      <c r="A750" s="19"/>
      <c r="B750" s="19" t="s">
        <v>263</v>
      </c>
      <c r="C750" s="21"/>
      <c r="D750" s="21"/>
      <c r="E750" s="21"/>
      <c r="F750" s="21"/>
      <c r="G750" s="8"/>
      <c r="H750" s="8"/>
      <c r="I750" s="8"/>
      <c r="J750" s="8"/>
      <c r="K750" s="8"/>
      <c r="L750" s="8"/>
      <c r="M750" s="8"/>
      <c r="N750" s="8"/>
      <c r="O750" s="8"/>
      <c r="P750" s="8"/>
    </row>
    <row r="751" spans="1:16" x14ac:dyDescent="0.25">
      <c r="B751" s="3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</row>
    <row r="752" spans="1:16" x14ac:dyDescent="0.25">
      <c r="B752" s="3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</row>
    <row r="753" spans="1:16" x14ac:dyDescent="0.25">
      <c r="B753" s="3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</row>
    <row r="754" spans="1:16" x14ac:dyDescent="0.25">
      <c r="A754" s="11" t="str">
        <f>Merkmalsdefinition!B397</f>
        <v>Werkstückunterstützung</v>
      </c>
      <c r="B754" s="3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</row>
    <row r="755" spans="1:16" x14ac:dyDescent="0.25">
      <c r="B755" s="3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</row>
    <row r="756" spans="1:16" x14ac:dyDescent="0.25">
      <c r="A756" s="19" t="str">
        <f>Merkmalsdefinition!A399</f>
        <v>GM_ROLLSTUETZSCHIE</v>
      </c>
      <c r="B756" s="19" t="str">
        <f>Merkmalsdefinition!A51</f>
        <v>BK_DLT_BAUREIHE</v>
      </c>
      <c r="C756" s="20" t="s">
        <v>253</v>
      </c>
      <c r="D756" s="21" t="str">
        <f>Merkmalsdefinition!D51</f>
        <v>Combima</v>
      </c>
      <c r="E756" s="20" t="s">
        <v>253</v>
      </c>
      <c r="F756" s="21" t="str">
        <f>Merkmalsdefinition!D51</f>
        <v>Combima</v>
      </c>
      <c r="G756" s="20" t="s">
        <v>253</v>
      </c>
      <c r="H756" s="21" t="str">
        <f>Merkmalsdefinition!D53</f>
        <v>Novimat</v>
      </c>
      <c r="I756" s="20"/>
      <c r="J756" s="21" t="s">
        <v>254</v>
      </c>
      <c r="K756" s="21"/>
      <c r="M756" s="8"/>
      <c r="N756" s="8"/>
      <c r="O756" s="8"/>
      <c r="P756" s="8"/>
    </row>
    <row r="757" spans="1:16" x14ac:dyDescent="0.25">
      <c r="A757" s="19"/>
      <c r="B757" s="19" t="str">
        <f>Merkmalsdefinition!A55</f>
        <v>BK_DLT_MASCHINENTYP</v>
      </c>
      <c r="C757" s="20" t="s">
        <v>253</v>
      </c>
      <c r="D757" s="21" t="str">
        <f>Merkmalsdefinition!D56</f>
        <v>Concept</v>
      </c>
      <c r="E757" s="20" t="s">
        <v>253</v>
      </c>
      <c r="F757" s="21" t="str">
        <f>Merkmalsdefinition!D59</f>
        <v>N</v>
      </c>
      <c r="G757" s="20" t="s">
        <v>253</v>
      </c>
      <c r="H757" s="21" t="str">
        <f>Merkmalsdefinition!D56</f>
        <v>Concept</v>
      </c>
      <c r="I757" s="20"/>
      <c r="J757" s="21"/>
      <c r="K757" s="21"/>
      <c r="M757" s="8"/>
      <c r="N757" s="8"/>
      <c r="O757" s="8"/>
      <c r="P757" s="8"/>
    </row>
    <row r="758" spans="1:16" x14ac:dyDescent="0.25">
      <c r="A758" s="19"/>
      <c r="B758" s="19" t="str">
        <f>Merkmalsdefinition!A64</f>
        <v>BK_DLT_BEARBEITSEITE</v>
      </c>
      <c r="C758" s="20" t="s">
        <v>253</v>
      </c>
      <c r="D758" s="21" t="str">
        <f>Merkmalsdefinition!D65</f>
        <v>Doppelseitig</v>
      </c>
      <c r="E758" s="20"/>
      <c r="F758" s="21"/>
      <c r="G758" s="20"/>
      <c r="H758" s="21"/>
      <c r="I758" s="20"/>
      <c r="J758" s="21"/>
      <c r="K758" s="21"/>
      <c r="M758" s="8"/>
      <c r="N758" s="8"/>
      <c r="O758" s="8"/>
      <c r="P758" s="8"/>
    </row>
    <row r="759" spans="1:16" x14ac:dyDescent="0.25">
      <c r="A759" s="19"/>
      <c r="B759" s="19" t="str">
        <f>Merkmalsdefinition!A126</f>
        <v>BK_DLT_KANTENMATERIA</v>
      </c>
      <c r="C759" s="20" t="s">
        <v>253</v>
      </c>
      <c r="D759" s="21" t="str">
        <f>Merkmalsdefinition!D126</f>
        <v>R3</v>
      </c>
      <c r="E759" s="20"/>
      <c r="F759" s="21"/>
      <c r="G759" s="20"/>
      <c r="H759" s="21"/>
      <c r="I759" s="20"/>
      <c r="J759" s="21"/>
      <c r="K759" s="21"/>
      <c r="M759" s="8"/>
      <c r="N759" s="8"/>
      <c r="O759" s="8"/>
      <c r="P759" s="8"/>
    </row>
    <row r="760" spans="1:16" x14ac:dyDescent="0.25">
      <c r="A760" s="19"/>
      <c r="B760" s="19"/>
      <c r="C760" s="16"/>
      <c r="D760" s="21"/>
      <c r="E760" s="21"/>
      <c r="F760" s="21"/>
      <c r="G760" s="21"/>
      <c r="H760" s="21"/>
      <c r="I760" s="21"/>
      <c r="J760" s="21"/>
      <c r="K760" s="21"/>
      <c r="M760" s="8"/>
      <c r="N760" s="8"/>
      <c r="O760" s="8"/>
      <c r="P760" s="8"/>
    </row>
    <row r="761" spans="1:16" x14ac:dyDescent="0.25">
      <c r="A761" s="19"/>
      <c r="B761" s="19" t="s">
        <v>255</v>
      </c>
      <c r="C761" s="16"/>
      <c r="D761" s="21"/>
      <c r="E761" s="21"/>
      <c r="F761" s="21"/>
      <c r="G761" s="21"/>
      <c r="H761" s="21"/>
      <c r="I761" s="21"/>
      <c r="J761" s="21"/>
      <c r="K761" s="21"/>
      <c r="M761" s="8"/>
      <c r="N761" s="8"/>
      <c r="O761" s="8"/>
      <c r="P761" s="8"/>
    </row>
    <row r="762" spans="1:16" x14ac:dyDescent="0.25">
      <c r="A762" s="19"/>
      <c r="B762" s="19" t="s">
        <v>256</v>
      </c>
      <c r="C762" s="16"/>
      <c r="D762" s="21" t="str">
        <f>Merkmalsdefinition!D400</f>
        <v>Nein</v>
      </c>
      <c r="E762" s="21"/>
      <c r="F762" s="21" t="str">
        <f>Merkmalsdefinition!D399</f>
        <v>Ja</v>
      </c>
      <c r="G762" s="21"/>
      <c r="H762" s="21" t="str">
        <f>Merkmalsdefinition!D399</f>
        <v>Ja</v>
      </c>
      <c r="I762" s="21"/>
      <c r="J762" s="21"/>
      <c r="K762" s="21"/>
      <c r="M762" s="8"/>
      <c r="N762" s="8"/>
      <c r="O762" s="8"/>
      <c r="P762" s="8"/>
    </row>
    <row r="763" spans="1:16" x14ac:dyDescent="0.25">
      <c r="A763" s="19"/>
      <c r="B763" s="19" t="s">
        <v>257</v>
      </c>
      <c r="C763" s="16"/>
      <c r="D763" s="21"/>
      <c r="E763" s="21"/>
      <c r="F763" s="21"/>
      <c r="G763" s="21"/>
      <c r="H763" s="21"/>
      <c r="I763" s="21"/>
      <c r="J763" s="21"/>
      <c r="K763" s="21"/>
      <c r="M763" s="8"/>
      <c r="N763" s="8"/>
      <c r="O763" s="8"/>
      <c r="P763" s="8"/>
    </row>
    <row r="764" spans="1:16" x14ac:dyDescent="0.25">
      <c r="A764" s="19"/>
      <c r="B764" s="19" t="s">
        <v>258</v>
      </c>
      <c r="C764" s="16"/>
      <c r="D764" s="21"/>
      <c r="E764" s="21"/>
      <c r="F764" s="21"/>
      <c r="G764" s="21"/>
      <c r="H764" s="21"/>
      <c r="I764" s="21"/>
      <c r="J764" s="21"/>
      <c r="K764" s="21"/>
      <c r="M764" s="8"/>
      <c r="N764" s="8"/>
      <c r="O764" s="8"/>
      <c r="P764" s="8"/>
    </row>
    <row r="765" spans="1:16" x14ac:dyDescent="0.25">
      <c r="A765" s="19"/>
      <c r="B765" s="19" t="s">
        <v>259</v>
      </c>
      <c r="C765" s="16"/>
      <c r="D765" s="21" t="b">
        <v>1</v>
      </c>
      <c r="E765" s="21"/>
      <c r="F765" s="21" t="b">
        <v>0</v>
      </c>
      <c r="G765" s="21"/>
      <c r="H765" s="21" t="b">
        <v>0</v>
      </c>
      <c r="I765" s="21"/>
      <c r="J765" s="21" t="b">
        <v>0</v>
      </c>
      <c r="K765" s="21"/>
      <c r="M765" s="8"/>
      <c r="N765" s="8"/>
      <c r="O765" s="8"/>
      <c r="P765" s="8"/>
    </row>
    <row r="766" spans="1:16" x14ac:dyDescent="0.25">
      <c r="A766" s="19"/>
      <c r="B766" s="19" t="s">
        <v>260</v>
      </c>
      <c r="C766" s="16"/>
      <c r="D766" s="21"/>
      <c r="E766" s="21"/>
      <c r="F766" s="21"/>
      <c r="G766" s="21"/>
      <c r="H766" s="21"/>
      <c r="I766" s="21"/>
      <c r="J766" s="21"/>
      <c r="K766" s="21"/>
      <c r="M766" s="8"/>
      <c r="N766" s="8"/>
      <c r="O766" s="8"/>
      <c r="P766" s="8"/>
    </row>
    <row r="767" spans="1:16" x14ac:dyDescent="0.25">
      <c r="A767" s="19"/>
      <c r="B767" s="19" t="s">
        <v>261</v>
      </c>
      <c r="C767" s="16"/>
      <c r="D767" s="21" t="s">
        <v>264</v>
      </c>
      <c r="E767" s="21"/>
      <c r="F767" s="21" t="s">
        <v>264</v>
      </c>
      <c r="G767" s="21"/>
      <c r="H767" s="21" t="s">
        <v>264</v>
      </c>
      <c r="I767" s="21"/>
      <c r="J767" s="21"/>
      <c r="K767" s="21"/>
      <c r="M767" s="8"/>
      <c r="N767" s="8"/>
      <c r="O767" s="8"/>
      <c r="P767" s="8"/>
    </row>
    <row r="768" spans="1:16" x14ac:dyDescent="0.25">
      <c r="A768" s="19"/>
      <c r="B768" s="19" t="s">
        <v>263</v>
      </c>
      <c r="C768" s="21"/>
      <c r="D768" s="21"/>
      <c r="E768" s="21"/>
      <c r="F768" s="21"/>
      <c r="G768" s="21"/>
      <c r="H768" s="21"/>
      <c r="I768" s="21"/>
      <c r="J768" s="21"/>
      <c r="K768" s="21"/>
      <c r="L768" s="21"/>
      <c r="M768" s="8"/>
      <c r="N768" s="8"/>
      <c r="O768" s="8"/>
      <c r="P768" s="8"/>
    </row>
    <row r="769" spans="1:16" x14ac:dyDescent="0.25">
      <c r="B769" s="3"/>
      <c r="C769" s="21"/>
      <c r="D769" s="21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</row>
    <row r="770" spans="1:16" x14ac:dyDescent="0.25">
      <c r="B770" s="3"/>
      <c r="C770" s="21"/>
      <c r="D770" s="21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</row>
    <row r="771" spans="1:16" x14ac:dyDescent="0.25">
      <c r="B771" s="3"/>
      <c r="C771" s="21"/>
      <c r="D771" s="21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</row>
    <row r="772" spans="1:16" x14ac:dyDescent="0.25">
      <c r="A772" s="19" t="str">
        <f>Merkmalsdefinition!A402</f>
        <v>GM_ROLLENSTUETZTYP</v>
      </c>
      <c r="B772" s="19" t="str">
        <f>Merkmalsdefinition!A51</f>
        <v>BK_DLT_BAUREIHE</v>
      </c>
      <c r="C772" s="20" t="s">
        <v>253</v>
      </c>
      <c r="D772" s="21" t="str">
        <f>Merkmalsdefinition!D53</f>
        <v>Novimat</v>
      </c>
      <c r="E772" s="20" t="s">
        <v>253</v>
      </c>
      <c r="F772" s="21" t="str">
        <f>Merkmalsdefinition!D51</f>
        <v>Combima</v>
      </c>
      <c r="G772" s="21"/>
      <c r="H772" s="21"/>
      <c r="I772" s="21"/>
      <c r="J772" s="21" t="s">
        <v>254</v>
      </c>
      <c r="M772" s="8"/>
      <c r="N772" s="8"/>
      <c r="O772" s="8"/>
      <c r="P772" s="8"/>
    </row>
    <row r="773" spans="1:16" x14ac:dyDescent="0.25">
      <c r="A773" s="19"/>
      <c r="B773" s="19" t="str">
        <f>Merkmalsdefinition!A55</f>
        <v>BK_DLT_MASCHINENTYP</v>
      </c>
      <c r="C773" s="20" t="s">
        <v>253</v>
      </c>
      <c r="D773" s="21" t="str">
        <f>Merkmalsdefinition!D56</f>
        <v>Concept</v>
      </c>
      <c r="E773" s="20" t="s">
        <v>253</v>
      </c>
      <c r="F773" s="21" t="str">
        <f>Merkmalsdefinition!D59</f>
        <v>N</v>
      </c>
      <c r="G773" s="21"/>
      <c r="H773" s="21"/>
      <c r="I773" s="21"/>
      <c r="J773" s="21"/>
      <c r="M773" s="8"/>
      <c r="N773" s="8"/>
      <c r="O773" s="8"/>
      <c r="P773" s="8"/>
    </row>
    <row r="774" spans="1:16" x14ac:dyDescent="0.25">
      <c r="A774" s="19"/>
      <c r="B774" s="19" t="str">
        <f>Merkmalsdefinition!A399</f>
        <v>GM_ROLLSTUETZSCHIE</v>
      </c>
      <c r="C774" s="20" t="s">
        <v>253</v>
      </c>
      <c r="D774" s="21" t="str">
        <f>Merkmalsdefinition!D399</f>
        <v>Ja</v>
      </c>
      <c r="E774" s="20" t="s">
        <v>253</v>
      </c>
      <c r="F774" s="21" t="str">
        <f>Merkmalsdefinition!D399</f>
        <v>Ja</v>
      </c>
      <c r="G774" s="20" t="s">
        <v>253</v>
      </c>
      <c r="H774" s="21" t="str">
        <f>Merkmalsdefinition!D399</f>
        <v>Ja</v>
      </c>
      <c r="I774" s="21"/>
      <c r="J774" s="21"/>
      <c r="M774" s="8"/>
      <c r="N774" s="8"/>
      <c r="O774" s="8"/>
      <c r="P774" s="8"/>
    </row>
    <row r="775" spans="1:16" x14ac:dyDescent="0.25">
      <c r="A775" s="19"/>
      <c r="C775" s="21"/>
      <c r="D775" s="21"/>
      <c r="E775" s="21"/>
      <c r="F775" s="21"/>
      <c r="G775" s="21"/>
      <c r="H775" s="21"/>
      <c r="I775" s="21"/>
      <c r="J775" s="21"/>
      <c r="M775" s="8"/>
      <c r="N775" s="8"/>
      <c r="O775" s="8"/>
      <c r="P775" s="8"/>
    </row>
    <row r="776" spans="1:16" x14ac:dyDescent="0.25">
      <c r="A776" s="19"/>
      <c r="B776" s="19" t="s">
        <v>255</v>
      </c>
      <c r="C776" s="21"/>
      <c r="D776" s="21"/>
      <c r="E776" s="21"/>
      <c r="F776" s="21" t="str">
        <f>"-"&amp;Merkmalsdefinition!D404</f>
        <v>-N/A</v>
      </c>
      <c r="G776" s="21"/>
      <c r="H776" s="21" t="str">
        <f>"-"&amp;Merkmalsdefinition!D404</f>
        <v>-N/A</v>
      </c>
      <c r="I776" s="21"/>
      <c r="J776" s="21"/>
      <c r="M776" s="8"/>
      <c r="N776" s="8"/>
      <c r="O776" s="8"/>
      <c r="P776" s="8"/>
    </row>
    <row r="777" spans="1:16" x14ac:dyDescent="0.25">
      <c r="A777" s="19"/>
      <c r="B777" s="19" t="s">
        <v>256</v>
      </c>
      <c r="C777" s="21"/>
      <c r="D777" s="21" t="str">
        <f>Merkmalsdefinition!D402</f>
        <v>Standard</v>
      </c>
      <c r="E777" s="21"/>
      <c r="F777" s="21" t="str">
        <f>Merkmalsdefinition!D402</f>
        <v>Standard</v>
      </c>
      <c r="G777" s="21"/>
      <c r="H777" s="21"/>
      <c r="I777" s="21"/>
      <c r="J777" s="21" t="str">
        <f>Merkmalsdefinition!D404</f>
        <v>N/A</v>
      </c>
      <c r="M777" s="8"/>
      <c r="N777" s="8"/>
      <c r="O777" s="8"/>
      <c r="P777" s="8"/>
    </row>
    <row r="778" spans="1:16" x14ac:dyDescent="0.25">
      <c r="A778" s="19"/>
      <c r="B778" s="19" t="s">
        <v>257</v>
      </c>
      <c r="C778" s="21"/>
      <c r="D778" s="21"/>
      <c r="E778" s="21"/>
      <c r="F778" s="21"/>
      <c r="G778" s="21"/>
      <c r="H778" s="21"/>
      <c r="I778" s="21"/>
      <c r="J778" s="21"/>
      <c r="M778" s="8"/>
      <c r="N778" s="8"/>
      <c r="O778" s="8"/>
      <c r="P778" s="8"/>
    </row>
    <row r="779" spans="1:16" x14ac:dyDescent="0.25">
      <c r="A779" s="19"/>
      <c r="B779" s="19" t="s">
        <v>258</v>
      </c>
      <c r="C779" s="21"/>
      <c r="D779" s="21"/>
      <c r="E779" s="21"/>
      <c r="F779" s="21"/>
      <c r="G779" s="21"/>
      <c r="H779" s="21"/>
      <c r="I779" s="21"/>
      <c r="J779" s="21"/>
      <c r="M779" s="8"/>
      <c r="N779" s="8"/>
      <c r="O779" s="8"/>
      <c r="P779" s="8"/>
    </row>
    <row r="780" spans="1:16" x14ac:dyDescent="0.25">
      <c r="A780" s="19"/>
      <c r="B780" s="19" t="s">
        <v>259</v>
      </c>
      <c r="C780" s="21"/>
      <c r="D780" s="21" t="b">
        <v>1</v>
      </c>
      <c r="E780" s="21"/>
      <c r="F780" s="21" t="b">
        <v>0</v>
      </c>
      <c r="G780" s="21"/>
      <c r="H780" s="21" t="b">
        <v>0</v>
      </c>
      <c r="I780" s="21"/>
      <c r="J780" s="21" t="b">
        <v>1</v>
      </c>
      <c r="M780" s="8"/>
      <c r="N780" s="8"/>
      <c r="O780" s="8"/>
      <c r="P780" s="8"/>
    </row>
    <row r="781" spans="1:16" x14ac:dyDescent="0.25">
      <c r="A781" s="19"/>
      <c r="B781" s="19" t="s">
        <v>260</v>
      </c>
      <c r="C781" s="21"/>
      <c r="D781" s="21"/>
      <c r="E781" s="21"/>
      <c r="F781" s="21"/>
      <c r="G781" s="21"/>
      <c r="H781" s="21"/>
      <c r="I781" s="21"/>
      <c r="J781" s="21"/>
      <c r="M781" s="8"/>
      <c r="N781" s="8"/>
      <c r="O781" s="8"/>
      <c r="P781" s="8"/>
    </row>
    <row r="782" spans="1:16" x14ac:dyDescent="0.25">
      <c r="A782" s="19"/>
      <c r="B782" s="19" t="s">
        <v>261</v>
      </c>
      <c r="C782" s="21"/>
      <c r="D782" s="21" t="s">
        <v>264</v>
      </c>
      <c r="E782" s="21"/>
      <c r="F782" s="21" t="s">
        <v>264</v>
      </c>
      <c r="G782" s="21"/>
      <c r="H782" s="21"/>
      <c r="I782" s="21"/>
      <c r="J782" s="21" t="s">
        <v>264</v>
      </c>
      <c r="M782" s="8"/>
      <c r="N782" s="8"/>
      <c r="O782" s="8"/>
      <c r="P782" s="8"/>
    </row>
    <row r="783" spans="1:16" x14ac:dyDescent="0.25">
      <c r="A783" s="19"/>
      <c r="B783" s="19" t="s">
        <v>263</v>
      </c>
      <c r="C783" s="21"/>
      <c r="D783" s="21"/>
      <c r="E783" s="21"/>
      <c r="F783" s="21"/>
      <c r="G783" s="21"/>
      <c r="H783" s="21"/>
      <c r="I783" s="21"/>
      <c r="J783" s="21"/>
      <c r="K783" s="21"/>
      <c r="L783" s="21"/>
      <c r="M783" s="8"/>
      <c r="N783" s="8"/>
      <c r="O783" s="8"/>
      <c r="P783" s="8"/>
    </row>
    <row r="784" spans="1:16" x14ac:dyDescent="0.25">
      <c r="A784" s="3"/>
      <c r="B784" s="3"/>
      <c r="C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</row>
    <row r="785" spans="1:16" x14ac:dyDescent="0.25">
      <c r="A785" s="3"/>
      <c r="B785" s="3"/>
      <c r="C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</row>
    <row r="786" spans="1:16" x14ac:dyDescent="0.25">
      <c r="A786" s="3"/>
      <c r="B786" s="3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</row>
    <row r="787" spans="1:16" x14ac:dyDescent="0.25">
      <c r="A787" s="19" t="str">
        <f>Merkmalsdefinition!A408</f>
        <v>GM_ROLLSTUETZZUSATZ</v>
      </c>
      <c r="B787" s="19" t="str">
        <f>Merkmalsdefinition!A51</f>
        <v>BK_DLT_BAUREIHE</v>
      </c>
      <c r="C787" s="20" t="s">
        <v>253</v>
      </c>
      <c r="D787" s="21" t="str">
        <f>Merkmalsdefinition!D51</f>
        <v>Combima</v>
      </c>
      <c r="E787" s="20" t="s">
        <v>253</v>
      </c>
      <c r="F787" s="21" t="str">
        <f>Merkmalsdefinition!D53</f>
        <v>Novimat</v>
      </c>
      <c r="G787" s="20" t="s">
        <v>253</v>
      </c>
      <c r="H787" s="21" t="str">
        <f>Merkmalsdefinition!D51&amp;"|"&amp;Merkmalsdefinition!D53</f>
        <v>Combima|Novimat</v>
      </c>
      <c r="I787" s="21"/>
      <c r="J787" s="21" t="s">
        <v>254</v>
      </c>
      <c r="K787" s="8"/>
      <c r="L787" s="8"/>
      <c r="M787" s="8"/>
      <c r="N787" s="8"/>
      <c r="O787" s="8"/>
      <c r="P787" s="8"/>
    </row>
    <row r="788" spans="1:16" x14ac:dyDescent="0.25">
      <c r="A788" s="19"/>
      <c r="B788" s="19" t="str">
        <f>Merkmalsdefinition!A55</f>
        <v>BK_DLT_MASCHINENTYP</v>
      </c>
      <c r="C788" s="20" t="s">
        <v>253</v>
      </c>
      <c r="D788" s="21" t="str">
        <f>Merkmalsdefinition!D56</f>
        <v>Concept</v>
      </c>
      <c r="E788" s="20" t="s">
        <v>253</v>
      </c>
      <c r="F788" s="21" t="str">
        <f>Merkmalsdefinition!D56</f>
        <v>Concept</v>
      </c>
      <c r="G788" s="20"/>
      <c r="H788" s="21"/>
      <c r="I788" s="21"/>
      <c r="J788" s="21"/>
      <c r="K788" s="8"/>
      <c r="L788" s="8"/>
      <c r="M788" s="8"/>
      <c r="N788" s="8"/>
      <c r="O788" s="8"/>
      <c r="P788" s="8"/>
    </row>
    <row r="789" spans="1:16" x14ac:dyDescent="0.25">
      <c r="A789" s="19"/>
      <c r="B789" s="19" t="str">
        <f>Merkmalsdefinition!A64</f>
        <v>BK_DLT_BEARBEITSEITE</v>
      </c>
      <c r="C789" s="20" t="s">
        <v>253</v>
      </c>
      <c r="D789" s="21" t="str">
        <f>Merkmalsdefinition!D65</f>
        <v>Doppelseitig</v>
      </c>
      <c r="E789" s="20"/>
      <c r="F789" s="21"/>
      <c r="G789" s="20"/>
      <c r="H789" s="21"/>
      <c r="I789" s="21"/>
      <c r="J789" s="21"/>
      <c r="K789" s="8"/>
      <c r="L789" s="8"/>
      <c r="M789" s="8"/>
      <c r="N789" s="8"/>
      <c r="O789" s="8"/>
      <c r="P789" s="8"/>
    </row>
    <row r="790" spans="1:16" x14ac:dyDescent="0.25">
      <c r="A790" s="19"/>
      <c r="B790" s="19" t="str">
        <f>Merkmalsdefinition!A126</f>
        <v>BK_DLT_KANTENMATERIA</v>
      </c>
      <c r="C790" s="20" t="s">
        <v>253</v>
      </c>
      <c r="D790" s="21" t="str">
        <f>Merkmalsdefinition!D126</f>
        <v>R3</v>
      </c>
      <c r="E790" s="20"/>
      <c r="F790" s="21"/>
      <c r="G790" s="20"/>
      <c r="H790" s="21"/>
      <c r="I790" s="21"/>
      <c r="J790" s="21"/>
      <c r="K790" s="8"/>
      <c r="L790" s="8"/>
      <c r="M790" s="8"/>
      <c r="N790" s="8"/>
      <c r="O790" s="8"/>
      <c r="P790" s="8"/>
    </row>
    <row r="791" spans="1:16" x14ac:dyDescent="0.25">
      <c r="A791" s="19"/>
      <c r="B791" s="19"/>
      <c r="C791" s="20"/>
      <c r="D791" s="21"/>
      <c r="E791" s="21"/>
      <c r="F791" s="21"/>
      <c r="G791" s="20"/>
      <c r="H791" s="21"/>
      <c r="I791" s="21"/>
      <c r="J791" s="21"/>
      <c r="K791" s="8"/>
      <c r="L791" s="8"/>
      <c r="M791" s="8"/>
      <c r="N791" s="8"/>
      <c r="O791" s="8"/>
      <c r="P791" s="8"/>
    </row>
    <row r="792" spans="1:16" x14ac:dyDescent="0.25">
      <c r="A792" s="19"/>
      <c r="B792" s="19" t="s">
        <v>255</v>
      </c>
      <c r="C792" s="16"/>
      <c r="D792" s="21"/>
      <c r="E792" s="21"/>
      <c r="F792" s="21"/>
      <c r="G792" s="20"/>
      <c r="H792" s="21"/>
      <c r="I792" s="21"/>
      <c r="J792" s="21"/>
      <c r="K792" s="8"/>
      <c r="L792" s="8"/>
      <c r="M792" s="8"/>
      <c r="N792" s="8"/>
      <c r="O792" s="8"/>
      <c r="P792" s="8"/>
    </row>
    <row r="793" spans="1:16" x14ac:dyDescent="0.25">
      <c r="A793" s="19"/>
      <c r="B793" s="19" t="s">
        <v>256</v>
      </c>
      <c r="C793" s="16"/>
      <c r="D793" s="21" t="str">
        <f>Merkmalsdefinition!D409</f>
        <v>Nein</v>
      </c>
      <c r="E793" s="21"/>
      <c r="F793" s="21" t="str">
        <f>Merkmalsdefinition!D409</f>
        <v>Nein</v>
      </c>
      <c r="G793" s="20"/>
      <c r="H793" s="21"/>
      <c r="I793" s="21"/>
      <c r="J793" s="21"/>
      <c r="K793" s="8"/>
      <c r="L793" s="8"/>
      <c r="M793" s="8"/>
      <c r="N793" s="8"/>
      <c r="O793" s="8"/>
      <c r="P793" s="8"/>
    </row>
    <row r="794" spans="1:16" x14ac:dyDescent="0.25">
      <c r="A794" s="19"/>
      <c r="B794" s="19" t="s">
        <v>257</v>
      </c>
      <c r="C794" s="16"/>
      <c r="D794" s="21"/>
      <c r="E794" s="21"/>
      <c r="F794" s="21"/>
      <c r="G794" s="20"/>
      <c r="H794" s="21"/>
      <c r="I794" s="21"/>
      <c r="J794" s="21"/>
      <c r="K794" s="8"/>
      <c r="L794" s="8"/>
      <c r="M794" s="8"/>
      <c r="N794" s="8"/>
      <c r="O794" s="8"/>
      <c r="P794" s="8"/>
    </row>
    <row r="795" spans="1:16" x14ac:dyDescent="0.25">
      <c r="A795" s="19"/>
      <c r="B795" s="19" t="s">
        <v>258</v>
      </c>
      <c r="C795" s="16"/>
      <c r="D795" s="21"/>
      <c r="E795" s="21"/>
      <c r="F795" s="21"/>
      <c r="G795" s="20"/>
      <c r="H795" s="21"/>
      <c r="I795" s="21"/>
      <c r="J795" s="21"/>
      <c r="K795" s="8"/>
      <c r="L795" s="8"/>
      <c r="M795" s="8"/>
      <c r="N795" s="8"/>
      <c r="O795" s="8"/>
      <c r="P795" s="8"/>
    </row>
    <row r="796" spans="1:16" x14ac:dyDescent="0.25">
      <c r="A796" s="19"/>
      <c r="B796" s="19" t="s">
        <v>259</v>
      </c>
      <c r="C796" s="16"/>
      <c r="D796" s="21" t="b">
        <v>1</v>
      </c>
      <c r="E796" s="21"/>
      <c r="F796" s="21" t="b">
        <v>0</v>
      </c>
      <c r="G796" s="20"/>
      <c r="H796" s="21" t="b">
        <v>0</v>
      </c>
      <c r="I796" s="21"/>
      <c r="J796" s="21" t="b">
        <v>1</v>
      </c>
      <c r="K796" s="8"/>
      <c r="L796" s="8"/>
      <c r="M796" s="8"/>
      <c r="N796" s="8"/>
      <c r="O796" s="8"/>
      <c r="P796" s="8"/>
    </row>
    <row r="797" spans="1:16" x14ac:dyDescent="0.25">
      <c r="A797" s="19"/>
      <c r="B797" s="19" t="s">
        <v>260</v>
      </c>
      <c r="C797" s="16"/>
      <c r="D797" s="21"/>
      <c r="G797" s="20"/>
      <c r="H797" s="21"/>
      <c r="I797" s="21"/>
      <c r="J797" s="21"/>
      <c r="K797" s="8"/>
      <c r="L797" s="8"/>
      <c r="M797" s="8"/>
      <c r="N797" s="8"/>
      <c r="O797" s="8"/>
      <c r="P797" s="8"/>
    </row>
    <row r="798" spans="1:16" x14ac:dyDescent="0.25">
      <c r="A798" s="19"/>
      <c r="B798" s="19" t="s">
        <v>261</v>
      </c>
      <c r="C798" s="16"/>
      <c r="D798" s="21" t="s">
        <v>264</v>
      </c>
      <c r="F798" s="21" t="s">
        <v>264</v>
      </c>
      <c r="G798" s="20"/>
      <c r="H798" s="21"/>
      <c r="I798" s="21"/>
      <c r="K798" s="8"/>
      <c r="L798" s="8"/>
      <c r="M798" s="8"/>
      <c r="N798" s="8"/>
      <c r="O798" s="8"/>
      <c r="P798" s="8"/>
    </row>
    <row r="799" spans="1:16" x14ac:dyDescent="0.25">
      <c r="A799" s="19"/>
      <c r="B799" s="19" t="s">
        <v>263</v>
      </c>
      <c r="C799" s="21"/>
      <c r="D799" s="21"/>
      <c r="E799" s="21"/>
      <c r="F799" s="21"/>
      <c r="G799" s="21"/>
      <c r="H799" s="21"/>
      <c r="I799" s="8"/>
      <c r="J799" s="8"/>
      <c r="K799" s="8"/>
      <c r="L799" s="8"/>
      <c r="M799" s="8"/>
      <c r="N799" s="8"/>
      <c r="O799" s="8"/>
      <c r="P799" s="8"/>
    </row>
    <row r="800" spans="1:16" x14ac:dyDescent="0.25">
      <c r="A800" s="3"/>
      <c r="B800" s="3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</row>
    <row r="801" spans="1:16" x14ac:dyDescent="0.25">
      <c r="A801" s="3"/>
      <c r="B801" s="3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</row>
    <row r="802" spans="1:16" x14ac:dyDescent="0.25">
      <c r="A802" s="3"/>
      <c r="B802" s="3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</row>
    <row r="803" spans="1:16" x14ac:dyDescent="0.25">
      <c r="A803" s="11" t="str">
        <f>Merkmalsdefinition!B415</f>
        <v>Sonstiges</v>
      </c>
      <c r="B803" s="3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</row>
    <row r="804" spans="1:16" x14ac:dyDescent="0.25">
      <c r="A804" s="3"/>
      <c r="B804" s="3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</row>
    <row r="805" spans="1:16" x14ac:dyDescent="0.25">
      <c r="A805" s="19" t="str">
        <f>Merkmalsdefinition!A417</f>
        <v>GM_KIPPHEBEL45</v>
      </c>
      <c r="B805" s="19" t="str">
        <f>Merkmalsdefinition!A51</f>
        <v>BK_DLT_BAUREIHE</v>
      </c>
      <c r="C805" s="20" t="s">
        <v>253</v>
      </c>
      <c r="D805" s="21" t="str">
        <f>Merkmalsdefinition!D51</f>
        <v>Combima</v>
      </c>
      <c r="E805" s="20" t="s">
        <v>253</v>
      </c>
      <c r="F805" s="21" t="str">
        <f>Merkmalsdefinition!D53</f>
        <v>Novimat</v>
      </c>
      <c r="G805" s="20" t="s">
        <v>253</v>
      </c>
      <c r="H805" s="21" t="str">
        <f>Merkmalsdefinition!D53</f>
        <v>Novimat</v>
      </c>
      <c r="I805" s="21"/>
      <c r="J805" s="21"/>
      <c r="K805" s="21"/>
      <c r="L805" s="21" t="s">
        <v>254</v>
      </c>
      <c r="O805" s="8"/>
      <c r="P805" s="8"/>
    </row>
    <row r="806" spans="1:16" x14ac:dyDescent="0.25">
      <c r="A806" s="19"/>
      <c r="B806" s="19" t="str">
        <f>Merkmalsdefinition!A55</f>
        <v>BK_DLT_MASCHINENTYP</v>
      </c>
      <c r="C806" s="20" t="s">
        <v>253</v>
      </c>
      <c r="D806" s="21" t="str">
        <f>Merkmalsdefinition!D56</f>
        <v>Concept</v>
      </c>
      <c r="E806" s="20" t="s">
        <v>253</v>
      </c>
      <c r="F806" s="21" t="str">
        <f>Merkmalsdefinition!D56</f>
        <v>Concept</v>
      </c>
      <c r="G806" s="20" t="s">
        <v>253</v>
      </c>
      <c r="H806" s="21" t="str">
        <f>Merkmalsdefinition!D56</f>
        <v>Concept</v>
      </c>
      <c r="I806" s="21"/>
      <c r="J806" s="21"/>
      <c r="K806" s="21"/>
      <c r="L806" s="21"/>
      <c r="O806" s="8"/>
      <c r="P806" s="8"/>
    </row>
    <row r="807" spans="1:16" x14ac:dyDescent="0.25">
      <c r="A807" s="19"/>
      <c r="B807" s="19" t="str">
        <f>Merkmalsdefinition!A64</f>
        <v>BK_DLT_BEARBEITSEITE</v>
      </c>
      <c r="C807" s="20" t="s">
        <v>253</v>
      </c>
      <c r="D807" s="21" t="str">
        <f>Merkmalsdefinition!D65</f>
        <v>Doppelseitig</v>
      </c>
      <c r="E807" s="20"/>
      <c r="F807" s="21"/>
      <c r="G807" s="20"/>
      <c r="H807" s="21"/>
      <c r="I807" s="21"/>
      <c r="J807" s="21"/>
      <c r="K807" s="21"/>
      <c r="L807" s="21"/>
      <c r="O807" s="8"/>
      <c r="P807" s="8"/>
    </row>
    <row r="808" spans="1:16" x14ac:dyDescent="0.25">
      <c r="A808" s="19"/>
      <c r="B808" s="19" t="str">
        <f>Merkmalsdefinition!A68</f>
        <v>BK_DLT_KETTE</v>
      </c>
      <c r="C808" s="20"/>
      <c r="D808" s="21"/>
      <c r="E808" s="20" t="s">
        <v>253</v>
      </c>
      <c r="F808" s="21" t="str">
        <f>Merkmalsdefinition!D68</f>
        <v>R75</v>
      </c>
      <c r="G808" s="20" t="s">
        <v>253</v>
      </c>
      <c r="H808" s="21" t="str">
        <f>Merkmalsdefinition!D69</f>
        <v>G80</v>
      </c>
      <c r="I808" s="21"/>
      <c r="J808" s="21"/>
      <c r="K808" s="21"/>
      <c r="L808" s="21"/>
      <c r="O808" s="8"/>
      <c r="P808" s="8"/>
    </row>
    <row r="809" spans="1:16" x14ac:dyDescent="0.25">
      <c r="A809" s="19"/>
      <c r="B809" s="19" t="str">
        <f>Merkmalsdefinition!A126</f>
        <v>BK_DLT_KANTENMATERIA</v>
      </c>
      <c r="C809" s="20" t="s">
        <v>253</v>
      </c>
      <c r="D809" s="21" t="str">
        <f>Merkmalsdefinition!D126</f>
        <v>R3</v>
      </c>
      <c r="E809" s="20"/>
      <c r="F809" s="21"/>
      <c r="G809" s="20" t="s">
        <v>253</v>
      </c>
      <c r="H809" s="21" t="str">
        <f>Merkmalsdefinition!D127</f>
        <v>L20</v>
      </c>
      <c r="I809" s="21"/>
      <c r="J809" s="21"/>
      <c r="K809" s="21"/>
      <c r="L809" s="21"/>
      <c r="O809" s="8"/>
      <c r="P809" s="8"/>
    </row>
    <row r="810" spans="1:16" x14ac:dyDescent="0.25">
      <c r="A810" s="19"/>
      <c r="B810" s="19" t="str">
        <f>Merkmalsdefinition!A13</f>
        <v>BK_WERKSTLAENGEMIN</v>
      </c>
      <c r="C810" s="20"/>
      <c r="D810" s="21"/>
      <c r="E810" s="21" t="s">
        <v>267</v>
      </c>
      <c r="F810" s="21">
        <v>100</v>
      </c>
      <c r="G810" s="21" t="s">
        <v>267</v>
      </c>
      <c r="H810" s="21">
        <v>100</v>
      </c>
      <c r="I810" s="21" t="s">
        <v>267</v>
      </c>
      <c r="J810" s="21">
        <v>100</v>
      </c>
      <c r="K810" s="21"/>
      <c r="L810" s="21"/>
      <c r="O810" s="8"/>
      <c r="P810" s="8"/>
    </row>
    <row r="811" spans="1:16" x14ac:dyDescent="0.25">
      <c r="A811" s="19"/>
      <c r="B811" s="19"/>
      <c r="C811" s="16"/>
      <c r="D811" s="21"/>
      <c r="E811" s="21"/>
      <c r="F811" s="21"/>
      <c r="G811" s="21"/>
      <c r="H811" s="21"/>
      <c r="I811" s="21"/>
      <c r="J811" s="21"/>
      <c r="K811" s="21"/>
      <c r="L811" s="21"/>
      <c r="O811" s="8"/>
      <c r="P811" s="8"/>
    </row>
    <row r="812" spans="1:16" x14ac:dyDescent="0.25">
      <c r="A812" s="19"/>
      <c r="B812" s="19" t="s">
        <v>255</v>
      </c>
      <c r="C812" s="16"/>
      <c r="D812" s="21"/>
      <c r="E812" s="21"/>
      <c r="F812" s="21"/>
      <c r="G812" s="21"/>
      <c r="H812" s="21"/>
      <c r="I812" s="21"/>
      <c r="J812" s="21"/>
      <c r="K812" s="21"/>
      <c r="L812" s="21"/>
      <c r="O812" s="8"/>
      <c r="P812" s="8"/>
    </row>
    <row r="813" spans="1:16" x14ac:dyDescent="0.25">
      <c r="A813" s="19"/>
      <c r="B813" s="19" t="s">
        <v>256</v>
      </c>
      <c r="C813" s="16"/>
      <c r="D813" s="21" t="str">
        <f>Merkmalsdefinition!D418</f>
        <v>Nein</v>
      </c>
      <c r="E813" s="21"/>
      <c r="F813" s="21" t="str">
        <f>Merkmalsdefinition!D417</f>
        <v>Ja</v>
      </c>
      <c r="G813" s="21"/>
      <c r="H813" s="21" t="str">
        <f>Merkmalsdefinition!D417</f>
        <v>Ja</v>
      </c>
      <c r="I813" s="21"/>
      <c r="J813" s="21"/>
      <c r="K813" s="21"/>
      <c r="L813" s="21" t="str">
        <f>Merkmalsdefinition!D418</f>
        <v>Nein</v>
      </c>
      <c r="O813" s="8"/>
      <c r="P813" s="8"/>
    </row>
    <row r="814" spans="1:16" x14ac:dyDescent="0.25">
      <c r="A814" s="19"/>
      <c r="B814" s="19" t="s">
        <v>257</v>
      </c>
      <c r="C814" s="16"/>
      <c r="D814" s="21"/>
      <c r="E814" s="21"/>
      <c r="F814" s="21"/>
      <c r="G814" s="21"/>
      <c r="H814" s="21"/>
      <c r="I814" s="21"/>
      <c r="J814" s="21"/>
      <c r="K814" s="21"/>
      <c r="L814" s="21"/>
      <c r="O814" s="8"/>
      <c r="P814" s="8"/>
    </row>
    <row r="815" spans="1:16" x14ac:dyDescent="0.25">
      <c r="A815" s="19"/>
      <c r="B815" s="19" t="s">
        <v>258</v>
      </c>
      <c r="C815" s="16"/>
      <c r="D815" s="21"/>
      <c r="E815" s="21"/>
      <c r="F815" s="21"/>
      <c r="G815" s="21"/>
      <c r="H815" s="21"/>
      <c r="I815" s="21"/>
      <c r="J815" s="21"/>
      <c r="K815" s="21"/>
      <c r="L815" s="21"/>
      <c r="O815" s="8"/>
      <c r="P815" s="8"/>
    </row>
    <row r="816" spans="1:16" x14ac:dyDescent="0.25">
      <c r="A816" s="19"/>
      <c r="B816" s="19" t="s">
        <v>259</v>
      </c>
      <c r="C816" s="16"/>
      <c r="D816" s="21" t="b">
        <v>1</v>
      </c>
      <c r="E816" s="21"/>
      <c r="F816" s="21" t="b">
        <v>0</v>
      </c>
      <c r="G816" s="21"/>
      <c r="H816" s="21" t="b">
        <v>0</v>
      </c>
      <c r="I816" s="21"/>
      <c r="J816" s="21" t="b">
        <v>0</v>
      </c>
      <c r="K816" s="21"/>
      <c r="L816" s="21" t="b">
        <v>1</v>
      </c>
      <c r="O816" s="8"/>
      <c r="P816" s="8"/>
    </row>
    <row r="817" spans="1:22" x14ac:dyDescent="0.25">
      <c r="A817" s="19"/>
      <c r="B817" s="19" t="s">
        <v>260</v>
      </c>
      <c r="C817" s="16"/>
      <c r="D817" s="21"/>
      <c r="E817" s="21"/>
      <c r="F817" s="21"/>
      <c r="I817" s="21"/>
      <c r="J817" s="21"/>
      <c r="K817" s="21"/>
      <c r="L817" s="21"/>
      <c r="O817" s="8"/>
      <c r="P817" s="8"/>
    </row>
    <row r="818" spans="1:22" x14ac:dyDescent="0.25">
      <c r="A818" s="19"/>
      <c r="B818" s="19" t="s">
        <v>261</v>
      </c>
      <c r="C818" s="16"/>
      <c r="D818" s="21" t="s">
        <v>264</v>
      </c>
      <c r="E818" s="21"/>
      <c r="F818" s="21" t="s">
        <v>264</v>
      </c>
      <c r="H818" s="21" t="s">
        <v>264</v>
      </c>
      <c r="I818" s="21"/>
      <c r="J818" s="21"/>
      <c r="K818" s="21"/>
      <c r="L818" s="21" t="s">
        <v>264</v>
      </c>
      <c r="O818" s="8"/>
      <c r="P818" s="8"/>
    </row>
    <row r="819" spans="1:22" x14ac:dyDescent="0.25">
      <c r="A819" s="19"/>
      <c r="B819" s="19" t="s">
        <v>263</v>
      </c>
      <c r="C819" s="21"/>
      <c r="D819" s="21"/>
      <c r="E819" s="21"/>
      <c r="F819" s="21"/>
      <c r="G819" s="21"/>
      <c r="H819" s="21"/>
      <c r="I819" s="21"/>
      <c r="J819" s="21"/>
      <c r="K819" s="21"/>
      <c r="L819" s="21"/>
      <c r="M819" s="8"/>
      <c r="N819" s="8"/>
      <c r="O819" s="8"/>
      <c r="P819" s="8"/>
    </row>
    <row r="820" spans="1:22" s="16" customFormat="1" x14ac:dyDescent="0.25">
      <c r="A820" s="19"/>
      <c r="B820" s="19"/>
      <c r="C820" s="21"/>
      <c r="D820" s="21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V820" s="21"/>
    </row>
    <row r="821" spans="1:22" s="16" customFormat="1" x14ac:dyDescent="0.25">
      <c r="A821" s="19"/>
      <c r="B821" s="19"/>
      <c r="C821" s="21"/>
      <c r="D821" s="21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V821" s="21"/>
    </row>
    <row r="822" spans="1:22" s="16" customFormat="1" x14ac:dyDescent="0.25">
      <c r="A822" s="19"/>
      <c r="B822" s="19"/>
      <c r="C822" s="21"/>
      <c r="D822" s="21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V822" s="21"/>
    </row>
    <row r="823" spans="1:22" x14ac:dyDescent="0.25">
      <c r="A823" s="19" t="str">
        <f>Merkmalsdefinition!A422</f>
        <v>GM_KETTENBAHN</v>
      </c>
      <c r="B823" s="19" t="str">
        <f>Merkmalsdefinition!A51</f>
        <v>BK_DLT_BAUREIHE</v>
      </c>
      <c r="C823" s="20" t="s">
        <v>253</v>
      </c>
      <c r="D823" s="21" t="str">
        <f>Merkmalsdefinition!D51</f>
        <v>Combima</v>
      </c>
      <c r="E823" s="20" t="s">
        <v>253</v>
      </c>
      <c r="F823" s="21" t="str">
        <f>Merkmalsdefinition!D51</f>
        <v>Combima</v>
      </c>
      <c r="G823" s="20" t="s">
        <v>253</v>
      </c>
      <c r="H823" s="21" t="str">
        <f>Merkmalsdefinition!D53</f>
        <v>Novimat</v>
      </c>
      <c r="I823" s="16"/>
      <c r="J823" s="21"/>
      <c r="K823" s="21"/>
      <c r="L823" s="21" t="s">
        <v>254</v>
      </c>
      <c r="M823" s="8"/>
      <c r="N823" s="8"/>
      <c r="O823" s="8"/>
      <c r="P823" s="8"/>
    </row>
    <row r="824" spans="1:22" x14ac:dyDescent="0.25">
      <c r="A824" s="19"/>
      <c r="B824" s="19" t="str">
        <f>Merkmalsdefinition!A55</f>
        <v>BK_DLT_MASCHINENTYP</v>
      </c>
      <c r="C824" s="20" t="s">
        <v>253</v>
      </c>
      <c r="D824" s="21" t="str">
        <f>Merkmalsdefinition!D56</f>
        <v>Concept</v>
      </c>
      <c r="E824" s="20" t="s">
        <v>253</v>
      </c>
      <c r="F824" s="21" t="str">
        <f>Merkmalsdefinition!D59</f>
        <v>N</v>
      </c>
      <c r="G824" s="20" t="s">
        <v>253</v>
      </c>
      <c r="H824" s="21" t="str">
        <f>Merkmalsdefinition!D56</f>
        <v>Concept</v>
      </c>
      <c r="I824" s="20"/>
      <c r="J824" s="21"/>
      <c r="K824" s="21"/>
      <c r="L824" s="21"/>
      <c r="M824" s="8"/>
      <c r="N824" s="8"/>
      <c r="O824" s="8"/>
      <c r="P824" s="8"/>
    </row>
    <row r="825" spans="1:22" x14ac:dyDescent="0.25">
      <c r="A825" s="19"/>
      <c r="B825" s="19" t="str">
        <f>Merkmalsdefinition!A64</f>
        <v>BK_DLT_BEARBEITSEITE</v>
      </c>
      <c r="C825" s="20" t="s">
        <v>253</v>
      </c>
      <c r="D825" s="21" t="str">
        <f>Merkmalsdefinition!D65</f>
        <v>Doppelseitig</v>
      </c>
      <c r="E825" s="21"/>
      <c r="F825" s="21"/>
      <c r="G825" s="20"/>
      <c r="H825" s="21"/>
      <c r="I825" s="20" t="s">
        <v>253</v>
      </c>
      <c r="J825" s="21" t="str">
        <f>Merkmalsdefinition!D65</f>
        <v>Doppelseitig</v>
      </c>
      <c r="K825" s="21"/>
      <c r="L825" s="21"/>
      <c r="M825" s="8"/>
      <c r="N825" s="8"/>
      <c r="O825" s="8"/>
      <c r="P825" s="8"/>
    </row>
    <row r="826" spans="1:22" x14ac:dyDescent="0.25">
      <c r="A826" s="19"/>
      <c r="B826" s="19" t="str">
        <f>Merkmalsdefinition!A126</f>
        <v>BK_DLT_KANTENMATERIA</v>
      </c>
      <c r="C826" s="20" t="s">
        <v>253</v>
      </c>
      <c r="D826" s="21" t="str">
        <f>Merkmalsdefinition!D126</f>
        <v>R3</v>
      </c>
      <c r="E826" s="21"/>
      <c r="F826" s="21"/>
      <c r="G826" s="20"/>
      <c r="H826" s="21"/>
      <c r="I826" s="20"/>
      <c r="J826" s="21"/>
      <c r="K826" s="21"/>
      <c r="L826" s="21"/>
      <c r="M826" s="8"/>
      <c r="N826" s="8"/>
      <c r="O826" s="8"/>
      <c r="P826" s="8"/>
    </row>
    <row r="827" spans="1:22" x14ac:dyDescent="0.25">
      <c r="A827" s="19"/>
      <c r="B827" s="19"/>
      <c r="C827" s="16"/>
      <c r="D827" s="21"/>
      <c r="E827" s="21"/>
      <c r="F827" s="21"/>
      <c r="G827" s="21"/>
      <c r="H827" s="21"/>
      <c r="I827" s="21"/>
      <c r="J827" s="21"/>
      <c r="K827" s="21"/>
      <c r="L827" s="21"/>
      <c r="M827" s="8"/>
      <c r="N827" s="8"/>
      <c r="O827" s="8"/>
      <c r="P827" s="8"/>
    </row>
    <row r="828" spans="1:22" x14ac:dyDescent="0.25">
      <c r="A828" s="19"/>
      <c r="B828" s="19" t="s">
        <v>255</v>
      </c>
      <c r="C828" s="16"/>
      <c r="D828" s="21"/>
      <c r="E828" s="21"/>
      <c r="F828" s="21"/>
      <c r="G828" s="21"/>
      <c r="H828" s="21"/>
      <c r="I828" s="21"/>
      <c r="J828" s="21"/>
      <c r="K828" s="21"/>
      <c r="L828" s="21"/>
      <c r="M828" s="8"/>
      <c r="N828" s="8"/>
      <c r="O828" s="8"/>
      <c r="P828" s="8"/>
    </row>
    <row r="829" spans="1:22" x14ac:dyDescent="0.25">
      <c r="A829" s="19"/>
      <c r="B829" s="19" t="s">
        <v>256</v>
      </c>
      <c r="C829" s="16"/>
      <c r="D829" s="21" t="str">
        <f>Merkmalsdefinition!D423</f>
        <v>Nein</v>
      </c>
      <c r="E829" s="21"/>
      <c r="F829" s="21" t="str">
        <f>Merkmalsdefinition!D423</f>
        <v>Nein</v>
      </c>
      <c r="G829" s="21"/>
      <c r="H829" s="21" t="str">
        <f>Merkmalsdefinition!D423</f>
        <v>Nein</v>
      </c>
      <c r="I829" s="21"/>
      <c r="J829" s="21"/>
      <c r="K829" s="21"/>
      <c r="L829" s="21" t="str">
        <f>Merkmalsdefinition!D423</f>
        <v>Nein</v>
      </c>
      <c r="M829" s="8"/>
      <c r="N829" s="8"/>
      <c r="O829" s="8"/>
      <c r="P829" s="8"/>
    </row>
    <row r="830" spans="1:22" x14ac:dyDescent="0.25">
      <c r="A830" s="19"/>
      <c r="B830" s="19" t="s">
        <v>257</v>
      </c>
      <c r="C830" s="16"/>
      <c r="D830" s="21"/>
      <c r="E830" s="21"/>
      <c r="F830" s="21"/>
      <c r="G830" s="21"/>
      <c r="H830" s="21"/>
      <c r="I830" s="21"/>
      <c r="J830" s="21"/>
      <c r="K830" s="21"/>
      <c r="L830" s="21"/>
      <c r="M830" s="8"/>
      <c r="N830" s="8"/>
      <c r="O830" s="8"/>
      <c r="P830" s="8"/>
    </row>
    <row r="831" spans="1:22" x14ac:dyDescent="0.25">
      <c r="A831" s="19"/>
      <c r="B831" s="19" t="s">
        <v>258</v>
      </c>
      <c r="C831" s="16"/>
      <c r="D831" s="21"/>
      <c r="E831" s="21"/>
      <c r="F831" s="21"/>
      <c r="G831" s="21"/>
      <c r="H831" s="21"/>
      <c r="I831" s="21"/>
      <c r="J831" s="21"/>
      <c r="K831" s="21"/>
      <c r="L831" s="21"/>
      <c r="M831" s="8"/>
      <c r="N831" s="8"/>
      <c r="O831" s="8"/>
      <c r="P831" s="8"/>
    </row>
    <row r="832" spans="1:22" x14ac:dyDescent="0.25">
      <c r="A832" s="19"/>
      <c r="B832" s="19" t="s">
        <v>259</v>
      </c>
      <c r="C832" s="16"/>
      <c r="D832" s="21" t="b">
        <v>1</v>
      </c>
      <c r="E832" s="21"/>
      <c r="F832" s="21" t="b">
        <v>1</v>
      </c>
      <c r="G832" s="21"/>
      <c r="H832" s="21" t="b">
        <v>1</v>
      </c>
      <c r="I832" s="21"/>
      <c r="J832" s="21" t="b">
        <v>0</v>
      </c>
      <c r="K832" s="21"/>
      <c r="L832" s="21" t="b">
        <v>1</v>
      </c>
      <c r="M832" s="8"/>
      <c r="N832" s="8"/>
      <c r="O832" s="8"/>
      <c r="P832" s="8"/>
    </row>
    <row r="833" spans="1:16" x14ac:dyDescent="0.25">
      <c r="A833" s="19"/>
      <c r="B833" s="19" t="s">
        <v>260</v>
      </c>
      <c r="C833" s="16"/>
      <c r="D833" s="21"/>
      <c r="I833" s="21"/>
      <c r="J833" s="21"/>
      <c r="K833" s="21"/>
      <c r="L833" s="21"/>
      <c r="M833" s="8"/>
      <c r="N833" s="8"/>
      <c r="O833" s="8"/>
      <c r="P833" s="8"/>
    </row>
    <row r="834" spans="1:16" x14ac:dyDescent="0.25">
      <c r="A834" s="19"/>
      <c r="B834" s="19" t="s">
        <v>261</v>
      </c>
      <c r="C834" s="16"/>
      <c r="D834" s="21" t="s">
        <v>264</v>
      </c>
      <c r="F834" s="21" t="s">
        <v>264</v>
      </c>
      <c r="H834" s="21" t="s">
        <v>264</v>
      </c>
      <c r="I834" s="21"/>
      <c r="J834" s="21"/>
      <c r="K834" s="21"/>
      <c r="L834" s="21" t="s">
        <v>264</v>
      </c>
      <c r="M834" s="8"/>
      <c r="N834" s="8"/>
      <c r="O834" s="8"/>
      <c r="P834" s="8"/>
    </row>
    <row r="835" spans="1:16" x14ac:dyDescent="0.25">
      <c r="A835" s="19"/>
      <c r="B835" s="19" t="s">
        <v>263</v>
      </c>
      <c r="C835" s="16"/>
      <c r="D835" s="21"/>
      <c r="E835" s="21"/>
      <c r="F835" s="21"/>
      <c r="G835" s="21"/>
      <c r="H835" s="21"/>
      <c r="I835" s="8"/>
      <c r="J835" s="8"/>
      <c r="K835" s="8"/>
      <c r="L835" s="8"/>
      <c r="M835" s="8"/>
      <c r="N835" s="8"/>
      <c r="O835" s="8"/>
      <c r="P835" s="8"/>
    </row>
    <row r="836" spans="1:16" x14ac:dyDescent="0.25">
      <c r="A836" s="3"/>
      <c r="B836" s="3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</row>
    <row r="837" spans="1:16" x14ac:dyDescent="0.25">
      <c r="A837" s="3"/>
      <c r="B837" s="3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</row>
    <row r="838" spans="1:16" x14ac:dyDescent="0.25">
      <c r="A838" s="3"/>
      <c r="B838" s="3"/>
      <c r="C838" s="8"/>
      <c r="D838" s="8"/>
      <c r="E838" s="8"/>
      <c r="G838" s="8"/>
      <c r="H838" s="8"/>
      <c r="I838" s="8"/>
      <c r="J838" s="8"/>
      <c r="K838" s="8"/>
      <c r="L838" s="8"/>
      <c r="M838" s="8"/>
      <c r="N838" s="8"/>
      <c r="O838" s="8"/>
      <c r="P838" s="8"/>
    </row>
    <row r="839" spans="1:16" x14ac:dyDescent="0.25">
      <c r="A839" s="19" t="str">
        <f>Merkmalsdefinition!A427</f>
        <v>GM_MITTENUNTERSTUETZ</v>
      </c>
      <c r="B839" s="19" t="str">
        <f>Merkmalsdefinition!A51</f>
        <v>BK_DLT_BAUREIHE</v>
      </c>
      <c r="C839" s="20" t="s">
        <v>253</v>
      </c>
      <c r="D839" s="21" t="str">
        <f>Merkmalsdefinition!D51</f>
        <v>Combima</v>
      </c>
      <c r="E839" s="20" t="s">
        <v>253</v>
      </c>
      <c r="F839" s="21" t="str">
        <f>Merkmalsdefinition!D51</f>
        <v>Combima</v>
      </c>
      <c r="G839" s="20" t="s">
        <v>253</v>
      </c>
      <c r="H839" s="21" t="str">
        <f>Merkmalsdefinition!D53</f>
        <v>Novimat</v>
      </c>
      <c r="I839" s="8"/>
      <c r="J839" s="21" t="s">
        <v>254</v>
      </c>
      <c r="K839" s="8"/>
      <c r="L839" s="8"/>
      <c r="M839" s="8"/>
      <c r="N839" s="8"/>
      <c r="O839" s="8"/>
      <c r="P839" s="8"/>
    </row>
    <row r="840" spans="1:16" x14ac:dyDescent="0.25">
      <c r="A840" s="19"/>
      <c r="B840" s="19" t="str">
        <f>Merkmalsdefinition!A55</f>
        <v>BK_DLT_MASCHINENTYP</v>
      </c>
      <c r="C840" s="20" t="s">
        <v>253</v>
      </c>
      <c r="D840" s="21" t="str">
        <f>Merkmalsdefinition!D56</f>
        <v>Concept</v>
      </c>
      <c r="E840" s="20" t="s">
        <v>253</v>
      </c>
      <c r="F840" s="21" t="str">
        <f>Merkmalsdefinition!D59</f>
        <v>N</v>
      </c>
      <c r="G840" s="20" t="s">
        <v>253</v>
      </c>
      <c r="H840" s="21" t="str">
        <f>Merkmalsdefinition!D56</f>
        <v>Concept</v>
      </c>
      <c r="I840" s="8"/>
      <c r="J840" s="21"/>
      <c r="K840" s="8"/>
      <c r="L840" s="8"/>
      <c r="M840" s="8"/>
      <c r="N840" s="8"/>
      <c r="O840" s="8"/>
      <c r="P840" s="8"/>
    </row>
    <row r="841" spans="1:16" x14ac:dyDescent="0.25">
      <c r="A841" s="19"/>
      <c r="B841" s="19" t="str">
        <f>Merkmalsdefinition!A64</f>
        <v>BK_DLT_BEARBEITSEITE</v>
      </c>
      <c r="C841" s="20" t="s">
        <v>253</v>
      </c>
      <c r="D841" s="21" t="str">
        <f>Merkmalsdefinition!D65</f>
        <v>Doppelseitig</v>
      </c>
      <c r="E841" s="21"/>
      <c r="F841" s="21"/>
      <c r="G841" s="20"/>
      <c r="H841" s="21"/>
      <c r="I841" s="8"/>
      <c r="J841" s="21"/>
      <c r="K841" s="8"/>
      <c r="L841" s="8"/>
      <c r="M841" s="8"/>
      <c r="N841" s="8"/>
      <c r="O841" s="8"/>
      <c r="P841" s="8"/>
    </row>
    <row r="842" spans="1:16" x14ac:dyDescent="0.25">
      <c r="A842" s="19"/>
      <c r="B842" s="19" t="str">
        <f>Merkmalsdefinition!A126</f>
        <v>BK_DLT_KANTENMATERIA</v>
      </c>
      <c r="C842" s="20" t="s">
        <v>253</v>
      </c>
      <c r="D842" s="21" t="str">
        <f>Merkmalsdefinition!D126</f>
        <v>R3</v>
      </c>
      <c r="E842" s="21"/>
      <c r="F842" s="21"/>
      <c r="G842" s="20"/>
      <c r="H842" s="21"/>
      <c r="I842" s="8"/>
      <c r="J842" s="21"/>
      <c r="K842" s="8"/>
      <c r="L842" s="8"/>
      <c r="M842" s="8"/>
      <c r="N842" s="8"/>
      <c r="O842" s="8"/>
      <c r="P842" s="8"/>
    </row>
    <row r="843" spans="1:16" x14ac:dyDescent="0.25">
      <c r="A843" s="19"/>
      <c r="B843" s="19"/>
      <c r="C843" s="21"/>
      <c r="D843" s="21"/>
      <c r="E843" s="21"/>
      <c r="F843" s="21"/>
      <c r="G843" s="21"/>
      <c r="H843" s="21"/>
      <c r="I843" s="8"/>
      <c r="J843" s="21"/>
      <c r="K843" s="8"/>
      <c r="L843" s="8"/>
      <c r="M843" s="8"/>
      <c r="N843" s="8"/>
      <c r="O843" s="8"/>
      <c r="P843" s="8"/>
    </row>
    <row r="844" spans="1:16" x14ac:dyDescent="0.25">
      <c r="A844" s="19"/>
      <c r="B844" s="19" t="s">
        <v>255</v>
      </c>
      <c r="C844" s="21"/>
      <c r="D844" s="21"/>
      <c r="E844" s="21"/>
      <c r="F844" s="21"/>
      <c r="G844" s="21"/>
      <c r="H844" s="21"/>
      <c r="I844" s="8"/>
      <c r="J844" s="21"/>
      <c r="K844" s="8"/>
      <c r="L844" s="8"/>
      <c r="M844" s="8"/>
      <c r="N844" s="8"/>
      <c r="O844" s="8"/>
      <c r="P844" s="8"/>
    </row>
    <row r="845" spans="1:16" x14ac:dyDescent="0.25">
      <c r="A845" s="19"/>
      <c r="B845" s="19" t="s">
        <v>256</v>
      </c>
      <c r="C845" s="21"/>
      <c r="D845" s="21" t="str">
        <f>Merkmalsdefinition!D428</f>
        <v>Nein</v>
      </c>
      <c r="E845" s="21"/>
      <c r="F845" s="21" t="str">
        <f>Merkmalsdefinition!D428</f>
        <v>Nein</v>
      </c>
      <c r="G845" s="21"/>
      <c r="H845" s="21" t="str">
        <f>Merkmalsdefinition!D428</f>
        <v>Nein</v>
      </c>
      <c r="I845" s="8"/>
      <c r="J845" s="21"/>
      <c r="K845" s="8"/>
      <c r="L845" s="8"/>
      <c r="M845" s="8"/>
      <c r="N845" s="8"/>
      <c r="O845" s="8"/>
      <c r="P845" s="8"/>
    </row>
    <row r="846" spans="1:16" x14ac:dyDescent="0.25">
      <c r="A846" s="19"/>
      <c r="B846" s="19" t="s">
        <v>257</v>
      </c>
      <c r="C846" s="21"/>
      <c r="D846" s="21"/>
      <c r="E846" s="21"/>
      <c r="F846" s="21"/>
      <c r="G846" s="21"/>
      <c r="H846" s="21"/>
      <c r="I846" s="8"/>
      <c r="J846" s="21"/>
      <c r="K846" s="8"/>
      <c r="L846" s="8"/>
      <c r="M846" s="8"/>
      <c r="N846" s="8"/>
      <c r="O846" s="8"/>
      <c r="P846" s="8"/>
    </row>
    <row r="847" spans="1:16" x14ac:dyDescent="0.25">
      <c r="A847" s="19"/>
      <c r="B847" s="19" t="s">
        <v>258</v>
      </c>
      <c r="C847" s="21"/>
      <c r="D847" s="21"/>
      <c r="E847" s="21"/>
      <c r="F847" s="21"/>
      <c r="G847" s="21"/>
      <c r="H847" s="21"/>
      <c r="I847" s="8"/>
      <c r="J847" s="21"/>
      <c r="K847" s="8"/>
      <c r="L847" s="8"/>
      <c r="M847" s="8"/>
      <c r="N847" s="8"/>
      <c r="O847" s="8"/>
      <c r="P847" s="8"/>
    </row>
    <row r="848" spans="1:16" x14ac:dyDescent="0.25">
      <c r="A848" s="19"/>
      <c r="B848" s="19" t="s">
        <v>259</v>
      </c>
      <c r="C848" s="21"/>
      <c r="D848" s="21" t="b">
        <v>1</v>
      </c>
      <c r="E848" s="21"/>
      <c r="F848" s="21" t="b">
        <v>1</v>
      </c>
      <c r="G848" s="21"/>
      <c r="H848" s="21" t="b">
        <v>1</v>
      </c>
      <c r="I848" s="8"/>
      <c r="J848" s="21" t="b">
        <v>0</v>
      </c>
      <c r="K848" s="8"/>
      <c r="L848" s="8"/>
      <c r="M848" s="8"/>
      <c r="N848" s="8"/>
      <c r="O848" s="8"/>
      <c r="P848" s="8"/>
    </row>
    <row r="849" spans="1:16" x14ac:dyDescent="0.25">
      <c r="A849" s="19"/>
      <c r="B849" s="19" t="s">
        <v>260</v>
      </c>
      <c r="C849" s="21"/>
      <c r="D849" s="21"/>
      <c r="E849" s="21"/>
      <c r="G849" s="8"/>
      <c r="I849" s="8"/>
      <c r="J849" s="21"/>
      <c r="K849" s="8"/>
      <c r="L849" s="8"/>
      <c r="M849" s="8"/>
      <c r="N849" s="8"/>
      <c r="O849" s="8"/>
      <c r="P849" s="8"/>
    </row>
    <row r="850" spans="1:16" x14ac:dyDescent="0.25">
      <c r="A850" s="19"/>
      <c r="B850" s="19" t="s">
        <v>261</v>
      </c>
      <c r="C850" s="21"/>
      <c r="D850" s="21" t="s">
        <v>264</v>
      </c>
      <c r="E850" s="21"/>
      <c r="F850" s="6" t="s">
        <v>264</v>
      </c>
      <c r="G850" s="8"/>
      <c r="H850" s="6" t="s">
        <v>264</v>
      </c>
      <c r="I850" s="8"/>
      <c r="J850" s="21"/>
      <c r="K850" s="8"/>
      <c r="L850" s="8"/>
      <c r="M850" s="8"/>
      <c r="N850" s="8"/>
      <c r="O850" s="8"/>
      <c r="P850" s="8"/>
    </row>
    <row r="851" spans="1:16" x14ac:dyDescent="0.25">
      <c r="A851" s="19"/>
      <c r="B851" s="19" t="s">
        <v>263</v>
      </c>
      <c r="C851" s="21"/>
      <c r="D851" s="21"/>
      <c r="E851" s="21"/>
      <c r="F851" s="21"/>
      <c r="G851" s="8"/>
      <c r="H851" s="8"/>
      <c r="I851" s="8"/>
      <c r="J851" s="8"/>
      <c r="K851" s="8"/>
      <c r="L851" s="8"/>
      <c r="M851" s="8"/>
      <c r="N851" s="8"/>
      <c r="O851" s="8"/>
      <c r="P851" s="8"/>
    </row>
    <row r="852" spans="1:16" x14ac:dyDescent="0.25">
      <c r="A852" s="3"/>
      <c r="B852" s="3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</row>
    <row r="853" spans="1:16" x14ac:dyDescent="0.25">
      <c r="A853" s="3"/>
      <c r="B853" s="3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</row>
    <row r="854" spans="1:16" x14ac:dyDescent="0.25">
      <c r="A854" s="3"/>
      <c r="B854" s="3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</row>
    <row r="855" spans="1:16" x14ac:dyDescent="0.25">
      <c r="A855" s="3" t="str">
        <f>Merkmalsdefinition!A430</f>
        <v>GM_MITTENUNTERSTYP</v>
      </c>
      <c r="B855" s="3" t="str">
        <f>Merkmalsdefinition!A427</f>
        <v>GM_MITTENUNTERSTUETZ</v>
      </c>
      <c r="C855" s="5" t="s">
        <v>253</v>
      </c>
      <c r="D855" s="8" t="str">
        <f>Merkmalsdefinition!D427</f>
        <v>Ja</v>
      </c>
      <c r="E855" s="8"/>
      <c r="F855" s="8" t="s">
        <v>254</v>
      </c>
      <c r="G855" s="8"/>
      <c r="H855" s="8"/>
      <c r="I855" s="8"/>
      <c r="J855" s="8"/>
      <c r="K855" s="8"/>
      <c r="L855" s="8"/>
      <c r="M855" s="8"/>
      <c r="N855" s="8"/>
      <c r="O855" s="8"/>
      <c r="P855" s="8"/>
    </row>
    <row r="856" spans="1:16" x14ac:dyDescent="0.25">
      <c r="A856" s="3"/>
      <c r="B856" s="3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</row>
    <row r="857" spans="1:16" x14ac:dyDescent="0.25">
      <c r="A857" s="3"/>
      <c r="B857" s="3" t="s">
        <v>255</v>
      </c>
      <c r="C857" s="8"/>
      <c r="D857" s="8" t="str">
        <f>"-"&amp;Merkmalsdefinition!D433</f>
        <v>-N/A</v>
      </c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</row>
    <row r="858" spans="1:16" x14ac:dyDescent="0.25">
      <c r="A858" s="3"/>
      <c r="B858" s="3" t="s">
        <v>256</v>
      </c>
      <c r="C858" s="8"/>
      <c r="D858" s="8"/>
      <c r="E858" s="8"/>
      <c r="F858" s="8" t="str">
        <f>Merkmalsdefinition!D433</f>
        <v>N/A</v>
      </c>
      <c r="G858" s="8"/>
      <c r="H858" s="8"/>
      <c r="I858" s="8"/>
      <c r="J858" s="8"/>
      <c r="K858" s="8"/>
      <c r="L858" s="8"/>
      <c r="M858" s="8"/>
      <c r="N858" s="8"/>
      <c r="O858" s="8"/>
      <c r="P858" s="8"/>
    </row>
    <row r="859" spans="1:16" x14ac:dyDescent="0.25">
      <c r="A859" s="3"/>
      <c r="B859" s="3" t="s">
        <v>257</v>
      </c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</row>
    <row r="860" spans="1:16" x14ac:dyDescent="0.25">
      <c r="A860" s="3"/>
      <c r="B860" s="3" t="s">
        <v>258</v>
      </c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</row>
    <row r="861" spans="1:16" x14ac:dyDescent="0.25">
      <c r="A861" s="3"/>
      <c r="B861" s="3" t="s">
        <v>259</v>
      </c>
      <c r="C861" s="8"/>
      <c r="D861" s="8" t="b">
        <v>0</v>
      </c>
      <c r="E861" s="8"/>
      <c r="F861" s="8" t="b">
        <v>1</v>
      </c>
      <c r="G861" s="8"/>
      <c r="H861" s="8"/>
      <c r="I861" s="8"/>
      <c r="J861" s="8"/>
      <c r="K861" s="8"/>
      <c r="L861" s="8"/>
      <c r="M861" s="8"/>
      <c r="N861" s="8"/>
      <c r="O861" s="8"/>
      <c r="P861" s="8"/>
    </row>
    <row r="862" spans="1:16" x14ac:dyDescent="0.25">
      <c r="A862" s="3"/>
      <c r="B862" s="3" t="s">
        <v>260</v>
      </c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</row>
    <row r="863" spans="1:16" x14ac:dyDescent="0.25">
      <c r="A863" s="3"/>
      <c r="B863" s="3" t="s">
        <v>261</v>
      </c>
      <c r="C863" s="8"/>
      <c r="D863" s="8" t="s">
        <v>265</v>
      </c>
      <c r="E863" s="8"/>
      <c r="F863" s="8" t="s">
        <v>264</v>
      </c>
      <c r="G863" s="8"/>
      <c r="H863" s="8"/>
      <c r="I863" s="8"/>
      <c r="J863" s="8"/>
      <c r="K863" s="8"/>
      <c r="L863" s="8"/>
      <c r="M863" s="8"/>
      <c r="N863" s="8"/>
      <c r="O863" s="8"/>
      <c r="P863" s="8"/>
    </row>
    <row r="864" spans="1:16" x14ac:dyDescent="0.25">
      <c r="A864" s="3"/>
      <c r="B864" s="3" t="s">
        <v>263</v>
      </c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</row>
    <row r="868" spans="1:10" x14ac:dyDescent="0.25">
      <c r="A868" s="19" t="str">
        <f>Merkmalsdefinition!A435</f>
        <v>GM_ERWEITSCHALTSCHRA</v>
      </c>
      <c r="B868" s="19" t="str">
        <f>Merkmalsdefinition!A51</f>
        <v>BK_DLT_BAUREIHE</v>
      </c>
      <c r="C868" s="20" t="s">
        <v>253</v>
      </c>
      <c r="D868" s="21" t="str">
        <f>Merkmalsdefinition!D51</f>
        <v>Combima</v>
      </c>
      <c r="E868" s="20" t="s">
        <v>253</v>
      </c>
      <c r="F868" s="21" t="str">
        <f>Merkmalsdefinition!D51</f>
        <v>Combima</v>
      </c>
      <c r="G868" s="20" t="s">
        <v>253</v>
      </c>
      <c r="H868" s="21" t="str">
        <f>Merkmalsdefinition!D53</f>
        <v>Novimat</v>
      </c>
      <c r="J868" s="21" t="s">
        <v>254</v>
      </c>
    </row>
    <row r="869" spans="1:10" x14ac:dyDescent="0.25">
      <c r="A869" s="19"/>
      <c r="B869" s="19" t="str">
        <f>Merkmalsdefinition!A55</f>
        <v>BK_DLT_MASCHINENTYP</v>
      </c>
      <c r="C869" s="20" t="s">
        <v>253</v>
      </c>
      <c r="D869" s="21" t="str">
        <f>Merkmalsdefinition!D56</f>
        <v>Concept</v>
      </c>
      <c r="E869" s="20" t="s">
        <v>253</v>
      </c>
      <c r="F869" s="21" t="str">
        <f>Merkmalsdefinition!D59</f>
        <v>N</v>
      </c>
      <c r="G869" s="20" t="s">
        <v>253</v>
      </c>
      <c r="H869" s="21" t="str">
        <f>Merkmalsdefinition!D56</f>
        <v>Concept</v>
      </c>
      <c r="J869" s="21"/>
    </row>
    <row r="870" spans="1:10" x14ac:dyDescent="0.25">
      <c r="A870" s="19"/>
      <c r="B870" s="19" t="str">
        <f>Merkmalsdefinition!A64</f>
        <v>BK_DLT_BEARBEITSEITE</v>
      </c>
      <c r="C870" s="20" t="s">
        <v>253</v>
      </c>
      <c r="D870" s="21" t="str">
        <f>Merkmalsdefinition!D65</f>
        <v>Doppelseitig</v>
      </c>
      <c r="E870" s="21"/>
      <c r="F870" s="21"/>
      <c r="G870" s="20"/>
      <c r="H870" s="21"/>
      <c r="J870" s="21"/>
    </row>
    <row r="871" spans="1:10" x14ac:dyDescent="0.25">
      <c r="A871" s="19"/>
      <c r="B871" s="19" t="str">
        <f>Merkmalsdefinition!A126</f>
        <v>BK_DLT_KANTENMATERIA</v>
      </c>
      <c r="C871" s="20" t="s">
        <v>253</v>
      </c>
      <c r="D871" s="21" t="str">
        <f>Merkmalsdefinition!D126</f>
        <v>R3</v>
      </c>
      <c r="E871" s="21"/>
      <c r="F871" s="21"/>
      <c r="G871" s="20"/>
      <c r="H871" s="21"/>
      <c r="J871" s="21"/>
    </row>
    <row r="872" spans="1:10" x14ac:dyDescent="0.25">
      <c r="A872" s="19"/>
      <c r="B872" s="19"/>
      <c r="C872" s="16"/>
      <c r="D872" s="21"/>
      <c r="E872" s="21"/>
      <c r="F872" s="21"/>
      <c r="G872" s="21"/>
      <c r="H872" s="21"/>
      <c r="J872" s="21"/>
    </row>
    <row r="873" spans="1:10" x14ac:dyDescent="0.25">
      <c r="A873" s="19"/>
      <c r="B873" s="19" t="s">
        <v>255</v>
      </c>
      <c r="C873" s="16"/>
      <c r="D873" s="21"/>
      <c r="E873" s="21"/>
      <c r="F873" s="21"/>
      <c r="G873" s="21"/>
      <c r="H873" s="21"/>
      <c r="J873" s="21"/>
    </row>
    <row r="874" spans="1:10" x14ac:dyDescent="0.25">
      <c r="A874" s="19"/>
      <c r="B874" s="19" t="s">
        <v>256</v>
      </c>
      <c r="C874" s="16"/>
      <c r="D874" s="21" t="str">
        <f>Merkmalsdefinition!D436</f>
        <v>Nein</v>
      </c>
      <c r="E874" s="21"/>
      <c r="F874" s="21" t="str">
        <f>Merkmalsdefinition!D436</f>
        <v>Nein</v>
      </c>
      <c r="G874" s="21"/>
      <c r="H874" s="21" t="str">
        <f>Merkmalsdefinition!D436</f>
        <v>Nein</v>
      </c>
      <c r="J874" s="21"/>
    </row>
    <row r="875" spans="1:10" x14ac:dyDescent="0.25">
      <c r="A875" s="19"/>
      <c r="B875" s="19" t="s">
        <v>257</v>
      </c>
      <c r="C875" s="16"/>
      <c r="D875" s="21"/>
      <c r="E875" s="21"/>
      <c r="F875" s="21"/>
      <c r="G875" s="21"/>
      <c r="H875" s="21"/>
      <c r="J875" s="21"/>
    </row>
    <row r="876" spans="1:10" x14ac:dyDescent="0.25">
      <c r="A876" s="19"/>
      <c r="B876" s="19" t="s">
        <v>258</v>
      </c>
      <c r="C876" s="16"/>
      <c r="D876" s="21"/>
      <c r="E876" s="21"/>
      <c r="F876" s="21"/>
      <c r="G876" s="21"/>
      <c r="H876" s="21"/>
      <c r="J876" s="21"/>
    </row>
    <row r="877" spans="1:10" x14ac:dyDescent="0.25">
      <c r="A877" s="19"/>
      <c r="B877" s="19" t="s">
        <v>259</v>
      </c>
      <c r="C877" s="16"/>
      <c r="D877" s="21" t="b">
        <v>1</v>
      </c>
      <c r="E877" s="21"/>
      <c r="F877" s="21" t="b">
        <v>1</v>
      </c>
      <c r="G877" s="21"/>
      <c r="H877" s="21" t="b">
        <v>1</v>
      </c>
      <c r="J877" s="21" t="b">
        <v>0</v>
      </c>
    </row>
    <row r="878" spans="1:10" x14ac:dyDescent="0.25">
      <c r="A878" s="19"/>
      <c r="B878" s="19" t="s">
        <v>260</v>
      </c>
      <c r="C878" s="16"/>
      <c r="D878" s="21"/>
      <c r="E878" s="21"/>
      <c r="J878" s="21"/>
    </row>
    <row r="879" spans="1:10" x14ac:dyDescent="0.25">
      <c r="A879" s="19"/>
      <c r="B879" s="19" t="s">
        <v>261</v>
      </c>
      <c r="C879" s="16"/>
      <c r="D879" s="21" t="s">
        <v>264</v>
      </c>
      <c r="E879" s="21"/>
      <c r="F879" s="6" t="s">
        <v>264</v>
      </c>
      <c r="H879" s="6" t="s">
        <v>264</v>
      </c>
      <c r="J879" s="21"/>
    </row>
    <row r="880" spans="1:10" x14ac:dyDescent="0.25">
      <c r="A880" s="19"/>
      <c r="B880" s="19" t="s">
        <v>263</v>
      </c>
      <c r="C880" s="16"/>
      <c r="D880" s="21"/>
      <c r="E880" s="21"/>
      <c r="F880" s="21"/>
    </row>
    <row r="884" spans="1:10" x14ac:dyDescent="0.25">
      <c r="A884" s="19" t="str">
        <f>Merkmalsdefinition!A438</f>
        <v>GM_PNEUMATIKKENNZEIC</v>
      </c>
      <c r="B884" s="19" t="str">
        <f>Merkmalsdefinition!A51</f>
        <v>BK_DLT_BAUREIHE</v>
      </c>
      <c r="C884" s="20" t="s">
        <v>253</v>
      </c>
      <c r="D884" s="21" t="str">
        <f>Merkmalsdefinition!D51</f>
        <v>Combima</v>
      </c>
      <c r="E884" s="20" t="s">
        <v>253</v>
      </c>
      <c r="F884" s="21" t="str">
        <f>Merkmalsdefinition!D51</f>
        <v>Combima</v>
      </c>
      <c r="G884" s="20" t="s">
        <v>253</v>
      </c>
      <c r="H884" s="21" t="str">
        <f>Merkmalsdefinition!D53</f>
        <v>Novimat</v>
      </c>
      <c r="J884" s="21" t="s">
        <v>254</v>
      </c>
    </row>
    <row r="885" spans="1:10" x14ac:dyDescent="0.25">
      <c r="A885" s="19"/>
      <c r="B885" s="19" t="str">
        <f>Merkmalsdefinition!A55</f>
        <v>BK_DLT_MASCHINENTYP</v>
      </c>
      <c r="C885" s="20" t="s">
        <v>253</v>
      </c>
      <c r="D885" s="21" t="str">
        <f>Merkmalsdefinition!D56</f>
        <v>Concept</v>
      </c>
      <c r="E885" s="20" t="s">
        <v>253</v>
      </c>
      <c r="F885" s="21" t="str">
        <f>Merkmalsdefinition!D59</f>
        <v>N</v>
      </c>
      <c r="G885" s="20" t="s">
        <v>253</v>
      </c>
      <c r="H885" s="21" t="str">
        <f>Merkmalsdefinition!D56</f>
        <v>Concept</v>
      </c>
      <c r="J885" s="21"/>
    </row>
    <row r="886" spans="1:10" x14ac:dyDescent="0.25">
      <c r="A886" s="19"/>
      <c r="B886" s="19" t="str">
        <f>Merkmalsdefinition!A64</f>
        <v>BK_DLT_BEARBEITSEITE</v>
      </c>
      <c r="C886" s="20" t="s">
        <v>253</v>
      </c>
      <c r="D886" s="21" t="str">
        <f>Merkmalsdefinition!D65</f>
        <v>Doppelseitig</v>
      </c>
      <c r="E886" s="21"/>
      <c r="F886" s="21"/>
      <c r="G886" s="20"/>
      <c r="H886" s="21"/>
      <c r="J886" s="21"/>
    </row>
    <row r="887" spans="1:10" x14ac:dyDescent="0.25">
      <c r="A887" s="19"/>
      <c r="B887" s="19" t="str">
        <f>Merkmalsdefinition!A126</f>
        <v>BK_DLT_KANTENMATERIA</v>
      </c>
      <c r="C887" s="20" t="s">
        <v>253</v>
      </c>
      <c r="D887" s="21" t="str">
        <f>Merkmalsdefinition!D126</f>
        <v>R3</v>
      </c>
      <c r="E887" s="21"/>
      <c r="F887" s="21"/>
      <c r="G887" s="20"/>
      <c r="H887" s="21"/>
      <c r="J887" s="21"/>
    </row>
    <row r="888" spans="1:10" x14ac:dyDescent="0.25">
      <c r="A888" s="19"/>
      <c r="B888" s="19"/>
      <c r="C888" s="16"/>
      <c r="D888" s="21"/>
      <c r="E888" s="21"/>
      <c r="F888" s="21"/>
      <c r="G888" s="21"/>
      <c r="H888" s="21"/>
      <c r="J888" s="21"/>
    </row>
    <row r="889" spans="1:10" x14ac:dyDescent="0.25">
      <c r="A889" s="19"/>
      <c r="B889" s="19" t="s">
        <v>255</v>
      </c>
      <c r="C889" s="16"/>
      <c r="D889" s="21"/>
      <c r="E889" s="21"/>
      <c r="F889" s="21"/>
      <c r="G889" s="21"/>
      <c r="H889" s="21"/>
      <c r="J889" s="21"/>
    </row>
    <row r="890" spans="1:10" x14ac:dyDescent="0.25">
      <c r="A890" s="19"/>
      <c r="B890" s="19" t="s">
        <v>256</v>
      </c>
      <c r="C890" s="16"/>
      <c r="D890" s="21" t="str">
        <f>Merkmalsdefinition!D439</f>
        <v>Nein</v>
      </c>
      <c r="E890" s="21"/>
      <c r="F890" s="21" t="str">
        <f>Merkmalsdefinition!D439</f>
        <v>Nein</v>
      </c>
      <c r="G890" s="21"/>
      <c r="H890" s="21" t="str">
        <f>Merkmalsdefinition!D439</f>
        <v>Nein</v>
      </c>
      <c r="J890" s="21"/>
    </row>
    <row r="891" spans="1:10" x14ac:dyDescent="0.25">
      <c r="A891" s="19"/>
      <c r="B891" s="19" t="s">
        <v>257</v>
      </c>
      <c r="C891" s="16"/>
      <c r="D891" s="21"/>
      <c r="E891" s="21"/>
      <c r="F891" s="21"/>
      <c r="G891" s="21"/>
      <c r="H891" s="21"/>
      <c r="J891" s="21"/>
    </row>
    <row r="892" spans="1:10" x14ac:dyDescent="0.25">
      <c r="A892" s="19"/>
      <c r="B892" s="19" t="s">
        <v>258</v>
      </c>
      <c r="C892" s="16"/>
      <c r="D892" s="21"/>
      <c r="E892" s="21"/>
      <c r="F892" s="21"/>
      <c r="G892" s="21"/>
      <c r="H892" s="21"/>
      <c r="J892" s="21"/>
    </row>
    <row r="893" spans="1:10" x14ac:dyDescent="0.25">
      <c r="A893" s="19"/>
      <c r="B893" s="19" t="s">
        <v>259</v>
      </c>
      <c r="C893" s="16"/>
      <c r="D893" s="21" t="b">
        <v>1</v>
      </c>
      <c r="E893" s="21"/>
      <c r="F893" s="21" t="b">
        <v>1</v>
      </c>
      <c r="G893" s="21"/>
      <c r="H893" s="21" t="b">
        <v>1</v>
      </c>
      <c r="J893" s="21" t="b">
        <v>0</v>
      </c>
    </row>
    <row r="894" spans="1:10" x14ac:dyDescent="0.25">
      <c r="A894" s="19"/>
      <c r="B894" s="19" t="s">
        <v>260</v>
      </c>
      <c r="C894" s="16"/>
      <c r="D894" s="21"/>
      <c r="E894" s="21"/>
      <c r="J894" s="21"/>
    </row>
    <row r="895" spans="1:10" x14ac:dyDescent="0.25">
      <c r="A895" s="19"/>
      <c r="B895" s="19" t="s">
        <v>261</v>
      </c>
      <c r="C895" s="16"/>
      <c r="D895" s="21" t="s">
        <v>264</v>
      </c>
      <c r="E895" s="21"/>
      <c r="F895" s="21" t="s">
        <v>264</v>
      </c>
      <c r="H895" s="21" t="s">
        <v>264</v>
      </c>
    </row>
    <row r="896" spans="1:10" x14ac:dyDescent="0.25">
      <c r="A896" s="19"/>
      <c r="B896" s="19" t="s">
        <v>263</v>
      </c>
      <c r="C896" s="16"/>
      <c r="D896" s="21"/>
      <c r="E896" s="21"/>
      <c r="H896" s="21"/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Merkmalsdefinition</vt:lpstr>
      <vt:lpstr>Erfassungsregeln</vt:lpstr>
    </vt:vector>
  </TitlesOfParts>
  <Manager/>
  <Company>Ima Schelling Austria GmbH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White, Michael</dc:creator>
  <cp:keywords/>
  <dc:description/>
  <cp:lastModifiedBy>Boeckle Dominik</cp:lastModifiedBy>
  <cp:revision/>
  <dcterms:created xsi:type="dcterms:W3CDTF">2024-11-14T10:48:36Z</dcterms:created>
  <dcterms:modified xsi:type="dcterms:W3CDTF">2025-08-07T11:16:36Z</dcterms:modified>
  <cp:category/>
  <cp:contentStatus/>
</cp:coreProperties>
</file>