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ESTUDIO LAS HERAS\GUELL BUENOS AIRES\CLIENTES\ENCARGOS\Del Valle Gaby\Gaby\"/>
    </mc:Choice>
  </mc:AlternateContent>
  <bookViews>
    <workbookView xWindow="0" yWindow="0" windowWidth="20490" windowHeight="7155"/>
  </bookViews>
  <sheets>
    <sheet name="Hoja3" sheetId="3" r:id="rId1"/>
    <sheet name="Hoja2" sheetId="2" r:id="rId2"/>
  </sheets>
  <calcPr calcId="152511" concurrentCalc="0"/>
</workbook>
</file>

<file path=xl/calcChain.xml><?xml version="1.0" encoding="utf-8"?>
<calcChain xmlns="http://schemas.openxmlformats.org/spreadsheetml/2006/main">
  <c r="C73" i="3" l="1"/>
  <c r="D79" i="3"/>
  <c r="D71" i="3"/>
  <c r="C119" i="3"/>
  <c r="D61" i="3"/>
  <c r="D111" i="3"/>
  <c r="D109" i="3"/>
  <c r="D140" i="3"/>
  <c r="D139" i="3"/>
  <c r="D131" i="3"/>
  <c r="D136" i="3"/>
  <c r="D135" i="3"/>
  <c r="D130" i="3"/>
  <c r="D126" i="3"/>
  <c r="D122" i="3"/>
  <c r="D121" i="3"/>
  <c r="D52" i="3"/>
  <c r="D93" i="3"/>
  <c r="D89" i="3"/>
  <c r="D51" i="3"/>
  <c r="D92" i="3"/>
  <c r="D48" i="3"/>
  <c r="D35" i="3"/>
  <c r="D20" i="3"/>
</calcChain>
</file>

<file path=xl/sharedStrings.xml><?xml version="1.0" encoding="utf-8"?>
<sst xmlns="http://schemas.openxmlformats.org/spreadsheetml/2006/main" count="124" uniqueCount="102">
  <si>
    <t>Nota:</t>
  </si>
  <si>
    <t>Total</t>
  </si>
  <si>
    <t>Cant.</t>
  </si>
  <si>
    <t>Descripción</t>
  </si>
  <si>
    <t>Unit.</t>
  </si>
  <si>
    <t>DOLORES LOBO</t>
  </si>
  <si>
    <t>DISEÑO DE INTERIORES</t>
  </si>
  <si>
    <t>TOTAL</t>
  </si>
  <si>
    <t>LIVING</t>
  </si>
  <si>
    <t>ILUMINACIÓN</t>
  </si>
  <si>
    <t>ACCESORIOS</t>
  </si>
  <si>
    <t>Opc</t>
  </si>
  <si>
    <t>Banqueta modelo María con marco y patas de madera. Medidas: 0,90 x 0,50 x 0,50 h</t>
  </si>
  <si>
    <t>Banqueta modelo María con patas de madera. Medidas: 0,90 x 0,50 x 0,50 h</t>
  </si>
  <si>
    <t>Género a definir estampado. 1 metro, precio aproximado</t>
  </si>
  <si>
    <t>Mesa modelo Roger con tapa de arpillera</t>
  </si>
  <si>
    <t>Mesa Lola redonda con estructura en petiribí y tapa de mármol de carrara.</t>
  </si>
  <si>
    <t>Mesa Dálmata con estante en petiribí y tapa de mármol de carrara.</t>
  </si>
  <si>
    <t>Mesa modelo Renata con marco y patas de madera y tapa de arpillera laqueda</t>
  </si>
  <si>
    <t>Mesa  modelo Hector con estructura de madera enchapada y tapa laqueada</t>
  </si>
  <si>
    <t>Mesa  modelo Hector con estructura de madera enchapada y tapa de arpillera.</t>
  </si>
  <si>
    <t>Mesa  modelo Hector con estructura de madera enchapada y tapa de mármol de carrara de 2 cm de espesor.</t>
  </si>
  <si>
    <t>Mesa  modelo Hector con estructura de madera enchapada y tapa de mármol de carrara de 4 cm de espesor.</t>
  </si>
  <si>
    <t>carrara con mas vetas</t>
  </si>
  <si>
    <t>carrara con más vetas</t>
  </si>
  <si>
    <t xml:space="preserve"> (el precio es en efectivo, tenemos que darle una seña para encargar)</t>
  </si>
  <si>
    <t>Medida: 0,45 x 0,45 mts. Género lino estampado fondo aqua</t>
  </si>
  <si>
    <t>Medida: 0,50 x 0,50 mts. Género panamá gamuzado verde, contratapa visón.</t>
  </si>
  <si>
    <t>Redondo con faja tercipelo colorado</t>
  </si>
  <si>
    <t>Almohadones varios:</t>
  </si>
  <si>
    <t>Medidas: 0,27 x 0,47 mts. Género a deifinir, neutro</t>
  </si>
  <si>
    <t>BIBLIOTECA</t>
  </si>
  <si>
    <t>Entelado en arpillera y 8 estantes de madera blancos. Con materiales y mano de obra incluidos.</t>
  </si>
  <si>
    <t>Alfombra modelo mediterráneo color arena con borde de 6cm de cueria chocolate.</t>
  </si>
  <si>
    <t>(falta uno)</t>
  </si>
  <si>
    <t>Pantalla de arpillera o lino. Cilindro</t>
  </si>
  <si>
    <t>Opc.</t>
  </si>
  <si>
    <t>Lino Cortinero. Medidas 2,15 x 2,35 mts de alto. (8 metros)</t>
  </si>
  <si>
    <t>Lino mantelero. Medidas 2,15 x 2,35 mts de alto. (4 metros)</t>
  </si>
  <si>
    <t>Voile suizo. Medidas 2,15 x 2,35 mts de alto. (4 metros)</t>
  </si>
  <si>
    <t>HALL DE ENTRADA</t>
  </si>
  <si>
    <t xml:space="preserve">LIVING </t>
  </si>
  <si>
    <t>COMEDOR</t>
  </si>
  <si>
    <t>Retapizado sillón existente de 2 cuerpos</t>
  </si>
  <si>
    <t>Retapizado puff existente. Estructura y almohadón aparte</t>
  </si>
  <si>
    <t>Biblioteca combinada según plano y fotos</t>
  </si>
  <si>
    <t>Género a definir</t>
  </si>
  <si>
    <t>Atención: Gaby</t>
  </si>
  <si>
    <t>CORTINAS</t>
  </si>
  <si>
    <t>Living - comeor</t>
  </si>
  <si>
    <t>Pasillo</t>
  </si>
  <si>
    <t>Cuarto principal</t>
  </si>
  <si>
    <t>Colocación: precio aprox</t>
  </si>
  <si>
    <t>Incluye flete de retiro y entrega</t>
  </si>
  <si>
    <t>Género: Tussor con rayas finas beige a $450/m</t>
  </si>
  <si>
    <t>Opc. Mesas bajas con esctructura en petiribí y tapa de mármol de carrara vitrificado de 2 cm de espesor. Medidas 0,70 x 1,00 mts</t>
  </si>
  <si>
    <t xml:space="preserve">No incluye flete </t>
  </si>
  <si>
    <t>Los fletes y colocaciones no están incluidos, al menos que se aclare lo contrario.</t>
  </si>
  <si>
    <t>Este presupuesto tiene validez de 7 días.</t>
  </si>
  <si>
    <t xml:space="preserve">PLAZO DE ENTREGA: Desde la seña: 35 a 45 días aprox en confecciones (cortinas, almohadones, etc) y 45 a 60 dias aprox en carpintería y tapicería. </t>
  </si>
  <si>
    <t>FORMA DE PAGO: 100% en generos y 50 % de seña muebles, SALDO al aviso de terminacion de los muebles.</t>
  </si>
  <si>
    <t>Los muebles de madera maciza pueden llegar a sufrir grietas propias de la naturaleza de la madera.</t>
  </si>
  <si>
    <t>Los precios de los muebles tapizados no incluyen los géneros.</t>
  </si>
  <si>
    <t>Género: Tussor gris ceiba $260/m</t>
  </si>
  <si>
    <t>Lámpara de pie con pantalla de lino- a definir</t>
  </si>
  <si>
    <t>19 de Octubre 2017</t>
  </si>
  <si>
    <t>PRESUPUESTO</t>
  </si>
  <si>
    <t>Barral niquel mate de 3/4 con soportes, terminales y argollas.</t>
  </si>
  <si>
    <t>Confeccion cortina de colgar. Medida ventana: 3,40 x 2,60h</t>
  </si>
  <si>
    <t>Género: Gasa blanca $ 230/m</t>
  </si>
  <si>
    <t>Cuarto Joaquín</t>
  </si>
  <si>
    <t>Opc. Género: Pana color aqua a $550/m</t>
  </si>
  <si>
    <t xml:space="preserve">Sillón Luis XVI </t>
  </si>
  <si>
    <t xml:space="preserve">Incluye colocación </t>
  </si>
  <si>
    <t>Opc. Cortina roller sunscreen con sistema y cadena metálica . Medidas ventana: 1,40 x 1,40 mts</t>
  </si>
  <si>
    <t>Opc. cortina roller sunscreen semi lino con sistema y cadena metálica. Medidas ventana: 1,40x1,40h</t>
  </si>
  <si>
    <t xml:space="preserve">Opc. Cortina roller sunscreen con sistema y cadena metálica. Medidas ventana: 1,70 x 1,40h </t>
  </si>
  <si>
    <t xml:space="preserve">Opc. cortina roller sunscreen semi lino con sistema y cadena metálica. Medidas ventana: 1,70 x 1,40h </t>
  </si>
  <si>
    <t>Opc. Cortina roller sunscreen con sistema y cadena metálica. Medidas ventana: 1,00 x 1,40h</t>
  </si>
  <si>
    <t xml:space="preserve">Opc. Cortina roller sunscreen semi lino con sistema y cadena metálica.  Medidas ventana: 1,70x1,40h </t>
  </si>
  <si>
    <t>Opc. Cortina roller sunscreen semi lino con sistema y cadena metálica. Medidas ventana: 1,00x1,40h</t>
  </si>
  <si>
    <t>Retapizado de sillon existente</t>
  </si>
  <si>
    <t xml:space="preserve">CUARTO PRINCIPAL </t>
  </si>
  <si>
    <t>Mesa de luz de petiribí con tapa de mármol, estante y cajón. Ref foto. Medidas 40 x 30 de prof.</t>
  </si>
  <si>
    <t>Sillón en L con funda y almohadones sueltos en el respaldo . Medidas 2,50 x 1,80 mts.</t>
  </si>
  <si>
    <t>Opc. Espejo con marco chato de hierro (puede ser con o sin bisel, el precio varía) Medidas 0,70 x 1,5 mts</t>
  </si>
  <si>
    <t>Opc. Espejo biselado con marco cajón de varilla de 3 x 3 plateado a la hoja. Medidas:  0,70 x 1.50 mts</t>
  </si>
  <si>
    <t>(pago con tarjeta ahora 12)</t>
  </si>
  <si>
    <t>Opc. Espejo marco repartido</t>
  </si>
  <si>
    <t>Opc. Sillones Luis XV con apoyabrazos</t>
  </si>
  <si>
    <t>Alfombra RUGGIT modelo Boston lavable. Medidas 2,50 x 3,20 mts.</t>
  </si>
  <si>
    <t>Retapizado de sillon</t>
  </si>
  <si>
    <t>CUARTO JOAQUIN</t>
  </si>
  <si>
    <t>COCINA</t>
  </si>
  <si>
    <t>Mueble Nacho (en proceso)</t>
  </si>
  <si>
    <t>Baúl Joaquin. Medidas aprox. 0,90 x 0,45 x 0,45. (en proceso)</t>
  </si>
  <si>
    <t>Presupuesto pendiente</t>
  </si>
  <si>
    <t>SEÑA 3/11 (pago sillas)</t>
  </si>
  <si>
    <t>SEÑA 24/7 (seña 50% Biblioteca )</t>
  </si>
  <si>
    <t>Etapa I (Encargos)</t>
  </si>
  <si>
    <t>Encargos 50% ( sillon en L , mesas baja y mesas de luz)</t>
  </si>
  <si>
    <t>SEÑA 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</si>
</sst>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\ #,##0;[Red]&quot;$&quot;\ \-#,##0"/>
    <numFmt numFmtId="164" formatCode="_-* #,##0.00\ &quot;€&quot;_-;\-* #,##0.00\ &quot;€&quot;_-;_-* &quot;-&quot;??\ &quot;€&quot;_-;_-@_-"/>
    <numFmt numFmtId="165" formatCode="_ &quot;$&quot;\ * #,##0_ ;_ &quot;$&quot;\ * \-#,##0_ ;_ &quot;$&quot;\ * &quot;-&quot;??_ ;_ @_ "/>
    <numFmt numFmtId="166" formatCode="&quot;$&quot;\ #,##0"/>
    <numFmt numFmtId="167" formatCode="[$$-2C0A]\ #,##0.00"/>
    <numFmt numFmtId="168" formatCode="[$$-2C0A]\ #,##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3" tint="-0.249977111117893"/>
      <name val="Century Gothic"/>
      <family val="2"/>
    </font>
    <font>
      <sz val="8"/>
      <color theme="3" tint="-0.249977111117893"/>
      <name val="Century Gothic"/>
      <family val="2"/>
    </font>
    <font>
      <b/>
      <sz val="10"/>
      <color theme="3" tint="-0.249977111117893"/>
      <name val="Century Gothic"/>
      <family val="2"/>
    </font>
    <font>
      <b/>
      <sz val="11"/>
      <color theme="3" tint="-0.249977111117893"/>
      <name val="Century Gothic"/>
      <family val="2"/>
    </font>
    <font>
      <sz val="9"/>
      <color theme="3" tint="-0.249977111117893"/>
      <name val="Century Gothic"/>
      <family val="2"/>
    </font>
    <font>
      <b/>
      <u/>
      <sz val="10"/>
      <color theme="3" tint="-0.249977111117893"/>
      <name val="Century Gothic"/>
      <family val="2"/>
    </font>
    <font>
      <u/>
      <sz val="10"/>
      <color theme="3" tint="-0.249977111117893"/>
      <name val="Century Gothic"/>
      <family val="2"/>
    </font>
    <font>
      <b/>
      <sz val="9"/>
      <color theme="3" tint="-0.249977111117893"/>
      <name val="Century Gothic"/>
      <family val="2"/>
    </font>
    <font>
      <b/>
      <sz val="8"/>
      <color theme="3" tint="-0.249977111117893"/>
      <name val="Century Gothic"/>
      <family val="2"/>
    </font>
    <font>
      <sz val="11"/>
      <color theme="3" tint="-0.249977111117893"/>
      <name val="Century Gothic"/>
      <family val="2"/>
    </font>
    <font>
      <sz val="9"/>
      <color theme="3" tint="-0.249977111117893"/>
      <name val="Calibri"/>
      <family val="2"/>
      <scheme val="minor"/>
    </font>
    <font>
      <u/>
      <sz val="8"/>
      <color theme="3" tint="-0.249977111117893"/>
      <name val="Century Gothic"/>
      <family val="2"/>
    </font>
    <font>
      <sz val="11"/>
      <color theme="3" tint="-0.249977111117893"/>
      <name val="Calibri"/>
      <family val="2"/>
      <scheme val="minor"/>
    </font>
    <font>
      <u/>
      <sz val="9"/>
      <color theme="3" tint="-0.249977111117893"/>
      <name val="Century Gothic"/>
      <family val="2"/>
    </font>
    <font>
      <sz val="10"/>
      <color theme="3" tint="-0.249977111117893"/>
      <name val="Calibri"/>
      <family val="2"/>
    </font>
    <font>
      <i/>
      <sz val="10"/>
      <color theme="3" tint="-0.249977111117893"/>
      <name val="Century Gothic"/>
      <family val="2"/>
    </font>
    <font>
      <sz val="10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wrapText="1"/>
    </xf>
    <xf numFmtId="167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167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166" fontId="2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2" fillId="0" borderId="0" xfId="0" applyFont="1" applyFill="1" applyBorder="1" applyAlignment="1">
      <alignment wrapText="1"/>
    </xf>
    <xf numFmtId="168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top" wrapText="1"/>
    </xf>
    <xf numFmtId="0" fontId="8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8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9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/>
    </xf>
    <xf numFmtId="6" fontId="4" fillId="2" borderId="0" xfId="0" applyNumberFormat="1" applyFont="1" applyFill="1" applyAlignment="1">
      <alignment vertical="center" wrapText="1"/>
    </xf>
    <xf numFmtId="6" fontId="4" fillId="2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right" wrapText="1"/>
    </xf>
    <xf numFmtId="0" fontId="4" fillId="0" borderId="0" xfId="0" applyFont="1" applyFill="1" applyBorder="1" applyAlignment="1">
      <alignment horizontal="left" wrapText="1"/>
    </xf>
    <xf numFmtId="6" fontId="2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167" fontId="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0" applyFont="1" applyAlignment="1">
      <alignment vertical="center" wrapText="1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6" fillId="0" borderId="0" xfId="0" applyFont="1"/>
    <xf numFmtId="167" fontId="16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17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center" wrapText="1"/>
    </xf>
    <xf numFmtId="0" fontId="18" fillId="0" borderId="0" xfId="0" applyFont="1" applyFill="1" applyBorder="1" applyAlignment="1">
      <alignment vertical="center" wrapText="1"/>
    </xf>
    <xf numFmtId="167" fontId="2" fillId="0" borderId="0" xfId="0" applyNumberFormat="1" applyFont="1" applyBorder="1" applyAlignment="1"/>
    <xf numFmtId="0" fontId="2" fillId="0" borderId="0" xfId="0" applyFont="1" applyBorder="1" applyAlignment="1"/>
    <xf numFmtId="167" fontId="2" fillId="0" borderId="0" xfId="0" applyNumberFormat="1" applyFont="1" applyAlignment="1"/>
    <xf numFmtId="166" fontId="2" fillId="0" borderId="0" xfId="1" applyNumberFormat="1" applyFont="1" applyFill="1" applyBorder="1" applyAlignment="1">
      <alignment wrapText="1"/>
    </xf>
    <xf numFmtId="168" fontId="2" fillId="0" borderId="0" xfId="0" applyNumberFormat="1" applyFont="1" applyAlignment="1"/>
    <xf numFmtId="6" fontId="2" fillId="0" borderId="0" xfId="0" applyNumberFormat="1" applyFont="1" applyFill="1" applyBorder="1" applyAlignment="1">
      <alignment wrapText="1"/>
    </xf>
    <xf numFmtId="0" fontId="7" fillId="0" borderId="0" xfId="0" applyFont="1" applyBorder="1" applyAlignment="1">
      <alignment horizontal="left" vertical="top" wrapText="1"/>
    </xf>
    <xf numFmtId="168" fontId="2" fillId="0" borderId="0" xfId="0" applyNumberFormat="1" applyFont="1" applyFill="1" applyAlignment="1"/>
    <xf numFmtId="166" fontId="4" fillId="0" borderId="0" xfId="1" applyNumberFormat="1" applyFont="1" applyFill="1" applyBorder="1" applyAlignment="1">
      <alignment wrapText="1"/>
    </xf>
    <xf numFmtId="0" fontId="4" fillId="0" borderId="0" xfId="0" applyFont="1" applyFill="1" applyAlignment="1">
      <alignment horizontal="right" wrapText="1"/>
    </xf>
    <xf numFmtId="0" fontId="2" fillId="0" borderId="0" xfId="0" applyFont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52" workbookViewId="0">
      <selection activeCell="E48" sqref="E48"/>
    </sheetView>
  </sheetViews>
  <sheetFormatPr baseColWidth="10" defaultRowHeight="15" x14ac:dyDescent="0.25"/>
  <cols>
    <col min="1" max="1" width="6.28515625" style="55" customWidth="1"/>
    <col min="2" max="2" width="79.85546875" style="55" customWidth="1"/>
    <col min="3" max="3" width="9.7109375" style="57" customWidth="1"/>
    <col min="4" max="4" width="15.28515625" style="54" customWidth="1"/>
    <col min="5" max="5" width="64.140625" style="55" customWidth="1"/>
    <col min="6" max="16384" width="11.42578125" style="55"/>
  </cols>
  <sheetData>
    <row r="1" spans="1:5" s="5" customFormat="1" ht="14.25" x14ac:dyDescent="0.3">
      <c r="A1" s="1" t="s">
        <v>65</v>
      </c>
      <c r="B1" s="2"/>
      <c r="C1" s="3"/>
      <c r="D1" s="4"/>
    </row>
    <row r="2" spans="1:5" s="5" customFormat="1" ht="14.25" x14ac:dyDescent="0.3">
      <c r="A2" s="6"/>
      <c r="B2" s="73" t="s">
        <v>5</v>
      </c>
      <c r="C2" s="73"/>
      <c r="D2" s="73"/>
    </row>
    <row r="3" spans="1:5" s="5" customFormat="1" ht="14.25" x14ac:dyDescent="0.3">
      <c r="B3" s="73" t="s">
        <v>6</v>
      </c>
      <c r="C3" s="73"/>
      <c r="D3" s="73"/>
    </row>
    <row r="4" spans="1:5" s="5" customFormat="1" ht="12" customHeight="1" x14ac:dyDescent="0.3">
      <c r="A4" s="74" t="s">
        <v>47</v>
      </c>
      <c r="B4" s="74"/>
      <c r="C4" s="3"/>
      <c r="D4" s="4"/>
    </row>
    <row r="5" spans="1:5" s="10" customFormat="1" ht="12.75" customHeight="1" x14ac:dyDescent="0.25">
      <c r="A5" s="7"/>
      <c r="B5" s="8" t="s">
        <v>66</v>
      </c>
      <c r="C5" s="9"/>
      <c r="D5" s="9"/>
    </row>
    <row r="6" spans="1:5" s="5" customFormat="1" ht="14.25" x14ac:dyDescent="0.3">
      <c r="A6" s="6"/>
      <c r="B6" s="11"/>
      <c r="C6" s="12"/>
      <c r="D6" s="13"/>
    </row>
    <row r="7" spans="1:5" s="18" customFormat="1" ht="14.25" x14ac:dyDescent="0.3">
      <c r="A7" s="14" t="s">
        <v>2</v>
      </c>
      <c r="B7" s="15" t="s">
        <v>3</v>
      </c>
      <c r="C7" s="16" t="s">
        <v>4</v>
      </c>
      <c r="D7" s="17" t="s">
        <v>1</v>
      </c>
    </row>
    <row r="8" spans="1:5" s="18" customFormat="1" ht="14.25" x14ac:dyDescent="0.3">
      <c r="A8" s="19"/>
      <c r="B8" s="20"/>
      <c r="C8" s="64"/>
      <c r="D8" s="65"/>
    </row>
    <row r="9" spans="1:5" s="24" customFormat="1" ht="14.25" hidden="1" customHeight="1" x14ac:dyDescent="0.25">
      <c r="A9" s="21"/>
      <c r="B9" s="22" t="s">
        <v>8</v>
      </c>
      <c r="C9" s="66"/>
      <c r="D9" s="67"/>
    </row>
    <row r="10" spans="1:5" s="24" customFormat="1" ht="14.25" hidden="1" customHeight="1" x14ac:dyDescent="0.25">
      <c r="A10" s="21"/>
      <c r="B10" s="22"/>
      <c r="C10" s="66"/>
      <c r="D10" s="67"/>
    </row>
    <row r="11" spans="1:5" s="24" customFormat="1" ht="26.25" hidden="1" customHeight="1" x14ac:dyDescent="0.25">
      <c r="A11" s="21" t="s">
        <v>11</v>
      </c>
      <c r="B11" s="25" t="s">
        <v>18</v>
      </c>
      <c r="C11" s="68">
        <v>5400</v>
      </c>
      <c r="D11" s="67"/>
    </row>
    <row r="12" spans="1:5" s="24" customFormat="1" ht="14.25" hidden="1" customHeight="1" x14ac:dyDescent="0.25">
      <c r="A12" s="21" t="s">
        <v>11</v>
      </c>
      <c r="B12" s="25" t="s">
        <v>15</v>
      </c>
      <c r="C12" s="68">
        <v>3500</v>
      </c>
      <c r="D12" s="67"/>
    </row>
    <row r="13" spans="1:5" s="24" customFormat="1" ht="14.25" hidden="1" customHeight="1" x14ac:dyDescent="0.25">
      <c r="A13" s="21" t="s">
        <v>11</v>
      </c>
      <c r="B13" s="25" t="s">
        <v>19</v>
      </c>
      <c r="C13" s="68">
        <v>3500</v>
      </c>
      <c r="D13" s="67">
        <v>3500</v>
      </c>
    </row>
    <row r="14" spans="1:5" s="24" customFormat="1" ht="27.75" hidden="1" customHeight="1" x14ac:dyDescent="0.25">
      <c r="A14" s="21" t="s">
        <v>11</v>
      </c>
      <c r="B14" s="25" t="s">
        <v>20</v>
      </c>
      <c r="C14" s="68">
        <v>4900</v>
      </c>
      <c r="D14" s="67"/>
    </row>
    <row r="15" spans="1:5" s="24" customFormat="1" ht="27" hidden="1" customHeight="1" x14ac:dyDescent="0.25">
      <c r="A15" s="21" t="s">
        <v>11</v>
      </c>
      <c r="B15" s="25" t="s">
        <v>21</v>
      </c>
      <c r="C15" s="68">
        <v>6550</v>
      </c>
      <c r="D15" s="67"/>
      <c r="E15" s="27" t="s">
        <v>23</v>
      </c>
    </row>
    <row r="16" spans="1:5" s="24" customFormat="1" ht="28.5" hidden="1" customHeight="1" x14ac:dyDescent="0.25">
      <c r="A16" s="21" t="s">
        <v>11</v>
      </c>
      <c r="B16" s="25" t="s">
        <v>22</v>
      </c>
      <c r="C16" s="68">
        <v>9600</v>
      </c>
      <c r="D16" s="67"/>
      <c r="E16" s="27" t="s">
        <v>24</v>
      </c>
    </row>
    <row r="17" spans="1:5" s="24" customFormat="1" ht="14.25" hidden="1" customHeight="1" x14ac:dyDescent="0.25">
      <c r="A17" s="21" t="s">
        <v>11</v>
      </c>
      <c r="B17" s="25" t="s">
        <v>16</v>
      </c>
      <c r="C17" s="68">
        <v>6850</v>
      </c>
      <c r="D17" s="67"/>
    </row>
    <row r="18" spans="1:5" s="24" customFormat="1" ht="14.25" hidden="1" customHeight="1" x14ac:dyDescent="0.25">
      <c r="A18" s="21" t="s">
        <v>11</v>
      </c>
      <c r="B18" s="25" t="s">
        <v>17</v>
      </c>
      <c r="C18" s="68">
        <v>8500</v>
      </c>
      <c r="D18" s="67"/>
    </row>
    <row r="19" spans="1:5" s="24" customFormat="1" ht="14.25" hidden="1" customHeight="1" x14ac:dyDescent="0.25">
      <c r="A19" s="21"/>
      <c r="B19" s="25"/>
      <c r="C19" s="66"/>
      <c r="D19" s="67"/>
    </row>
    <row r="20" spans="1:5" s="24" customFormat="1" ht="26.25" hidden="1" customHeight="1" x14ac:dyDescent="0.25">
      <c r="A20" s="21" t="s">
        <v>11</v>
      </c>
      <c r="B20" s="25" t="s">
        <v>12</v>
      </c>
      <c r="C20" s="68">
        <v>1300</v>
      </c>
      <c r="D20" s="67">
        <f>C20</f>
        <v>1300</v>
      </c>
    </row>
    <row r="21" spans="1:5" s="24" customFormat="1" ht="14.25" hidden="1" customHeight="1" x14ac:dyDescent="0.25">
      <c r="A21" s="21" t="s">
        <v>11</v>
      </c>
      <c r="B21" s="25" t="s">
        <v>13</v>
      </c>
      <c r="C21" s="68">
        <v>1300</v>
      </c>
      <c r="D21" s="67"/>
    </row>
    <row r="22" spans="1:5" s="24" customFormat="1" ht="14.25" hidden="1" customHeight="1" x14ac:dyDescent="0.25">
      <c r="A22" s="21">
        <v>1</v>
      </c>
      <c r="B22" s="25" t="s">
        <v>14</v>
      </c>
      <c r="C22" s="68">
        <v>400</v>
      </c>
      <c r="D22" s="67">
        <v>400</v>
      </c>
    </row>
    <row r="23" spans="1:5" s="24" customFormat="1" ht="14.25" hidden="1" customHeight="1" x14ac:dyDescent="0.25">
      <c r="A23" s="21"/>
      <c r="B23" s="27"/>
      <c r="C23" s="68"/>
      <c r="D23" s="67"/>
    </row>
    <row r="24" spans="1:5" s="24" customFormat="1" ht="14.25" hidden="1" customHeight="1" x14ac:dyDescent="0.25">
      <c r="A24" s="21"/>
      <c r="B24" s="28" t="s">
        <v>9</v>
      </c>
      <c r="C24" s="68"/>
      <c r="D24" s="67"/>
    </row>
    <row r="25" spans="1:5" s="24" customFormat="1" ht="14.25" hidden="1" customHeight="1" x14ac:dyDescent="0.25">
      <c r="A25" s="21">
        <v>2</v>
      </c>
      <c r="B25" s="1" t="s">
        <v>35</v>
      </c>
      <c r="C25" s="68">
        <v>220</v>
      </c>
      <c r="D25" s="67">
        <v>440</v>
      </c>
    </row>
    <row r="26" spans="1:5" s="24" customFormat="1" ht="14.25" hidden="1" customHeight="1" x14ac:dyDescent="0.25">
      <c r="A26" s="21"/>
      <c r="B26" s="1"/>
      <c r="C26" s="68"/>
      <c r="D26" s="67"/>
    </row>
    <row r="27" spans="1:5" s="24" customFormat="1" ht="29.25" hidden="1" customHeight="1" x14ac:dyDescent="0.25">
      <c r="A27" s="21"/>
      <c r="B27" s="29" t="s">
        <v>33</v>
      </c>
      <c r="C27" s="68">
        <v>5500</v>
      </c>
      <c r="D27" s="67">
        <v>5500</v>
      </c>
      <c r="E27" s="1" t="s">
        <v>25</v>
      </c>
    </row>
    <row r="28" spans="1:5" s="24" customFormat="1" ht="14.25" hidden="1" customHeight="1" x14ac:dyDescent="0.25">
      <c r="A28" s="21"/>
      <c r="B28" s="1"/>
      <c r="C28" s="68"/>
      <c r="D28" s="67"/>
    </row>
    <row r="29" spans="1:5" s="24" customFormat="1" ht="14.25" hidden="1" customHeight="1" x14ac:dyDescent="0.25">
      <c r="A29" s="21"/>
      <c r="B29" s="28" t="s">
        <v>31</v>
      </c>
      <c r="C29" s="68"/>
      <c r="D29" s="67"/>
    </row>
    <row r="30" spans="1:5" s="24" customFormat="1" ht="14.25" hidden="1" customHeight="1" x14ac:dyDescent="0.25">
      <c r="A30" s="21"/>
      <c r="B30" s="28"/>
      <c r="C30" s="68"/>
      <c r="D30" s="67"/>
    </row>
    <row r="31" spans="1:5" s="24" customFormat="1" ht="29.25" hidden="1" customHeight="1" x14ac:dyDescent="0.25">
      <c r="A31" s="21"/>
      <c r="B31" s="29" t="s">
        <v>32</v>
      </c>
      <c r="C31" s="68">
        <v>1000</v>
      </c>
      <c r="D31" s="67">
        <v>1000</v>
      </c>
    </row>
    <row r="32" spans="1:5" s="24" customFormat="1" ht="14.25" hidden="1" customHeight="1" x14ac:dyDescent="0.25">
      <c r="A32" s="21"/>
      <c r="B32" s="28"/>
      <c r="C32" s="68"/>
      <c r="D32" s="67"/>
    </row>
    <row r="33" spans="1:5" s="24" customFormat="1" ht="14.25" hidden="1" customHeight="1" x14ac:dyDescent="0.25">
      <c r="A33" s="21"/>
      <c r="B33" s="28" t="s">
        <v>10</v>
      </c>
      <c r="C33" s="68"/>
      <c r="D33" s="67"/>
    </row>
    <row r="34" spans="1:5" s="24" customFormat="1" ht="14.25" hidden="1" customHeight="1" x14ac:dyDescent="0.25">
      <c r="A34" s="21"/>
      <c r="B34" s="28"/>
      <c r="C34" s="68"/>
      <c r="D34" s="67"/>
    </row>
    <row r="35" spans="1:5" s="24" customFormat="1" ht="14.25" hidden="1" customHeight="1" x14ac:dyDescent="0.25">
      <c r="A35" s="21">
        <v>6</v>
      </c>
      <c r="B35" s="1" t="s">
        <v>29</v>
      </c>
      <c r="C35" s="68">
        <v>250</v>
      </c>
      <c r="D35" s="67">
        <f>C35*A35</f>
        <v>1500</v>
      </c>
      <c r="E35" s="1" t="s">
        <v>34</v>
      </c>
    </row>
    <row r="36" spans="1:5" s="24" customFormat="1" ht="14.25" hidden="1" customHeight="1" x14ac:dyDescent="0.25">
      <c r="A36" s="21">
        <v>2</v>
      </c>
      <c r="B36" s="1" t="s">
        <v>27</v>
      </c>
      <c r="C36" s="68"/>
      <c r="D36" s="67"/>
    </row>
    <row r="37" spans="1:5" s="24" customFormat="1" ht="14.25" hidden="1" customHeight="1" x14ac:dyDescent="0.25">
      <c r="A37" s="21">
        <v>2</v>
      </c>
      <c r="B37" s="1" t="s">
        <v>26</v>
      </c>
      <c r="C37" s="68"/>
      <c r="D37" s="67"/>
    </row>
    <row r="38" spans="1:5" s="24" customFormat="1" ht="14.25" hidden="1" customHeight="1" x14ac:dyDescent="0.25">
      <c r="A38" s="21">
        <v>1</v>
      </c>
      <c r="B38" s="1" t="s">
        <v>28</v>
      </c>
      <c r="C38" s="68"/>
      <c r="D38" s="67"/>
    </row>
    <row r="39" spans="1:5" s="24" customFormat="1" ht="14.25" hidden="1" customHeight="1" x14ac:dyDescent="0.25">
      <c r="A39" s="21">
        <v>1</v>
      </c>
      <c r="B39" s="1" t="s">
        <v>30</v>
      </c>
      <c r="C39" s="68"/>
      <c r="D39" s="67"/>
    </row>
    <row r="40" spans="1:5" s="24" customFormat="1" ht="14.25" customHeight="1" x14ac:dyDescent="0.25">
      <c r="A40" s="21"/>
      <c r="B40" s="30" t="s">
        <v>99</v>
      </c>
      <c r="C40" s="68"/>
      <c r="D40" s="67"/>
    </row>
    <row r="41" spans="1:5" s="24" customFormat="1" ht="14.25" customHeight="1" x14ac:dyDescent="0.25">
      <c r="A41" s="21"/>
      <c r="B41" s="30"/>
      <c r="C41" s="68"/>
      <c r="D41" s="67"/>
    </row>
    <row r="42" spans="1:5" s="24" customFormat="1" ht="14.25" customHeight="1" x14ac:dyDescent="0.25">
      <c r="A42" s="21"/>
      <c r="B42" s="30" t="s">
        <v>8</v>
      </c>
      <c r="C42" s="68"/>
      <c r="D42" s="67"/>
    </row>
    <row r="43" spans="1:5" s="24" customFormat="1" ht="14.25" customHeight="1" x14ac:dyDescent="0.25">
      <c r="A43" s="21"/>
      <c r="B43" s="30"/>
      <c r="C43" s="68"/>
      <c r="D43" s="67"/>
    </row>
    <row r="44" spans="1:5" s="18" customFormat="1" ht="14.25" x14ac:dyDescent="0.3">
      <c r="A44" s="58">
        <v>1</v>
      </c>
      <c r="B44" s="59" t="s">
        <v>45</v>
      </c>
      <c r="C44" s="69">
        <v>37000</v>
      </c>
      <c r="D44" s="69"/>
    </row>
    <row r="45" spans="1:5" s="18" customFormat="1" ht="14.25" x14ac:dyDescent="0.3">
      <c r="A45" s="58"/>
      <c r="B45" s="59"/>
      <c r="C45" s="69"/>
      <c r="D45" s="69"/>
    </row>
    <row r="46" spans="1:5" s="18" customFormat="1" ht="14.25" x14ac:dyDescent="0.3">
      <c r="A46" s="58">
        <v>1</v>
      </c>
      <c r="B46" s="59" t="s">
        <v>90</v>
      </c>
      <c r="C46" s="69">
        <v>20000</v>
      </c>
      <c r="D46" s="69"/>
      <c r="E46" s="18" t="s">
        <v>87</v>
      </c>
    </row>
    <row r="47" spans="1:5" s="24" customFormat="1" ht="13.5" customHeight="1" x14ac:dyDescent="0.25">
      <c r="A47" s="60"/>
      <c r="B47" s="32"/>
      <c r="C47" s="68"/>
      <c r="D47" s="67"/>
    </row>
    <row r="48" spans="1:5" s="18" customFormat="1" ht="27" x14ac:dyDescent="0.3">
      <c r="A48" s="58">
        <v>2</v>
      </c>
      <c r="B48" s="59" t="s">
        <v>55</v>
      </c>
      <c r="C48" s="69">
        <v>10800</v>
      </c>
      <c r="D48" s="69">
        <f>SUM(C48*2)</f>
        <v>21600</v>
      </c>
    </row>
    <row r="49" spans="1:4" s="18" customFormat="1" ht="14.25" customHeight="1" x14ac:dyDescent="0.3">
      <c r="A49" s="58"/>
      <c r="B49" s="61" t="s">
        <v>56</v>
      </c>
      <c r="C49" s="69"/>
      <c r="D49" s="69"/>
    </row>
    <row r="50" spans="1:4" s="18" customFormat="1" ht="14.25" customHeight="1" x14ac:dyDescent="0.3">
      <c r="A50" s="58"/>
      <c r="B50" s="59"/>
      <c r="C50" s="69"/>
      <c r="D50" s="69"/>
    </row>
    <row r="51" spans="1:4" s="18" customFormat="1" ht="14.25" customHeight="1" x14ac:dyDescent="0.3">
      <c r="A51" s="58">
        <v>1</v>
      </c>
      <c r="B51" s="59" t="s">
        <v>84</v>
      </c>
      <c r="C51" s="69">
        <v>35400</v>
      </c>
      <c r="D51" s="69">
        <f>SUM(C51*1)</f>
        <v>35400</v>
      </c>
    </row>
    <row r="52" spans="1:4" s="18" customFormat="1" ht="14.25" customHeight="1" x14ac:dyDescent="0.3">
      <c r="A52" s="58">
        <v>21</v>
      </c>
      <c r="B52" s="59" t="s">
        <v>63</v>
      </c>
      <c r="C52" s="69">
        <v>260</v>
      </c>
      <c r="D52" s="69">
        <f>SUM(C52*A52)</f>
        <v>5460</v>
      </c>
    </row>
    <row r="53" spans="1:4" s="18" customFormat="1" ht="14.25" customHeight="1" x14ac:dyDescent="0.3">
      <c r="A53" s="58"/>
      <c r="B53" s="61" t="s">
        <v>56</v>
      </c>
      <c r="C53" s="69"/>
      <c r="D53" s="69"/>
    </row>
    <row r="54" spans="1:4" s="18" customFormat="1" ht="14.25" customHeight="1" x14ac:dyDescent="0.3">
      <c r="A54" s="58"/>
      <c r="B54" s="61"/>
      <c r="C54" s="69"/>
      <c r="D54" s="69"/>
    </row>
    <row r="55" spans="1:4" s="18" customFormat="1" ht="14.25" customHeight="1" x14ac:dyDescent="0.3">
      <c r="A55" s="58">
        <v>2</v>
      </c>
      <c r="B55" s="59" t="s">
        <v>72</v>
      </c>
      <c r="C55" s="69">
        <v>7500</v>
      </c>
      <c r="D55" s="69"/>
    </row>
    <row r="56" spans="1:4" s="18" customFormat="1" ht="14.25" customHeight="1" x14ac:dyDescent="0.3">
      <c r="A56" s="58">
        <v>2</v>
      </c>
      <c r="B56" s="59" t="s">
        <v>81</v>
      </c>
      <c r="C56" s="69"/>
      <c r="D56" s="69"/>
    </row>
    <row r="57" spans="1:4" s="18" customFormat="1" ht="14.25" customHeight="1" x14ac:dyDescent="0.3">
      <c r="A57" s="58">
        <v>1.5</v>
      </c>
      <c r="B57" s="59" t="s">
        <v>46</v>
      </c>
      <c r="C57" s="69"/>
      <c r="D57" s="69"/>
    </row>
    <row r="58" spans="1:4" s="18" customFormat="1" ht="14.25" customHeight="1" x14ac:dyDescent="0.3">
      <c r="A58" s="58"/>
      <c r="B58" s="59"/>
      <c r="C58" s="69"/>
      <c r="D58" s="69"/>
    </row>
    <row r="59" spans="1:4" s="24" customFormat="1" ht="13.5" customHeight="1" x14ac:dyDescent="0.25">
      <c r="A59" s="60"/>
      <c r="B59" s="70" t="s">
        <v>82</v>
      </c>
      <c r="C59" s="68"/>
      <c r="D59" s="67"/>
    </row>
    <row r="60" spans="1:4" s="24" customFormat="1" ht="13.5" customHeight="1" x14ac:dyDescent="0.25">
      <c r="A60" s="60"/>
      <c r="B60" s="70"/>
      <c r="C60" s="68"/>
      <c r="D60" s="67"/>
    </row>
    <row r="61" spans="1:4" s="24" customFormat="1" ht="27" customHeight="1" x14ac:dyDescent="0.25">
      <c r="A61" s="60">
        <v>2</v>
      </c>
      <c r="B61" s="59" t="s">
        <v>83</v>
      </c>
      <c r="C61" s="68">
        <v>5700</v>
      </c>
      <c r="D61" s="67">
        <f>C61*A61</f>
        <v>11400</v>
      </c>
    </row>
    <row r="62" spans="1:4" s="18" customFormat="1" ht="14.25" customHeight="1" x14ac:dyDescent="0.3">
      <c r="A62" s="58"/>
      <c r="B62" s="59"/>
      <c r="C62" s="69"/>
      <c r="D62" s="69"/>
    </row>
    <row r="63" spans="1:4" s="18" customFormat="1" ht="14.25" customHeight="1" x14ac:dyDescent="0.3">
      <c r="A63" s="58"/>
      <c r="B63" s="33" t="s">
        <v>92</v>
      </c>
      <c r="C63" s="69"/>
      <c r="D63" s="69"/>
    </row>
    <row r="64" spans="1:4" s="18" customFormat="1" ht="14.25" customHeight="1" x14ac:dyDescent="0.3">
      <c r="A64" s="58"/>
      <c r="B64" s="33"/>
      <c r="C64" s="69"/>
      <c r="D64" s="69"/>
    </row>
    <row r="65" spans="1:4" s="18" customFormat="1" ht="14.25" customHeight="1" x14ac:dyDescent="0.3">
      <c r="A65" s="58">
        <v>1</v>
      </c>
      <c r="B65" s="59" t="s">
        <v>95</v>
      </c>
      <c r="C65" s="69"/>
      <c r="D65" s="69"/>
    </row>
    <row r="66" spans="1:4" s="18" customFormat="1" ht="14.25" customHeight="1" x14ac:dyDescent="0.3">
      <c r="A66" s="58"/>
      <c r="B66" s="59"/>
      <c r="C66" s="69"/>
      <c r="D66" s="69"/>
    </row>
    <row r="67" spans="1:4" s="18" customFormat="1" ht="14.25" customHeight="1" x14ac:dyDescent="0.3">
      <c r="A67" s="58"/>
      <c r="B67" s="70" t="s">
        <v>93</v>
      </c>
      <c r="C67" s="69"/>
      <c r="D67" s="69"/>
    </row>
    <row r="68" spans="1:4" s="18" customFormat="1" ht="14.25" customHeight="1" x14ac:dyDescent="0.3">
      <c r="A68" s="58"/>
      <c r="B68" s="59" t="s">
        <v>94</v>
      </c>
      <c r="C68" s="69"/>
      <c r="D68" s="69"/>
    </row>
    <row r="69" spans="1:4" s="18" customFormat="1" ht="14.25" customHeight="1" x14ac:dyDescent="0.3">
      <c r="A69" s="58"/>
      <c r="B69" s="59"/>
      <c r="C69" s="69"/>
      <c r="D69" s="69"/>
    </row>
    <row r="70" spans="1:4" s="41" customFormat="1" ht="12.75" customHeight="1" x14ac:dyDescent="0.25">
      <c r="A70" s="37"/>
      <c r="B70" s="38" t="s">
        <v>7</v>
      </c>
      <c r="C70" s="39"/>
      <c r="D70" s="40"/>
    </row>
    <row r="71" spans="1:4" s="18" customFormat="1" ht="14.25" customHeight="1" x14ac:dyDescent="0.3">
      <c r="A71" s="58"/>
      <c r="B71" s="59"/>
      <c r="C71" s="69"/>
      <c r="D71" s="67">
        <f>SUM(D44:D68)</f>
        <v>73860</v>
      </c>
    </row>
    <row r="72" spans="1:4" s="18" customFormat="1" ht="14.25" customHeight="1" x14ac:dyDescent="0.3">
      <c r="A72" s="58"/>
      <c r="B72" s="59"/>
      <c r="C72" s="69"/>
      <c r="D72" s="67"/>
    </row>
    <row r="73" spans="1:4" s="18" customFormat="1" ht="14.25" customHeight="1" x14ac:dyDescent="0.3">
      <c r="A73" s="58"/>
      <c r="B73" s="59" t="s">
        <v>100</v>
      </c>
      <c r="C73" s="69">
        <f>D71/2</f>
        <v>36930</v>
      </c>
      <c r="D73" s="67"/>
    </row>
    <row r="74" spans="1:4" s="18" customFormat="1" ht="14.25" customHeight="1" x14ac:dyDescent="0.3">
      <c r="A74" s="58"/>
      <c r="B74" s="59"/>
      <c r="C74" s="69"/>
      <c r="D74" s="67"/>
    </row>
    <row r="75" spans="1:4" s="18" customFormat="1" ht="14.25" customHeight="1" x14ac:dyDescent="0.3">
      <c r="A75" s="58"/>
      <c r="B75" s="59"/>
      <c r="C75" s="69"/>
      <c r="D75" s="67"/>
    </row>
    <row r="76" spans="1:4" s="18" customFormat="1" ht="14.25" customHeight="1" x14ac:dyDescent="0.3">
      <c r="A76" s="58"/>
      <c r="B76" s="59" t="s">
        <v>98</v>
      </c>
      <c r="C76" s="69"/>
      <c r="D76" s="67">
        <v>18500</v>
      </c>
    </row>
    <row r="77" spans="1:4" s="18" customFormat="1" ht="14.25" customHeight="1" x14ac:dyDescent="0.3">
      <c r="A77" s="58"/>
      <c r="B77" s="59" t="s">
        <v>97</v>
      </c>
      <c r="C77" s="69"/>
      <c r="D77" s="67">
        <v>7500</v>
      </c>
    </row>
    <row r="78" spans="1:4" s="18" customFormat="1" ht="14.25" customHeight="1" x14ac:dyDescent="0.3">
      <c r="A78" s="58"/>
      <c r="B78" s="59" t="s">
        <v>101</v>
      </c>
      <c r="C78" s="69"/>
      <c r="D78" s="67">
        <v>27000</v>
      </c>
    </row>
    <row r="79" spans="1:4" s="18" customFormat="1" ht="14.25" customHeight="1" x14ac:dyDescent="0.3">
      <c r="A79" s="58"/>
      <c r="B79" s="59"/>
      <c r="C79" s="69"/>
      <c r="D79" s="72">
        <f>D76+D77</f>
        <v>26000</v>
      </c>
    </row>
    <row r="80" spans="1:4" s="18" customFormat="1" ht="14.25" customHeight="1" x14ac:dyDescent="0.3">
      <c r="A80" s="58"/>
      <c r="B80" s="59"/>
      <c r="C80" s="69"/>
      <c r="D80" s="67"/>
    </row>
    <row r="81" spans="1:4" s="41" customFormat="1" ht="12.75" customHeight="1" x14ac:dyDescent="0.25">
      <c r="A81" s="37"/>
      <c r="B81" s="38"/>
      <c r="C81" s="39"/>
      <c r="D81" s="40"/>
    </row>
    <row r="82" spans="1:4" s="18" customFormat="1" ht="14.25" customHeight="1" x14ac:dyDescent="0.3">
      <c r="A82" s="58"/>
      <c r="B82" s="59"/>
      <c r="C82" s="69"/>
      <c r="D82" s="67"/>
    </row>
    <row r="83" spans="1:4" s="18" customFormat="1" ht="14.25" customHeight="1" x14ac:dyDescent="0.3">
      <c r="A83" s="58"/>
      <c r="B83" s="59"/>
      <c r="C83" s="69"/>
      <c r="D83" s="67"/>
    </row>
    <row r="84" spans="1:4" s="18" customFormat="1" ht="14.25" customHeight="1" x14ac:dyDescent="0.3">
      <c r="A84" s="58"/>
      <c r="B84" s="70" t="s">
        <v>96</v>
      </c>
      <c r="C84" s="69"/>
      <c r="D84" s="69"/>
    </row>
    <row r="85" spans="1:4" s="18" customFormat="1" ht="14.25" customHeight="1" x14ac:dyDescent="0.3">
      <c r="A85" s="58"/>
      <c r="B85" s="70"/>
      <c r="C85" s="69"/>
      <c r="D85" s="69"/>
    </row>
    <row r="86" spans="1:4" s="24" customFormat="1" ht="14.25" customHeight="1" x14ac:dyDescent="0.25">
      <c r="A86" s="21"/>
      <c r="B86" s="30" t="s">
        <v>40</v>
      </c>
      <c r="C86" s="68"/>
      <c r="D86" s="67"/>
    </row>
    <row r="87" spans="1:4" s="24" customFormat="1" ht="14.25" customHeight="1" x14ac:dyDescent="0.25">
      <c r="A87" s="21"/>
      <c r="B87" s="30"/>
      <c r="C87" s="68"/>
      <c r="D87" s="67"/>
    </row>
    <row r="88" spans="1:4" s="18" customFormat="1" ht="14.25" x14ac:dyDescent="0.3">
      <c r="A88" s="58">
        <v>1</v>
      </c>
      <c r="B88" s="59" t="s">
        <v>43</v>
      </c>
      <c r="C88" s="69">
        <v>5800</v>
      </c>
      <c r="D88" s="69">
        <v>5800</v>
      </c>
    </row>
    <row r="89" spans="1:4" s="18" customFormat="1" ht="14.25" x14ac:dyDescent="0.3">
      <c r="A89" s="58">
        <v>11</v>
      </c>
      <c r="B89" s="59" t="s">
        <v>71</v>
      </c>
      <c r="C89" s="69">
        <v>550</v>
      </c>
      <c r="D89" s="69">
        <f>SUM(C89*A89)</f>
        <v>6050</v>
      </c>
    </row>
    <row r="90" spans="1:4" s="24" customFormat="1" ht="15" customHeight="1" x14ac:dyDescent="0.25">
      <c r="A90" s="60"/>
      <c r="B90" s="61" t="s">
        <v>53</v>
      </c>
      <c r="C90" s="68"/>
      <c r="D90" s="67"/>
    </row>
    <row r="91" spans="1:4" s="24" customFormat="1" ht="15" customHeight="1" x14ac:dyDescent="0.25">
      <c r="A91" s="60"/>
      <c r="B91" s="61"/>
      <c r="C91" s="68"/>
      <c r="D91" s="67"/>
    </row>
    <row r="92" spans="1:4" s="18" customFormat="1" ht="14.25" x14ac:dyDescent="0.3">
      <c r="A92" s="58">
        <v>2</v>
      </c>
      <c r="B92" s="59" t="s">
        <v>44</v>
      </c>
      <c r="C92" s="69">
        <v>1300</v>
      </c>
      <c r="D92" s="69">
        <f>SUM(C92*2)</f>
        <v>2600</v>
      </c>
    </row>
    <row r="93" spans="1:4" s="18" customFormat="1" ht="14.25" x14ac:dyDescent="0.3">
      <c r="A93" s="58">
        <v>8</v>
      </c>
      <c r="B93" s="59" t="s">
        <v>54</v>
      </c>
      <c r="C93" s="69">
        <v>450</v>
      </c>
      <c r="D93" s="69">
        <f>SUM(C93*A93)</f>
        <v>3600</v>
      </c>
    </row>
    <row r="94" spans="1:4" s="24" customFormat="1" ht="13.5" customHeight="1" x14ac:dyDescent="0.25">
      <c r="A94" s="60"/>
      <c r="B94" s="61" t="s">
        <v>53</v>
      </c>
      <c r="C94" s="68"/>
      <c r="D94" s="67"/>
    </row>
    <row r="95" spans="1:4" s="24" customFormat="1" ht="13.5" hidden="1" customHeight="1" x14ac:dyDescent="0.25">
      <c r="A95" s="60" t="s">
        <v>36</v>
      </c>
      <c r="B95" s="32" t="s">
        <v>37</v>
      </c>
      <c r="C95" s="68">
        <v>5200</v>
      </c>
      <c r="D95" s="67">
        <v>5200</v>
      </c>
    </row>
    <row r="96" spans="1:4" s="24" customFormat="1" ht="13.5" hidden="1" customHeight="1" x14ac:dyDescent="0.25">
      <c r="A96" s="60" t="s">
        <v>36</v>
      </c>
      <c r="B96" s="32" t="s">
        <v>38</v>
      </c>
      <c r="C96" s="68">
        <v>5200</v>
      </c>
      <c r="D96" s="67"/>
    </row>
    <row r="97" spans="1:4" s="24" customFormat="1" ht="13.5" hidden="1" customHeight="1" x14ac:dyDescent="0.25">
      <c r="A97" s="60" t="s">
        <v>36</v>
      </c>
      <c r="B97" s="32" t="s">
        <v>39</v>
      </c>
      <c r="C97" s="68">
        <v>4300</v>
      </c>
      <c r="D97" s="67"/>
    </row>
    <row r="98" spans="1:4" s="24" customFormat="1" ht="13.5" customHeight="1" x14ac:dyDescent="0.25">
      <c r="A98" s="60"/>
      <c r="B98" s="32"/>
      <c r="C98" s="68"/>
      <c r="D98" s="67"/>
    </row>
    <row r="99" spans="1:4" s="24" customFormat="1" ht="13.5" customHeight="1" x14ac:dyDescent="0.25">
      <c r="A99" s="60"/>
      <c r="B99" s="33" t="s">
        <v>41</v>
      </c>
      <c r="C99" s="68"/>
      <c r="D99" s="67"/>
    </row>
    <row r="100" spans="1:4" s="18" customFormat="1" ht="14.25" customHeight="1" x14ac:dyDescent="0.3">
      <c r="A100" s="58"/>
      <c r="B100" s="59"/>
      <c r="C100" s="69"/>
      <c r="D100" s="69"/>
    </row>
    <row r="101" spans="1:4" s="18" customFormat="1" ht="14.25" customHeight="1" x14ac:dyDescent="0.3">
      <c r="A101" s="58">
        <v>1</v>
      </c>
      <c r="B101" s="59" t="s">
        <v>64</v>
      </c>
      <c r="C101" s="69"/>
      <c r="D101" s="69"/>
    </row>
    <row r="102" spans="1:4" s="24" customFormat="1" ht="12" customHeight="1" x14ac:dyDescent="0.25">
      <c r="A102" s="60"/>
      <c r="B102" s="32"/>
      <c r="C102" s="68"/>
      <c r="D102" s="67"/>
    </row>
    <row r="103" spans="1:4" s="24" customFormat="1" ht="13.5" customHeight="1" x14ac:dyDescent="0.25">
      <c r="A103" s="60"/>
      <c r="B103" s="33" t="s">
        <v>42</v>
      </c>
      <c r="C103" s="68"/>
      <c r="D103" s="67"/>
    </row>
    <row r="104" spans="1:4" s="24" customFormat="1" ht="13.5" customHeight="1" x14ac:dyDescent="0.25">
      <c r="A104" s="60"/>
      <c r="B104" s="33"/>
      <c r="C104" s="68"/>
      <c r="D104" s="67"/>
    </row>
    <row r="105" spans="1:4" s="18" customFormat="1" ht="13.5" customHeight="1" x14ac:dyDescent="0.3">
      <c r="A105" s="58">
        <v>2</v>
      </c>
      <c r="B105" s="59" t="s">
        <v>89</v>
      </c>
      <c r="C105" s="69"/>
      <c r="D105" s="69"/>
    </row>
    <row r="106" spans="1:4" s="18" customFormat="1" ht="14.25" customHeight="1" x14ac:dyDescent="0.3">
      <c r="A106" s="58">
        <v>2</v>
      </c>
      <c r="B106" s="59" t="s">
        <v>91</v>
      </c>
      <c r="C106" s="69"/>
      <c r="D106" s="69"/>
    </row>
    <row r="107" spans="1:4" s="18" customFormat="1" ht="14.25" customHeight="1" x14ac:dyDescent="0.3">
      <c r="A107" s="58">
        <v>1.5</v>
      </c>
      <c r="B107" s="59" t="s">
        <v>46</v>
      </c>
      <c r="C107" s="69"/>
      <c r="D107" s="69"/>
    </row>
    <row r="108" spans="1:4" s="18" customFormat="1" ht="13.5" customHeight="1" x14ac:dyDescent="0.3">
      <c r="A108" s="58"/>
      <c r="B108" s="59"/>
      <c r="C108" s="69"/>
      <c r="D108" s="69"/>
    </row>
    <row r="109" spans="1:4" s="18" customFormat="1" ht="33" customHeight="1" x14ac:dyDescent="0.3">
      <c r="A109" s="58">
        <v>2</v>
      </c>
      <c r="B109" s="59" t="s">
        <v>85</v>
      </c>
      <c r="C109" s="69">
        <v>4500</v>
      </c>
      <c r="D109" s="69">
        <f>C109*A109</f>
        <v>9000</v>
      </c>
    </row>
    <row r="110" spans="1:4" s="24" customFormat="1" ht="13.5" customHeight="1" x14ac:dyDescent="0.25">
      <c r="A110" s="60"/>
      <c r="B110" s="61" t="s">
        <v>73</v>
      </c>
      <c r="C110" s="71"/>
      <c r="D110" s="67"/>
    </row>
    <row r="111" spans="1:4" s="24" customFormat="1" ht="26.25" customHeight="1" x14ac:dyDescent="0.25">
      <c r="A111" s="63">
        <v>2</v>
      </c>
      <c r="B111" s="59" t="s">
        <v>86</v>
      </c>
      <c r="C111" s="69">
        <v>7000</v>
      </c>
      <c r="D111" s="69">
        <f>C111*A111</f>
        <v>14000</v>
      </c>
    </row>
    <row r="112" spans="1:4" s="24" customFormat="1" ht="13.5" customHeight="1" x14ac:dyDescent="0.25">
      <c r="A112" s="60"/>
      <c r="B112" s="61" t="s">
        <v>73</v>
      </c>
      <c r="C112" s="68"/>
      <c r="D112" s="67"/>
    </row>
    <row r="113" spans="1:4" s="24" customFormat="1" ht="13.5" customHeight="1" x14ac:dyDescent="0.25">
      <c r="A113" s="60"/>
      <c r="B113" s="61"/>
      <c r="C113" s="68"/>
      <c r="D113" s="67"/>
    </row>
    <row r="114" spans="1:4" s="24" customFormat="1" ht="13.5" customHeight="1" x14ac:dyDescent="0.25">
      <c r="A114" s="60"/>
      <c r="B114" s="61" t="s">
        <v>88</v>
      </c>
      <c r="C114" s="68"/>
      <c r="D114" s="67"/>
    </row>
    <row r="115" spans="1:4" s="24" customFormat="1" ht="13.5" customHeight="1" x14ac:dyDescent="0.25">
      <c r="A115" s="60"/>
      <c r="B115" s="61"/>
      <c r="C115" s="68"/>
      <c r="D115" s="67"/>
    </row>
    <row r="116" spans="1:4" s="24" customFormat="1" ht="13.5" customHeight="1" x14ac:dyDescent="0.25">
      <c r="A116" s="60"/>
      <c r="B116" s="33" t="s">
        <v>48</v>
      </c>
      <c r="C116" s="68"/>
      <c r="D116" s="67"/>
    </row>
    <row r="117" spans="1:4" s="24" customFormat="1" ht="13.5" customHeight="1" x14ac:dyDescent="0.25">
      <c r="A117" s="60"/>
      <c r="B117" s="34"/>
      <c r="C117" s="68"/>
      <c r="D117" s="67"/>
    </row>
    <row r="118" spans="1:4" s="24" customFormat="1" ht="13.5" customHeight="1" x14ac:dyDescent="0.25">
      <c r="A118" s="60"/>
      <c r="B118" s="34" t="s">
        <v>49</v>
      </c>
      <c r="C118" s="68"/>
      <c r="D118" s="67"/>
    </row>
    <row r="119" spans="1:4" s="18" customFormat="1" ht="13.5" customHeight="1" x14ac:dyDescent="0.3">
      <c r="A119" s="58">
        <v>2</v>
      </c>
      <c r="B119" s="59" t="s">
        <v>67</v>
      </c>
      <c r="C119" s="69">
        <f>D119/2</f>
        <v>2932.5</v>
      </c>
      <c r="D119" s="69">
        <v>5865</v>
      </c>
    </row>
    <row r="120" spans="1:4" s="18" customFormat="1" ht="13.5" customHeight="1" x14ac:dyDescent="0.3">
      <c r="A120" s="58"/>
      <c r="B120" s="59" t="s">
        <v>52</v>
      </c>
      <c r="C120" s="69">
        <v>500</v>
      </c>
      <c r="D120" s="69">
        <v>500</v>
      </c>
    </row>
    <row r="121" spans="1:4" s="18" customFormat="1" ht="14.25" x14ac:dyDescent="0.3">
      <c r="A121" s="58">
        <v>2</v>
      </c>
      <c r="B121" s="59" t="s">
        <v>68</v>
      </c>
      <c r="C121" s="69">
        <v>1680</v>
      </c>
      <c r="D121" s="69">
        <f>SUM(C121*A121)</f>
        <v>3360</v>
      </c>
    </row>
    <row r="122" spans="1:4" s="18" customFormat="1" ht="13.5" customHeight="1" x14ac:dyDescent="0.3">
      <c r="A122" s="58">
        <v>18</v>
      </c>
      <c r="B122" s="59" t="s">
        <v>69</v>
      </c>
      <c r="C122" s="69">
        <v>230</v>
      </c>
      <c r="D122" s="69">
        <f>SUM(C122*A122)</f>
        <v>4140</v>
      </c>
    </row>
    <row r="123" spans="1:4" s="24" customFormat="1" ht="13.5" customHeight="1" x14ac:dyDescent="0.25">
      <c r="A123" s="60"/>
      <c r="B123" s="32"/>
      <c r="C123" s="68"/>
      <c r="D123" s="67"/>
    </row>
    <row r="124" spans="1:4" s="24" customFormat="1" ht="13.5" customHeight="1" x14ac:dyDescent="0.25">
      <c r="A124" s="60"/>
      <c r="B124" s="34" t="s">
        <v>50</v>
      </c>
      <c r="C124" s="68"/>
      <c r="D124" s="67"/>
    </row>
    <row r="125" spans="1:4" s="18" customFormat="1" ht="27" customHeight="1" x14ac:dyDescent="0.3">
      <c r="A125" s="58">
        <v>3</v>
      </c>
      <c r="B125" s="59" t="s">
        <v>74</v>
      </c>
      <c r="C125" s="69">
        <v>3900</v>
      </c>
      <c r="D125" s="69">
        <v>12100</v>
      </c>
    </row>
    <row r="126" spans="1:4" s="18" customFormat="1" ht="27" x14ac:dyDescent="0.3">
      <c r="A126" s="58">
        <v>3</v>
      </c>
      <c r="B126" s="59" t="s">
        <v>75</v>
      </c>
      <c r="C126" s="69">
        <v>5100</v>
      </c>
      <c r="D126" s="69">
        <f>SUM(C126*A126)</f>
        <v>15300</v>
      </c>
    </row>
    <row r="127" spans="1:4" s="24" customFormat="1" ht="13.5" customHeight="1" x14ac:dyDescent="0.25">
      <c r="A127" s="60"/>
      <c r="B127" s="61" t="s">
        <v>73</v>
      </c>
      <c r="C127" s="68"/>
      <c r="D127" s="67"/>
    </row>
    <row r="128" spans="1:4" s="24" customFormat="1" ht="13.5" customHeight="1" x14ac:dyDescent="0.25">
      <c r="A128" s="60"/>
      <c r="B128" s="61"/>
      <c r="C128" s="68"/>
      <c r="D128" s="67"/>
    </row>
    <row r="129" spans="1:4" s="24" customFormat="1" ht="13.5" customHeight="1" x14ac:dyDescent="0.25">
      <c r="A129" s="60"/>
      <c r="B129" s="34" t="s">
        <v>70</v>
      </c>
      <c r="C129" s="68"/>
      <c r="D129" s="67"/>
    </row>
    <row r="130" spans="1:4" s="18" customFormat="1" ht="27" customHeight="1" x14ac:dyDescent="0.3">
      <c r="A130" s="58">
        <v>1</v>
      </c>
      <c r="B130" s="59" t="s">
        <v>76</v>
      </c>
      <c r="C130" s="69">
        <v>4500</v>
      </c>
      <c r="D130" s="69">
        <f>SUM(C130*A130)</f>
        <v>4500</v>
      </c>
    </row>
    <row r="131" spans="1:4" s="18" customFormat="1" ht="27" x14ac:dyDescent="0.3">
      <c r="A131" s="58">
        <v>1</v>
      </c>
      <c r="B131" s="59" t="s">
        <v>77</v>
      </c>
      <c r="C131" s="69">
        <v>5900</v>
      </c>
      <c r="D131" s="69">
        <f>SUM(C131*A131)</f>
        <v>5900</v>
      </c>
    </row>
    <row r="132" spans="1:4" s="24" customFormat="1" ht="13.5" customHeight="1" x14ac:dyDescent="0.25">
      <c r="A132" s="60"/>
      <c r="B132" s="61" t="s">
        <v>73</v>
      </c>
      <c r="C132" s="68"/>
      <c r="D132" s="67"/>
    </row>
    <row r="133" spans="1:4" s="24" customFormat="1" ht="13.5" customHeight="1" x14ac:dyDescent="0.25">
      <c r="A133" s="60"/>
      <c r="B133" s="61"/>
      <c r="C133" s="68"/>
      <c r="D133" s="67"/>
    </row>
    <row r="134" spans="1:4" s="24" customFormat="1" ht="13.5" customHeight="1" x14ac:dyDescent="0.25">
      <c r="A134" s="60"/>
      <c r="B134" s="34" t="s">
        <v>51</v>
      </c>
      <c r="C134" s="68"/>
      <c r="D134" s="67"/>
    </row>
    <row r="135" spans="1:4" s="18" customFormat="1" ht="30.75" customHeight="1" x14ac:dyDescent="0.3">
      <c r="A135" s="58">
        <v>1</v>
      </c>
      <c r="B135" s="59" t="s">
        <v>76</v>
      </c>
      <c r="C135" s="69">
        <v>4500</v>
      </c>
      <c r="D135" s="69">
        <f>SUM(C135*A135)</f>
        <v>4500</v>
      </c>
    </row>
    <row r="136" spans="1:4" s="18" customFormat="1" ht="27.75" customHeight="1" x14ac:dyDescent="0.3">
      <c r="A136" s="58">
        <v>1</v>
      </c>
      <c r="B136" s="59" t="s">
        <v>78</v>
      </c>
      <c r="C136" s="69">
        <v>3160</v>
      </c>
      <c r="D136" s="69">
        <f>SUM(C136*A136)</f>
        <v>3160</v>
      </c>
    </row>
    <row r="137" spans="1:4" s="18" customFormat="1" ht="13.5" customHeight="1" x14ac:dyDescent="0.3">
      <c r="A137" s="58"/>
      <c r="B137" s="61" t="s">
        <v>73</v>
      </c>
      <c r="C137" s="69"/>
      <c r="D137" s="69"/>
    </row>
    <row r="138" spans="1:4" s="18" customFormat="1" ht="13.5" customHeight="1" x14ac:dyDescent="0.3">
      <c r="A138" s="58"/>
      <c r="B138" s="61"/>
      <c r="C138" s="69"/>
      <c r="D138" s="69"/>
    </row>
    <row r="139" spans="1:4" s="18" customFormat="1" ht="27" x14ac:dyDescent="0.3">
      <c r="A139" s="58">
        <v>1</v>
      </c>
      <c r="B139" s="59" t="s">
        <v>79</v>
      </c>
      <c r="C139" s="69">
        <v>5900</v>
      </c>
      <c r="D139" s="69">
        <f>SUM(C139*A139)</f>
        <v>5900</v>
      </c>
    </row>
    <row r="140" spans="1:4" s="18" customFormat="1" ht="27" x14ac:dyDescent="0.3">
      <c r="A140" s="58">
        <v>1</v>
      </c>
      <c r="B140" s="59" t="s">
        <v>80</v>
      </c>
      <c r="C140" s="69">
        <v>4200</v>
      </c>
      <c r="D140" s="69">
        <f>SUM(C140*A140)</f>
        <v>4200</v>
      </c>
    </row>
    <row r="141" spans="1:4" s="36" customFormat="1" ht="15.75" customHeight="1" x14ac:dyDescent="0.25">
      <c r="A141" s="62"/>
      <c r="B141" s="61" t="s">
        <v>73</v>
      </c>
      <c r="C141" s="35"/>
      <c r="D141" s="23"/>
    </row>
    <row r="142" spans="1:4" s="36" customFormat="1" ht="14.25" customHeight="1" x14ac:dyDescent="0.25">
      <c r="A142" s="62"/>
      <c r="B142" s="61"/>
      <c r="C142" s="35"/>
      <c r="D142" s="23"/>
    </row>
    <row r="143" spans="1:4" s="41" customFormat="1" ht="12.75" customHeight="1" x14ac:dyDescent="0.25">
      <c r="A143" s="37"/>
      <c r="B143" s="38" t="s">
        <v>7</v>
      </c>
      <c r="C143" s="39"/>
      <c r="D143" s="40"/>
    </row>
    <row r="144" spans="1:4" s="46" customFormat="1" ht="16.5" x14ac:dyDescent="0.3">
      <c r="A144" s="42"/>
      <c r="B144" s="43"/>
      <c r="C144" s="44"/>
      <c r="D144" s="45"/>
    </row>
    <row r="145" spans="1:4" s="50" customFormat="1" x14ac:dyDescent="0.25">
      <c r="A145" s="47"/>
      <c r="B145" s="48" t="s">
        <v>0</v>
      </c>
      <c r="C145" s="49"/>
      <c r="D145" s="13"/>
    </row>
    <row r="146" spans="1:4" s="50" customFormat="1" x14ac:dyDescent="0.25">
      <c r="A146" s="47"/>
      <c r="B146" s="10" t="s">
        <v>57</v>
      </c>
      <c r="C146" s="49"/>
      <c r="D146" s="13"/>
    </row>
    <row r="147" spans="1:4" s="50" customFormat="1" x14ac:dyDescent="0.25">
      <c r="A147" s="47"/>
      <c r="B147" s="10" t="s">
        <v>58</v>
      </c>
      <c r="C147" s="49"/>
      <c r="D147" s="13"/>
    </row>
    <row r="148" spans="1:4" ht="9" customHeight="1" x14ac:dyDescent="0.25">
      <c r="A148" s="51"/>
      <c r="B148" s="52"/>
      <c r="C148" s="53"/>
    </row>
    <row r="149" spans="1:4" ht="27" x14ac:dyDescent="0.25">
      <c r="A149" s="51"/>
      <c r="B149" s="10" t="s">
        <v>59</v>
      </c>
      <c r="C149" s="53"/>
    </row>
    <row r="150" spans="1:4" ht="27" x14ac:dyDescent="0.25">
      <c r="A150" s="51"/>
      <c r="B150" s="10" t="s">
        <v>60</v>
      </c>
      <c r="C150" s="23"/>
      <c r="D150" s="23"/>
    </row>
    <row r="151" spans="1:4" ht="13.5" customHeight="1" x14ac:dyDescent="0.25">
      <c r="A151" s="51"/>
      <c r="B151" s="10" t="s">
        <v>61</v>
      </c>
      <c r="C151" s="31"/>
      <c r="D151" s="23"/>
    </row>
    <row r="152" spans="1:4" ht="15.75" x14ac:dyDescent="0.3">
      <c r="A152" s="56"/>
      <c r="B152" s="10" t="s">
        <v>62</v>
      </c>
      <c r="C152" s="31"/>
      <c r="D152" s="23"/>
    </row>
    <row r="153" spans="1:4" x14ac:dyDescent="0.25">
      <c r="A153" s="51"/>
      <c r="C153" s="31"/>
      <c r="D153" s="23"/>
    </row>
    <row r="154" spans="1:4" ht="15.75" x14ac:dyDescent="0.3">
      <c r="A154" s="56"/>
      <c r="B154" s="1"/>
      <c r="C154" s="31"/>
      <c r="D154" s="23"/>
    </row>
    <row r="155" spans="1:4" x14ac:dyDescent="0.25">
      <c r="B155" s="1"/>
      <c r="C155" s="31"/>
      <c r="D155" s="23"/>
    </row>
    <row r="156" spans="1:4" x14ac:dyDescent="0.25">
      <c r="B156" s="1"/>
      <c r="C156" s="26"/>
      <c r="D156" s="23"/>
    </row>
    <row r="157" spans="1:4" x14ac:dyDescent="0.25">
      <c r="B157" s="1"/>
      <c r="C157" s="26"/>
      <c r="D157" s="23"/>
    </row>
    <row r="158" spans="1:4" x14ac:dyDescent="0.25">
      <c r="B158" s="1"/>
      <c r="C158" s="26"/>
      <c r="D158" s="23"/>
    </row>
    <row r="159" spans="1:4" x14ac:dyDescent="0.25">
      <c r="B159" s="1"/>
      <c r="C159" s="26"/>
      <c r="D159" s="23"/>
    </row>
    <row r="160" spans="1:4" x14ac:dyDescent="0.25">
      <c r="B160" s="28"/>
      <c r="C160" s="26"/>
      <c r="D160" s="23"/>
    </row>
    <row r="161" spans="2:4" x14ac:dyDescent="0.25">
      <c r="B161" s="1"/>
      <c r="C161" s="26"/>
      <c r="D161" s="23"/>
    </row>
    <row r="162" spans="2:4" x14ac:dyDescent="0.25">
      <c r="B162" s="1"/>
      <c r="C162" s="26"/>
      <c r="D162" s="23"/>
    </row>
    <row r="163" spans="2:4" x14ac:dyDescent="0.25">
      <c r="B163" s="1"/>
      <c r="C163" s="26"/>
      <c r="D163" s="23"/>
    </row>
    <row r="164" spans="2:4" x14ac:dyDescent="0.25">
      <c r="B164" s="1"/>
      <c r="C164" s="26"/>
      <c r="D164" s="23"/>
    </row>
  </sheetData>
  <mergeCells count="3">
    <mergeCell ref="B2:D2"/>
    <mergeCell ref="B3:D3"/>
    <mergeCell ref="A4:B4"/>
  </mergeCells>
  <pageMargins left="0.23622047244094491" right="0.23622047244094491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Usuario</cp:lastModifiedBy>
  <cp:lastPrinted>2017-03-29T18:38:27Z</cp:lastPrinted>
  <dcterms:created xsi:type="dcterms:W3CDTF">2011-08-05T15:20:15Z</dcterms:created>
  <dcterms:modified xsi:type="dcterms:W3CDTF">2017-12-19T20:24:32Z</dcterms:modified>
</cp:coreProperties>
</file>