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g\Desktop\"/>
    </mc:Choice>
  </mc:AlternateContent>
  <xr:revisionPtr revIDLastSave="0" documentId="13_ncr:1_{913A15DE-9490-4486-83D7-E12FE211DB4B}" xr6:coauthVersionLast="47" xr6:coauthVersionMax="47" xr10:uidLastSave="{00000000-0000-0000-0000-000000000000}"/>
  <bookViews>
    <workbookView xWindow="-120" yWindow="-120" windowWidth="29040" windowHeight="15840" xr2:uid="{7C0BC414-B863-4404-B19C-663A537FC7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K7" i="1"/>
  <c r="K6" i="1"/>
  <c r="H2" i="1"/>
  <c r="D2" i="1"/>
  <c r="E2" i="1" s="1"/>
  <c r="I5" i="1" l="1"/>
  <c r="G5" i="1"/>
  <c r="F2" i="1"/>
  <c r="G2" i="1" s="1"/>
  <c r="F5" i="1" l="1"/>
  <c r="H5" i="1" s="1"/>
</calcChain>
</file>

<file path=xl/sharedStrings.xml><?xml version="1.0" encoding="utf-8"?>
<sst xmlns="http://schemas.openxmlformats.org/spreadsheetml/2006/main" count="15" uniqueCount="10">
  <si>
    <t xml:space="preserve">XL(Ω) </t>
  </si>
  <si>
    <t xml:space="preserve">XC(Ω) </t>
  </si>
  <si>
    <t xml:space="preserve">Z(Ω) </t>
  </si>
  <si>
    <t>Tipus de circuit:</t>
  </si>
  <si>
    <t xml:space="preserve"> φ</t>
  </si>
  <si>
    <t xml:space="preserve">R(Ω) </t>
  </si>
  <si>
    <t>cos    φ</t>
  </si>
  <si>
    <t xml:space="preserve">L(H) </t>
  </si>
  <si>
    <t xml:space="preserve">F(Hz) </t>
  </si>
  <si>
    <t xml:space="preserve">C(mF)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</si>
</sst>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6">
    <xf numFmtId="0" fontId="0" fillId="0" borderId="0" xfId="0"/>
    <xf numFmtId="0" fontId="4" fillId="4" borderId="3" xfId="4"/>
    <xf numFmtId="2" fontId="1" fillId="2" borderId="4" xfId="1" applyNumberFormat="1" applyBorder="1"/>
    <xf numFmtId="0" fontId="5" fillId="4" borderId="4" xfId="4" applyFont="1" applyBorder="1" applyAlignment="1">
      <alignment horizontal="center"/>
    </xf>
    <xf numFmtId="0" fontId="2" fillId="3" borderId="2" xfId="2"/>
    <xf numFmtId="0" fontId="3" fillId="3" borderId="4" xfId="3" applyBorder="1" applyProtection="1">
      <protection locked="0"/>
    </xf>
  </cellXfs>
  <cellStyles count="5">
    <cellStyle name="Bueno" xfId="1" builtinId="26"/>
    <cellStyle name="Cálculo" xfId="3" builtinId="22"/>
    <cellStyle name="Celda de comprobación" xfId="4" builtinId="23"/>
    <cellStyle name="Normal" xfId="0" builtinId="0"/>
    <cellStyle name="Salida" xfId="2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529F-370F-4C7C-BAE9-F0A761C5101D}">
  <dimension ref="A1:K7"/>
  <sheetViews>
    <sheetView tabSelected="1" zoomScale="115" zoomScaleNormal="115" workbookViewId="0">
      <selection activeCell="J1" sqref="J1:K1048576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  <col min="7" max="8" width="17.42578125" bestFit="1" customWidth="1"/>
    <col min="9" max="9" width="20.5703125" bestFit="1" customWidth="1"/>
    <col min="10" max="10" width="11.42578125" hidden="1" customWidth="1"/>
    <col min="11" max="11" width="9.42578125" hidden="1" customWidth="1"/>
    <col min="12" max="12" width="11.42578125" customWidth="1"/>
  </cols>
  <sheetData>
    <row r="1" spans="1:11" ht="15.75" thickBot="1" x14ac:dyDescent="0.3">
      <c r="A1" s="3" t="s">
        <v>5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4</v>
      </c>
      <c r="G1" s="3" t="s">
        <v>3</v>
      </c>
    </row>
    <row r="2" spans="1:11" ht="16.5" thickTop="1" thickBot="1" x14ac:dyDescent="0.3">
      <c r="A2" s="5">
        <v>500</v>
      </c>
      <c r="B2" s="5">
        <v>50</v>
      </c>
      <c r="C2" s="5">
        <v>50</v>
      </c>
      <c r="D2" s="2">
        <f>SQRT(A2^2+(B2-C2)^2)</f>
        <v>500</v>
      </c>
      <c r="E2" s="2">
        <f>A2/D2</f>
        <v>1</v>
      </c>
      <c r="F2" s="2">
        <f>DEGREES(ASIN((B2-C2)/D2))</f>
        <v>0</v>
      </c>
      <c r="G2" s="4" t="str">
        <f>IF(F2=0,"Resistiu",IF(F2&lt;0,"Capacitiu","Inductiu"))</f>
        <v>Resistiu</v>
      </c>
      <c r="H2" s="1" t="str">
        <f>IF(B2=C2,"Esta en resonancia","No esta en resonancia")</f>
        <v>Esta en resonancia</v>
      </c>
    </row>
    <row r="3" spans="1:11" ht="15.75" thickTop="1" x14ac:dyDescent="0.25"/>
    <row r="4" spans="1:11" ht="15.75" thickBot="1" x14ac:dyDescent="0.3">
      <c r="A4" s="3" t="s">
        <v>5</v>
      </c>
      <c r="B4" s="3" t="s">
        <v>7</v>
      </c>
      <c r="C4" s="3" t="s">
        <v>9</v>
      </c>
      <c r="D4" s="3" t="s">
        <v>8</v>
      </c>
      <c r="E4" s="3" t="s">
        <v>2</v>
      </c>
      <c r="F4" s="3" t="s">
        <v>6</v>
      </c>
      <c r="G4" s="3" t="s">
        <v>4</v>
      </c>
      <c r="H4" s="3" t="s">
        <v>3</v>
      </c>
    </row>
    <row r="5" spans="1:11" ht="16.5" thickTop="1" thickBot="1" x14ac:dyDescent="0.3">
      <c r="A5" s="5">
        <v>412</v>
      </c>
      <c r="B5" s="5">
        <v>2.02</v>
      </c>
      <c r="C5" s="5">
        <v>4.2590000000000003</v>
      </c>
      <c r="D5" s="5">
        <v>50</v>
      </c>
      <c r="E5" s="2">
        <f>SQRT(A5^2+(K6-K7)^2)</f>
        <v>427.3428352289481</v>
      </c>
      <c r="F5" s="2">
        <f>A5/E5</f>
        <v>0.96409712772947698</v>
      </c>
      <c r="G5" s="2">
        <f>DEGREES(ASIN((K6-K7)/E5))</f>
        <v>-15.3996281382072</v>
      </c>
      <c r="H5" s="4" t="str">
        <f>IF(F5=0,"Resistiu",IF(F5&lt;0,"Capacitiu","Inductiu"))</f>
        <v>Inductiu</v>
      </c>
      <c r="I5" s="1" t="str">
        <f>IF(K6=K7,"Esta en resonancia","No esta en resonancia")</f>
        <v>No esta en resonancia</v>
      </c>
    </row>
    <row r="6" spans="1:11" ht="15.75" thickTop="1" x14ac:dyDescent="0.25">
      <c r="K6">
        <f>2*3.14*D5*B5</f>
        <v>634.28</v>
      </c>
    </row>
    <row r="7" spans="1:11" x14ac:dyDescent="0.25">
      <c r="K7">
        <f>1/(2*3.14*D5*(C5*10^-6))</f>
        <v>747.76083019398413</v>
      </c>
    </row>
  </sheetData>
  <sheetProtection sheet="1" objects="1" scenarios="1"/>
  <conditionalFormatting sqref="H2">
    <cfRule type="containsText" dxfId="3" priority="3" operator="containsText" text="Esta en resonancia">
      <formula>NOT(ISERROR(SEARCH("Esta en resonancia",H2)))</formula>
    </cfRule>
    <cfRule type="containsText" dxfId="2" priority="4" operator="containsText" text="No esta en resonancia">
      <formula>NOT(ISERROR(SEARCH("No esta en resonancia",H2)))</formula>
    </cfRule>
  </conditionalFormatting>
  <conditionalFormatting sqref="I5">
    <cfRule type="containsText" dxfId="1" priority="1" operator="containsText" text="Esta en resonancia">
      <formula>NOT(ISERROR(SEARCH("Esta en resonancia",I5)))</formula>
    </cfRule>
    <cfRule type="containsText" dxfId="0" priority="2" operator="containsText" text="No esta en resonancia">
      <formula>NOT(ISERROR(SEARCH("No esta en resonancia",I5)))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Granados Diaz</dc:creator>
  <cp:lastModifiedBy>Jose Granados Diaz</cp:lastModifiedBy>
  <dcterms:created xsi:type="dcterms:W3CDTF">2021-10-18T16:40:29Z</dcterms:created>
  <dcterms:modified xsi:type="dcterms:W3CDTF">2021-10-19T08:30:14Z</dcterms:modified>
</cp:coreProperties>
</file>