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Salários" sheetId="2" r:id="rId5"/>
    <sheet state="visible" name="About" sheetId="3" r:id="rId6"/>
  </sheets>
  <definedNames>
    <definedName localSheetId="0" name="task_progress">ProjectSchedule!$C$1</definedName>
    <definedName localSheetId="0" name="task_start">ProjectSchedule!$D$1</definedName>
    <definedName localSheetId="0" name="task_end">ProjectSchedule!$E$1</definedName>
    <definedName localSheetId="0" name="today">ProjectSchedule!$D$3</definedName>
  </definedNames>
  <calcPr/>
  <extLst>
    <ext uri="GoogleSheetsCustomDataVersion1">
      <go:sheetsCustomData xmlns:go="http://customooxmlschemas.google.com/" r:id="rId7" roundtripDataSignature="AMtx7mgFb5c55UVRdsqqNtZS4Xn+AOaI+g=="/>
    </ext>
  </extLst>
</workbook>
</file>

<file path=xl/sharedStrings.xml><?xml version="1.0" encoding="utf-8"?>
<sst xmlns="http://schemas.openxmlformats.org/spreadsheetml/2006/main" count="109" uniqueCount="85">
  <si>
    <t>INDENTIFICAÇÃO ÚNICA DE USUÁRIO</t>
  </si>
  <si>
    <t>Equipe 3</t>
  </si>
  <si>
    <t>Project Start:</t>
  </si>
  <si>
    <t>Orçamento:</t>
  </si>
  <si>
    <t>Tabatha Fróes</t>
  </si>
  <si>
    <t>Today:</t>
  </si>
  <si>
    <t>Valor restante:</t>
  </si>
  <si>
    <t>Display Week:</t>
  </si>
  <si>
    <t>TAREFA</t>
  </si>
  <si>
    <t>ATRIBUÍDO
PARA</t>
  </si>
  <si>
    <t>PROGRESSO</t>
  </si>
  <si>
    <t>INÍCIO</t>
  </si>
  <si>
    <t>TÉRMINO PLANEJADO</t>
  </si>
  <si>
    <t>TÉRMINO REALIZADO</t>
  </si>
  <si>
    <t>DIAS PLANEJADOS</t>
  </si>
  <si>
    <t>DIAS REALIZADOS</t>
  </si>
  <si>
    <t>CUSTO POR HORA</t>
  </si>
  <si>
    <t>HORAS PLANEJADAS</t>
  </si>
  <si>
    <t>HORAS REALIZADAS</t>
  </si>
  <si>
    <t>CUSTO PLANEJADO</t>
  </si>
  <si>
    <t>CUSTO REALIZADO</t>
  </si>
  <si>
    <t>DIAS</t>
  </si>
  <si>
    <t>Sprint 1 - Windows</t>
  </si>
  <si>
    <t>Integrantes</t>
  </si>
  <si>
    <t>[BACK - BD] Conexão com o Banco de Dados</t>
  </si>
  <si>
    <t>[FRONT] Criação da Tela de Cadastro</t>
  </si>
  <si>
    <t>Matheus Rothstein</t>
  </si>
  <si>
    <t>[BACK] Método Cadastro</t>
  </si>
  <si>
    <t>José Henrique dos Santos</t>
  </si>
  <si>
    <t>[FRONT] Captação dos Dados de Entropia do Usuário</t>
  </si>
  <si>
    <t>Matheus Rothstein e Ângelo Lima</t>
  </si>
  <si>
    <t>[BD] Configuração e Modelagem do Banco</t>
  </si>
  <si>
    <t>Renato Passos</t>
  </si>
  <si>
    <t>[BD] Dicionário de Dados</t>
  </si>
  <si>
    <t>[BACK] Criação do Hash para Usuários Únicos</t>
  </si>
  <si>
    <t>Tabatha Fróes e Ângelo Lima</t>
  </si>
  <si>
    <t>[BACK] Score de Pontuação dos Usuários Inicial</t>
  </si>
  <si>
    <t>[BACK] Identificação Device Fingerprint</t>
  </si>
  <si>
    <t>Ângelo Lima</t>
  </si>
  <si>
    <t>[BACK] Método Exibir Usuários com ID Único</t>
  </si>
  <si>
    <t>[DOC] Documentação Geral 1/4</t>
  </si>
  <si>
    <t>Larissa Takahashi e Natália Neves</t>
  </si>
  <si>
    <t>Sprint 2 - Linux</t>
  </si>
  <si>
    <t>[BACK] Validações e regras de negócio</t>
  </si>
  <si>
    <t>[BACK] Exibição dos Usuários</t>
  </si>
  <si>
    <t>[BACK] Integração entre o front-end, back-end e banco de dados</t>
  </si>
  <si>
    <t>[IA] Criação da IA</t>
  </si>
  <si>
    <t>Caíque</t>
  </si>
  <si>
    <t>[DOC] Documentação Geral 2/4</t>
  </si>
  <si>
    <t>Sprint 3 - Android</t>
  </si>
  <si>
    <t>[FRONT] Comparações entre os dados de entropia e o hash</t>
  </si>
  <si>
    <t>[BACK] Exibição dos Usuários com ID Único</t>
  </si>
  <si>
    <t>[IA] Treinamento da IA com datasets</t>
  </si>
  <si>
    <t>Caíque Fernandes</t>
  </si>
  <si>
    <t>[DOC] Documentação Geral 3/4</t>
  </si>
  <si>
    <t>Sprint 4 - IOS</t>
  </si>
  <si>
    <t>[FRONT] Método Identificação Device Fingerprint</t>
  </si>
  <si>
    <t>[FRONT] Tela de Exibição dos Usuários com ID Único</t>
  </si>
  <si>
    <t>[BACK] Método Rastreio Serial Number</t>
  </si>
  <si>
    <t>[BACK] Método Rastreio IP</t>
  </si>
  <si>
    <t>[BACK] Método Cruzar IP com SN</t>
  </si>
  <si>
    <t>[DOC] Documentação Geral 4/4</t>
  </si>
  <si>
    <t>Insert new rows ABOVE this one</t>
  </si>
  <si>
    <t>SIMPLE GANTT CHART by Vertex42.com</t>
  </si>
  <si>
    <t>https://www.vertex42.com/ExcelTemplates/simple-gantt-chart.html</t>
  </si>
  <si>
    <t>© 2018-2019 Vertex42 LLC</t>
  </si>
  <si>
    <t>Salário por Hora</t>
  </si>
  <si>
    <t>Membros</t>
  </si>
  <si>
    <t>Tábatha Fróes</t>
  </si>
  <si>
    <t>Natália dos Reis Neves</t>
  </si>
  <si>
    <t>Larissa Takahashi</t>
  </si>
  <si>
    <t>Caique Fernandes</t>
  </si>
  <si>
    <t>Matheus Henrique Rothstein</t>
  </si>
  <si>
    <t>Sandro Toline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</si>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</sst>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34">
    <font>
      <sz val="11.0"/>
      <color theme="1"/>
      <name val="Arial"/>
    </font>
    <font>
      <b/>
      <sz val="22.0"/>
      <color rgb="FF595959"/>
      <name val="Calibri"/>
    </font>
    <font>
      <b/>
      <sz val="20.0"/>
      <color rgb="FF366092"/>
      <name val="Calibri"/>
    </font>
    <font>
      <sz val="10.0"/>
      <color theme="1"/>
      <name val="Calibri"/>
    </font>
    <font>
      <sz val="10.0"/>
      <color rgb="FF7F7F7F"/>
      <name val="Calibri"/>
    </font>
    <font>
      <u/>
      <sz val="9.0"/>
      <color rgb="FF366092"/>
      <name val="Arial"/>
    </font>
    <font>
      <sz val="14.0"/>
      <color theme="1"/>
      <name val="Calibri"/>
    </font>
    <font>
      <sz val="11.0"/>
      <color theme="1"/>
      <name val="Calibri"/>
    </font>
    <font/>
    <font>
      <sz val="9.0"/>
      <color theme="1"/>
      <name val="Calibri"/>
    </font>
    <font>
      <b/>
      <sz val="9.0"/>
      <color theme="0"/>
      <name val="Calibri"/>
    </font>
    <font>
      <sz val="8.0"/>
      <color theme="0"/>
      <name val="Calibri"/>
    </font>
    <font>
      <b/>
      <sz val="11.0"/>
      <color theme="1"/>
      <name val="Calibri"/>
    </font>
    <font>
      <sz val="11.0"/>
      <color theme="1"/>
    </font>
    <font>
      <i/>
      <sz val="9.0"/>
      <color theme="1"/>
      <name val="Calibri"/>
    </font>
    <font>
      <b/>
      <u/>
      <sz val="11.0"/>
      <color rgb="FF7F7F7F"/>
    </font>
    <font>
      <b/>
      <sz val="11.0"/>
      <color rgb="FF7F7F7F"/>
      <name val="Calibri"/>
    </font>
    <font>
      <sz val="11.0"/>
      <color theme="0"/>
      <name val="Calibri"/>
    </font>
    <font>
      <u/>
      <sz val="9.0"/>
      <color rgb="FF7F7F7F"/>
      <name val="Arial"/>
    </font>
    <font>
      <sz val="10.0"/>
      <color rgb="FF7F7F7F"/>
      <name val="Arial"/>
    </font>
    <font>
      <sz val="9.0"/>
      <color rgb="FF7F7F7F"/>
      <name val="Arial"/>
    </font>
    <font>
      <sz val="11.0"/>
      <color rgb="FF000000"/>
      <name val="Calibri"/>
    </font>
    <font>
      <color theme="1"/>
      <name val="Calibri"/>
    </font>
    <font>
      <sz val="9.0"/>
      <color rgb="FF000000"/>
      <name val="Roboto"/>
    </font>
    <font>
      <b/>
      <sz val="10.0"/>
      <color theme="1"/>
      <name val="Calibri"/>
    </font>
    <font>
      <b/>
      <u/>
      <sz val="12.0"/>
      <color rgb="FF595959"/>
    </font>
    <font>
      <b/>
      <sz val="12.0"/>
      <color rgb="FF595959"/>
      <name val="Calibri"/>
    </font>
    <font>
      <u/>
      <sz val="11.0"/>
      <color rgb="FF7F7F7F"/>
    </font>
    <font>
      <sz val="11.0"/>
      <color rgb="FF7F7F7F"/>
      <name val="Calibri"/>
    </font>
    <font>
      <sz val="10.0"/>
      <color rgb="FF595959"/>
      <name val="Calibri"/>
    </font>
    <font>
      <sz val="20.0"/>
      <color theme="1"/>
      <name val="Calibri"/>
    </font>
    <font>
      <b/>
      <sz val="16.0"/>
      <color rgb="FF366092"/>
      <name val="Calibri"/>
    </font>
    <font>
      <sz val="11.0"/>
      <color rgb="FF1D2129"/>
      <name val="Calibri"/>
    </font>
    <font>
      <u/>
      <sz val="11.0"/>
      <color rgb="FF0000FF"/>
      <name val="Arial"/>
    </font>
  </fonts>
  <fills count="13">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20">
    <border/>
    <border>
      <left style="thin">
        <color rgb="FFA5A5A5"/>
      </left>
      <top style="thin">
        <color rgb="FFA5A5A5"/>
      </top>
      <bottom style="thin">
        <color rgb="FFA5A5A5"/>
      </bottom>
    </border>
    <border>
      <right style="thin">
        <color rgb="FFA5A5A5"/>
      </right>
      <top style="thin">
        <color rgb="FFA5A5A5"/>
      </top>
      <bottom style="thin">
        <color rgb="FFA5A5A5"/>
      </bottom>
    </border>
    <border>
      <right style="thin">
        <color rgb="FFA5A5A5"/>
      </right>
    </border>
    <border>
      <top style="thin">
        <color rgb="FFA5A5A5"/>
      </top>
    </border>
    <border>
      <left style="thin">
        <color rgb="FFA5A5A5"/>
      </left>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right/>
      <top style="thick">
        <color rgb="FFD8D8D8"/>
      </top>
      <bottom style="thick">
        <color rgb="FFD8D8D8"/>
      </bottom>
    </border>
    <border>
      <left/>
      <right/>
      <top style="medium">
        <color rgb="FFD8D8D8"/>
      </top>
      <bottom style="medium">
        <color rgb="FFD8D8D8"/>
      </bottom>
    </border>
    <border>
      <top style="medium">
        <color rgb="FFD8D8D8"/>
      </top>
      <bottom style="medium">
        <color rgb="FFD8D8D8"/>
      </bottom>
    </border>
    <border>
      <left style="thin">
        <color rgb="FFD8D8D8"/>
      </left>
      <right style="thin">
        <color rgb="FFD8D8D8"/>
      </right>
      <top style="medium">
        <color rgb="FFD8D8D8"/>
      </top>
      <bottom style="medium">
        <color rgb="FFD8D8D8"/>
      </bottom>
    </border>
    <border>
      <left/>
      <right/>
      <top/>
      <bottom style="thick">
        <color rgb="FFD8D8D8"/>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Alignment="1" applyFont="1">
      <alignment horizontal="left"/>
    </xf>
    <xf borderId="0" fillId="0" fontId="3" numFmtId="0" xfId="0" applyFont="1"/>
    <xf borderId="0" fillId="0" fontId="3" numFmtId="0" xfId="0" applyAlignment="1" applyFont="1">
      <alignment horizontal="center"/>
    </xf>
    <xf borderId="0" fillId="0" fontId="3" numFmtId="0" xfId="0" applyAlignment="1" applyFont="1">
      <alignment horizontal="right" vertical="center"/>
    </xf>
    <xf borderId="0" fillId="0" fontId="4" numFmtId="0" xfId="0" applyAlignment="1" applyFont="1">
      <alignment vertical="center"/>
    </xf>
    <xf borderId="0" fillId="0" fontId="5" numFmtId="0" xfId="0" applyAlignment="1" applyFont="1">
      <alignment horizontal="left" vertical="center"/>
    </xf>
    <xf borderId="0" fillId="0" fontId="6" numFmtId="0" xfId="0" applyFont="1"/>
    <xf borderId="0" fillId="0" fontId="7" numFmtId="0" xfId="0" applyAlignment="1" applyFont="1">
      <alignment horizontal="right" vertical="center"/>
    </xf>
    <xf borderId="1" fillId="0" fontId="7" numFmtId="164" xfId="0" applyAlignment="1" applyBorder="1" applyFont="1" applyNumberFormat="1">
      <alignment horizontal="center" vertical="center"/>
    </xf>
    <xf borderId="2" fillId="0" fontId="8" numFmtId="0" xfId="0" applyBorder="1" applyFont="1"/>
    <xf borderId="0" fillId="0" fontId="7" numFmtId="164" xfId="0" applyAlignment="1" applyFont="1" applyNumberFormat="1">
      <alignment horizontal="center" vertical="center"/>
    </xf>
    <xf borderId="3" fillId="0" fontId="7" numFmtId="164" xfId="0" applyAlignment="1" applyBorder="1" applyFont="1" applyNumberFormat="1">
      <alignment horizontal="center" vertical="center"/>
    </xf>
    <xf borderId="4" fillId="0" fontId="7" numFmtId="0" xfId="0" applyAlignment="1" applyBorder="1" applyFont="1">
      <alignment horizontal="center" vertical="center"/>
    </xf>
    <xf borderId="5" fillId="0" fontId="7" numFmtId="164" xfId="0" applyAlignment="1" applyBorder="1" applyFont="1" applyNumberFormat="1">
      <alignment horizontal="center" vertical="center"/>
    </xf>
    <xf borderId="6" fillId="0" fontId="7" numFmtId="2" xfId="0" applyAlignment="1" applyBorder="1" applyFont="1" applyNumberFormat="1">
      <alignment horizontal="center" vertical="center"/>
    </xf>
    <xf borderId="6" fillId="0" fontId="7" numFmtId="0" xfId="0" applyAlignment="1" applyBorder="1" applyFont="1">
      <alignment horizontal="center" vertical="center"/>
    </xf>
    <xf borderId="4" fillId="0" fontId="7" numFmtId="0" xfId="0" applyBorder="1" applyFont="1"/>
    <xf borderId="7" fillId="2" fontId="7" numFmtId="165" xfId="0" applyAlignment="1" applyBorder="1" applyFill="1" applyFont="1" applyNumberFormat="1">
      <alignment horizontal="left" shrinkToFit="0" vertical="center" wrapText="1"/>
    </xf>
    <xf borderId="8" fillId="0" fontId="8" numFmtId="0" xfId="0" applyBorder="1" applyFont="1"/>
    <xf borderId="9" fillId="0" fontId="8" numFmtId="0" xfId="0" applyBorder="1" applyFont="1"/>
    <xf borderId="0" fillId="0" fontId="7" numFmtId="0" xfId="0" applyAlignment="1" applyFont="1">
      <alignment horizontal="center"/>
    </xf>
    <xf borderId="0" fillId="0" fontId="7" numFmtId="0" xfId="0" applyFont="1"/>
    <xf borderId="10" fillId="2" fontId="9" numFmtId="166" xfId="0" applyAlignment="1" applyBorder="1" applyFont="1" applyNumberFormat="1">
      <alignment horizontal="center" vertical="center"/>
    </xf>
    <xf borderId="11" fillId="2" fontId="9" numFmtId="166" xfId="0" applyAlignment="1" applyBorder="1" applyFont="1" applyNumberFormat="1">
      <alignment horizontal="center" vertical="center"/>
    </xf>
    <xf borderId="12" fillId="2" fontId="9" numFmtId="166" xfId="0" applyAlignment="1" applyBorder="1" applyFont="1" applyNumberFormat="1">
      <alignment horizontal="center" vertical="center"/>
    </xf>
    <xf borderId="13" fillId="3" fontId="10" numFmtId="0" xfId="0" applyAlignment="1" applyBorder="1" applyFill="1" applyFont="1">
      <alignment horizontal="left" vertical="center"/>
    </xf>
    <xf borderId="13" fillId="3" fontId="10" numFmtId="0" xfId="0" applyAlignment="1" applyBorder="1" applyFont="1">
      <alignment horizontal="center" shrinkToFit="0" vertical="center" wrapText="1"/>
    </xf>
    <xf borderId="14" fillId="3" fontId="11" numFmtId="0" xfId="0" applyAlignment="1" applyBorder="1" applyFont="1">
      <alignment horizontal="center" shrinkToFit="1" vertical="center" wrapText="0"/>
    </xf>
    <xf borderId="15" fillId="4" fontId="12" numFmtId="0" xfId="0" applyAlignment="1" applyBorder="1" applyFill="1" applyFont="1">
      <alignment shrinkToFit="0" vertical="center" wrapText="1"/>
    </xf>
    <xf borderId="15" fillId="4" fontId="12" numFmtId="0" xfId="0" applyAlignment="1" applyBorder="1" applyFont="1">
      <alignment horizontal="center" shrinkToFit="0" vertical="center" wrapText="1"/>
    </xf>
    <xf borderId="15" fillId="4" fontId="7" numFmtId="0" xfId="0" applyAlignment="1" applyBorder="1" applyFont="1">
      <alignment shrinkToFit="0" vertical="center" wrapText="1"/>
    </xf>
    <xf borderId="15" fillId="4" fontId="12" numFmtId="14" xfId="0" applyAlignment="1" applyBorder="1" applyFont="1" applyNumberFormat="1">
      <alignment horizontal="center" shrinkToFit="0" vertical="center" wrapText="1"/>
    </xf>
    <xf borderId="16" fillId="4" fontId="7" numFmtId="167" xfId="0" applyAlignment="1" applyBorder="1" applyFont="1" applyNumberFormat="1">
      <alignment horizontal="center" vertical="center"/>
    </xf>
    <xf borderId="16" fillId="4" fontId="7" numFmtId="2" xfId="0" applyAlignment="1" applyBorder="1" applyFont="1" applyNumberFormat="1">
      <alignment horizontal="center" vertical="center"/>
    </xf>
    <xf borderId="17" fillId="0" fontId="7" numFmtId="0" xfId="0" applyAlignment="1" applyBorder="1" applyFont="1">
      <alignment horizontal="center" vertical="center"/>
    </xf>
    <xf borderId="18" fillId="0" fontId="7" numFmtId="0" xfId="0" applyAlignment="1" applyBorder="1" applyFont="1">
      <alignment vertical="center"/>
    </xf>
    <xf borderId="19" fillId="5" fontId="7" numFmtId="0" xfId="0" applyAlignment="1" applyBorder="1" applyFill="1" applyFont="1">
      <alignment shrinkToFit="0" vertical="center" wrapText="1"/>
    </xf>
    <xf borderId="19" fillId="5" fontId="7" numFmtId="0" xfId="0" applyAlignment="1" applyBorder="1" applyFont="1">
      <alignment horizontal="center" shrinkToFit="0" vertical="center" wrapText="1"/>
    </xf>
    <xf borderId="19" fillId="5" fontId="7" numFmtId="9" xfId="0" applyAlignment="1" applyBorder="1" applyFont="1" applyNumberFormat="1">
      <alignment horizontal="center" shrinkToFit="0" vertical="center" wrapText="1"/>
    </xf>
    <xf borderId="19" fillId="5" fontId="7" numFmtId="14" xfId="0" applyAlignment="1" applyBorder="1" applyFont="1" applyNumberFormat="1">
      <alignment horizontal="center" shrinkToFit="0" vertical="center" wrapText="1"/>
    </xf>
    <xf borderId="16" fillId="5" fontId="7" numFmtId="0" xfId="0" applyAlignment="1" applyBorder="1" applyFont="1">
      <alignment horizontal="center" vertical="center"/>
    </xf>
    <xf borderId="18" fillId="0" fontId="7" numFmtId="0" xfId="0" applyAlignment="1" applyBorder="1" applyFont="1">
      <alignment horizontal="right" vertical="center"/>
    </xf>
    <xf borderId="16" fillId="5" fontId="13" numFmtId="0" xfId="0" applyAlignment="1" applyBorder="1" applyFont="1">
      <alignment horizontal="center" vertical="center"/>
    </xf>
    <xf borderId="15" fillId="6" fontId="12" numFmtId="0" xfId="0" applyAlignment="1" applyBorder="1" applyFill="1" applyFont="1">
      <alignment shrinkToFit="0" vertical="center" wrapText="1"/>
    </xf>
    <xf borderId="15" fillId="6" fontId="12" numFmtId="0" xfId="0" applyAlignment="1" applyBorder="1" applyFont="1">
      <alignment horizontal="center" shrinkToFit="0" vertical="center" wrapText="1"/>
    </xf>
    <xf borderId="15" fillId="6" fontId="7" numFmtId="0" xfId="0" applyAlignment="1" applyBorder="1" applyFont="1">
      <alignment shrinkToFit="0" vertical="center" wrapText="1"/>
    </xf>
    <xf borderId="15" fillId="6" fontId="12" numFmtId="14" xfId="0" applyAlignment="1" applyBorder="1" applyFont="1" applyNumberFormat="1">
      <alignment horizontal="center" shrinkToFit="0" vertical="center" wrapText="1"/>
    </xf>
    <xf borderId="16" fillId="6" fontId="7" numFmtId="0" xfId="0" applyAlignment="1" applyBorder="1" applyFont="1">
      <alignment horizontal="center" vertical="center"/>
    </xf>
    <xf borderId="16" fillId="6" fontId="7" numFmtId="2" xfId="0" applyAlignment="1" applyBorder="1" applyFont="1" applyNumberFormat="1">
      <alignment horizontal="center" vertical="center"/>
    </xf>
    <xf borderId="18" fillId="7" fontId="7" numFmtId="0" xfId="0" applyAlignment="1" applyBorder="1" applyFill="1" applyFont="1">
      <alignment vertical="center"/>
    </xf>
    <xf borderId="19" fillId="7" fontId="7" numFmtId="0" xfId="0" applyAlignment="1" applyBorder="1" applyFont="1">
      <alignment shrinkToFit="0" vertical="center" wrapText="1"/>
    </xf>
    <xf borderId="19" fillId="7" fontId="7" numFmtId="0" xfId="0" applyAlignment="1" applyBorder="1" applyFont="1">
      <alignment horizontal="center" shrinkToFit="0" vertical="center" wrapText="1"/>
    </xf>
    <xf borderId="19" fillId="7" fontId="7" numFmtId="9" xfId="0" applyAlignment="1" applyBorder="1" applyFont="1" applyNumberFormat="1">
      <alignment horizontal="center" shrinkToFit="0" vertical="center" wrapText="1"/>
    </xf>
    <xf borderId="19" fillId="7" fontId="7" numFmtId="14" xfId="0" applyAlignment="1" applyBorder="1" applyFont="1" applyNumberFormat="1">
      <alignment shrinkToFit="0" vertical="center" wrapText="1"/>
    </xf>
    <xf borderId="16" fillId="7" fontId="7" numFmtId="0" xfId="0" applyAlignment="1" applyBorder="1" applyFont="1">
      <alignment horizontal="center" vertical="center"/>
    </xf>
    <xf borderId="16" fillId="7" fontId="7" numFmtId="2" xfId="0" applyAlignment="1" applyBorder="1" applyFont="1" applyNumberFormat="1">
      <alignment horizontal="center" vertical="center"/>
    </xf>
    <xf borderId="16" fillId="7" fontId="13" numFmtId="0" xfId="0" applyAlignment="1" applyBorder="1" applyFont="1">
      <alignment horizontal="center" readingOrder="0" vertical="center"/>
    </xf>
    <xf borderId="15" fillId="8" fontId="12" numFmtId="0" xfId="0" applyAlignment="1" applyBorder="1" applyFill="1" applyFont="1">
      <alignment shrinkToFit="0" vertical="center" wrapText="1"/>
    </xf>
    <xf borderId="15" fillId="8" fontId="12" numFmtId="0" xfId="0" applyAlignment="1" applyBorder="1" applyFont="1">
      <alignment horizontal="center" shrinkToFit="0" vertical="center" wrapText="1"/>
    </xf>
    <xf borderId="15" fillId="8" fontId="7" numFmtId="0" xfId="0" applyAlignment="1" applyBorder="1" applyFont="1">
      <alignment shrinkToFit="0" vertical="center" wrapText="1"/>
    </xf>
    <xf borderId="15" fillId="8" fontId="12" numFmtId="14" xfId="0" applyAlignment="1" applyBorder="1" applyFont="1" applyNumberFormat="1">
      <alignment horizontal="center" shrinkToFit="0" vertical="center" wrapText="1"/>
    </xf>
    <xf borderId="16" fillId="8" fontId="7" numFmtId="167" xfId="0" applyAlignment="1" applyBorder="1" applyFont="1" applyNumberFormat="1">
      <alignment horizontal="center" vertical="center"/>
    </xf>
    <xf borderId="16" fillId="8" fontId="7" numFmtId="2" xfId="0" applyAlignment="1" applyBorder="1" applyFont="1" applyNumberFormat="1">
      <alignment horizontal="center" vertical="center"/>
    </xf>
    <xf borderId="19" fillId="9" fontId="7" numFmtId="0" xfId="0" applyAlignment="1" applyBorder="1" applyFill="1" applyFont="1">
      <alignment shrinkToFit="0" vertical="center" wrapText="1"/>
    </xf>
    <xf borderId="19" fillId="9" fontId="7" numFmtId="0" xfId="0" applyAlignment="1" applyBorder="1" applyFont="1">
      <alignment horizontal="center" shrinkToFit="0" vertical="center" wrapText="1"/>
    </xf>
    <xf borderId="19" fillId="9" fontId="7" numFmtId="9" xfId="0" applyAlignment="1" applyBorder="1" applyFont="1" applyNumberFormat="1">
      <alignment horizontal="center" shrinkToFit="0" vertical="center" wrapText="1"/>
    </xf>
    <xf borderId="19" fillId="9" fontId="7" numFmtId="14" xfId="0" applyAlignment="1" applyBorder="1" applyFont="1" applyNumberFormat="1">
      <alignment shrinkToFit="0" vertical="center" wrapText="1"/>
    </xf>
    <xf borderId="16" fillId="9" fontId="7" numFmtId="0" xfId="0" applyAlignment="1" applyBorder="1" applyFont="1">
      <alignment horizontal="center" vertical="center"/>
    </xf>
    <xf borderId="16" fillId="9" fontId="13" numFmtId="0" xfId="0" applyAlignment="1" applyBorder="1" applyFont="1">
      <alignment horizontal="center" readingOrder="0" vertical="center"/>
    </xf>
    <xf borderId="16" fillId="9" fontId="7" numFmtId="2" xfId="0" applyAlignment="1" applyBorder="1" applyFont="1" applyNumberFormat="1">
      <alignment horizontal="center" vertical="center"/>
    </xf>
    <xf borderId="15" fillId="10" fontId="12" numFmtId="0" xfId="0" applyAlignment="1" applyBorder="1" applyFill="1" applyFont="1">
      <alignment shrinkToFit="0" vertical="center" wrapText="1"/>
    </xf>
    <xf borderId="15" fillId="10" fontId="12" numFmtId="0" xfId="0" applyAlignment="1" applyBorder="1" applyFont="1">
      <alignment horizontal="center" shrinkToFit="0" vertical="center" wrapText="1"/>
    </xf>
    <xf borderId="15" fillId="10" fontId="7" numFmtId="0" xfId="0" applyAlignment="1" applyBorder="1" applyFont="1">
      <alignment shrinkToFit="0" vertical="center" wrapText="1"/>
    </xf>
    <xf borderId="15" fillId="10" fontId="12" numFmtId="14" xfId="0" applyAlignment="1" applyBorder="1" applyFont="1" applyNumberFormat="1">
      <alignment horizontal="center" shrinkToFit="0" vertical="center" wrapText="1"/>
    </xf>
    <xf borderId="16" fillId="10" fontId="7" numFmtId="167" xfId="0" applyAlignment="1" applyBorder="1" applyFont="1" applyNumberFormat="1">
      <alignment horizontal="center" vertical="center"/>
    </xf>
    <xf borderId="19" fillId="11" fontId="7" numFmtId="0" xfId="0" applyAlignment="1" applyBorder="1" applyFill="1" applyFont="1">
      <alignment shrinkToFit="0" vertical="center" wrapText="1"/>
    </xf>
    <xf borderId="19" fillId="11" fontId="7" numFmtId="9" xfId="0" applyAlignment="1" applyBorder="1" applyFont="1" applyNumberFormat="1">
      <alignment horizontal="center" shrinkToFit="0" vertical="center" wrapText="1"/>
    </xf>
    <xf borderId="16" fillId="11" fontId="7" numFmtId="167" xfId="0" applyAlignment="1" applyBorder="1" applyFont="1" applyNumberFormat="1">
      <alignment horizontal="center" vertical="center"/>
    </xf>
    <xf borderId="16" fillId="12" fontId="14" numFmtId="0" xfId="0" applyAlignment="1" applyBorder="1" applyFill="1" applyFont="1">
      <alignment horizontal="left" vertical="center"/>
    </xf>
    <xf borderId="16" fillId="12" fontId="14" numFmtId="0" xfId="0" applyAlignment="1" applyBorder="1" applyFont="1">
      <alignment horizontal="center" vertical="center"/>
    </xf>
    <xf borderId="16" fillId="12" fontId="7" numFmtId="9" xfId="0" applyAlignment="1" applyBorder="1" applyFont="1" applyNumberFormat="1">
      <alignment horizontal="center" vertical="center"/>
    </xf>
    <xf borderId="16" fillId="12" fontId="4" numFmtId="167" xfId="0" applyAlignment="1" applyBorder="1" applyFont="1" applyNumberFormat="1">
      <alignment horizontal="left" vertical="center"/>
    </xf>
    <xf borderId="16" fillId="12" fontId="7" numFmtId="167" xfId="0" applyAlignment="1" applyBorder="1" applyFont="1" applyNumberFormat="1">
      <alignment horizontal="center" vertical="center"/>
    </xf>
    <xf borderId="16" fillId="12" fontId="7" numFmtId="0" xfId="0" applyAlignment="1" applyBorder="1" applyFont="1">
      <alignment horizontal="center" vertical="center"/>
    </xf>
    <xf borderId="18" fillId="12" fontId="7" numFmtId="0" xfId="0" applyAlignment="1" applyBorder="1" applyFont="1">
      <alignment vertical="center"/>
    </xf>
    <xf borderId="0" fillId="0" fontId="15" numFmtId="0" xfId="0" applyFont="1"/>
    <xf borderId="0" fillId="0" fontId="16" numFmtId="0" xfId="0" applyFont="1"/>
    <xf borderId="0" fillId="0" fontId="17" numFmtId="14" xfId="0" applyAlignment="1" applyFont="1" applyNumberFormat="1">
      <alignment horizontal="center"/>
    </xf>
    <xf borderId="0" fillId="0" fontId="18" numFmtId="0" xfId="0" applyFont="1"/>
    <xf borderId="0" fillId="0" fontId="19" numFmtId="0" xfId="0" applyFont="1"/>
    <xf borderId="0" fillId="0" fontId="20" numFmtId="0" xfId="0" applyFont="1"/>
    <xf borderId="0" fillId="0" fontId="12" numFmtId="0" xfId="0" applyFont="1"/>
    <xf borderId="0" fillId="0" fontId="21" numFmtId="0" xfId="0" applyAlignment="1" applyFont="1">
      <alignment horizontal="left" vertical="center"/>
    </xf>
    <xf borderId="0" fillId="0" fontId="22" numFmtId="0" xfId="0" applyFont="1"/>
    <xf borderId="0" fillId="0" fontId="21" numFmtId="0" xfId="0" applyAlignment="1" applyFont="1">
      <alignment horizontal="left"/>
    </xf>
    <xf borderId="0" fillId="0" fontId="23" numFmtId="0" xfId="0" applyAlignment="1" applyFont="1">
      <alignment horizontal="left"/>
    </xf>
    <xf borderId="0" fillId="0" fontId="3" numFmtId="0" xfId="0" applyAlignment="1" applyFont="1">
      <alignment vertical="top"/>
    </xf>
    <xf borderId="0" fillId="0" fontId="24" numFmtId="0" xfId="0" applyAlignment="1" applyFont="1">
      <alignment horizontal="left" vertical="center"/>
    </xf>
    <xf borderId="0" fillId="0" fontId="25" numFmtId="0" xfId="0" applyAlignment="1" applyFont="1">
      <alignment horizontal="left" vertical="center"/>
    </xf>
    <xf borderId="0" fillId="0" fontId="26" numFmtId="0" xfId="0" applyAlignment="1" applyFont="1">
      <alignment horizontal="left" vertical="center"/>
    </xf>
    <xf borderId="0" fillId="0" fontId="3" numFmtId="0" xfId="0" applyAlignment="1" applyFont="1">
      <alignment horizontal="left" vertical="center"/>
    </xf>
    <xf borderId="0" fillId="0" fontId="27" numFmtId="0" xfId="0" applyAlignment="1" applyFont="1">
      <alignment vertical="center"/>
    </xf>
    <xf borderId="0" fillId="0" fontId="28" numFmtId="0" xfId="0" applyAlignment="1" applyFont="1">
      <alignment vertical="center"/>
    </xf>
    <xf borderId="0" fillId="0" fontId="29" numFmtId="0" xfId="0" applyAlignment="1" applyFont="1">
      <alignment vertical="top"/>
    </xf>
    <xf borderId="0" fillId="0" fontId="30" numFmtId="0" xfId="0" applyFont="1"/>
    <xf borderId="0" fillId="0" fontId="31" numFmtId="0" xfId="0" applyAlignment="1" applyFont="1">
      <alignment vertical="center"/>
    </xf>
    <xf borderId="0" fillId="0" fontId="32" numFmtId="0" xfId="0" applyAlignment="1" applyFont="1">
      <alignment horizontal="left" shrinkToFit="0" vertical="top" wrapText="1"/>
    </xf>
    <xf borderId="0" fillId="0" fontId="32" numFmtId="0" xfId="0" applyAlignment="1" applyFont="1">
      <alignment shrinkToFit="0" vertical="top" wrapText="1"/>
    </xf>
    <xf borderId="0" fillId="0" fontId="33"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95250</xdr:rowOff>
    </xdr:from>
    <xdr:ext cx="1905000" cy="428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3" Type="http://schemas.openxmlformats.org/officeDocument/2006/relationships/hyperlink" Target="https://www.vertex42.com/ExcelTemplates/simple-gantt-chart.html?utm_source=v42&amp;utm_medium=file&amp;utm_campaign=templates&amp;utm_term=simple-gantt-chart_ms&amp;utm_content=help" TargetMode="External"/><Relationship Id="rId4" Type="http://schemas.openxmlformats.org/officeDocument/2006/relationships/hyperlink" Target="https://www.vertex42.com/ExcelTemplates/excel-project-management.html?utm_source=v42&amp;utm_medium=file&amp;utm_campaign=templates&amp;utm_term=simple-gantt-chart_ms&amp;utm_content=text" TargetMode="External"/><Relationship Id="rId5"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50.38"/>
    <col customWidth="1" min="2" max="2" width="45.0"/>
    <col customWidth="1" min="3" max="3" width="9.38"/>
    <col customWidth="1" min="4" max="4" width="11.0"/>
    <col customWidth="1" min="5" max="5" width="12.0"/>
    <col customWidth="1" min="6" max="6" width="11.88"/>
    <col customWidth="1" min="7" max="7" width="12.5"/>
    <col customWidth="1" min="8" max="8" width="8.88"/>
    <col customWidth="1" min="9" max="13" width="9.13"/>
    <col customWidth="1" hidden="1" min="14" max="14" width="5.38"/>
    <col customWidth="1" min="15" max="15" width="2.38"/>
    <col customWidth="1" min="16" max="25" width="2.25"/>
    <col customWidth="1" min="26" max="28" width="3.25"/>
    <col customWidth="1" min="29" max="29" width="3.63"/>
    <col customWidth="1" min="30" max="30" width="3.25"/>
    <col customWidth="1" min="31" max="31" width="3.63"/>
    <col customWidth="1" min="32" max="32" width="3.38"/>
    <col customWidth="1" min="33" max="33" width="3.5"/>
    <col customWidth="1" min="34" max="35" width="3.25"/>
    <col customWidth="1" min="36" max="36" width="3.13"/>
    <col customWidth="1" min="37" max="37" width="3.63"/>
    <col customWidth="1" min="38" max="38" width="3.75"/>
    <col customWidth="1" min="39" max="40" width="3.13"/>
    <col customWidth="1" min="41" max="41" width="3.5"/>
    <col customWidth="1" min="42" max="42" width="3.13"/>
    <col customWidth="1" min="43" max="43" width="3.38"/>
    <col customWidth="1" min="44" max="44" width="2.63"/>
    <col customWidth="1" min="45" max="45" width="3.13"/>
    <col customWidth="1" min="46" max="46" width="3.25"/>
    <col customWidth="1" min="47" max="70" width="2.25"/>
  </cols>
  <sheetData>
    <row r="1">
      <c r="A1" s="1" t="s">
        <v>0</v>
      </c>
      <c r="B1" s="2"/>
      <c r="C1" s="3"/>
      <c r="D1" s="4"/>
      <c r="E1" s="5"/>
      <c r="F1" s="5"/>
      <c r="G1" s="5"/>
      <c r="H1" s="5"/>
      <c r="I1" s="5"/>
      <c r="J1" s="5"/>
      <c r="K1" s="5"/>
      <c r="L1" s="5"/>
      <c r="M1" s="5"/>
      <c r="N1" s="3"/>
      <c r="O1" s="6"/>
      <c r="P1" s="7"/>
    </row>
    <row r="2" ht="19.5" customHeight="1">
      <c r="A2" s="8" t="s">
        <v>1</v>
      </c>
      <c r="C2" s="9" t="s">
        <v>2</v>
      </c>
      <c r="D2" s="10">
        <v>44438.0</v>
      </c>
      <c r="E2" s="11"/>
      <c r="F2" s="12"/>
      <c r="G2" s="13" t="s">
        <v>3</v>
      </c>
      <c r="H2" s="14">
        <v>21000.0</v>
      </c>
      <c r="I2" s="15"/>
      <c r="J2" s="12"/>
      <c r="K2" s="12"/>
      <c r="L2" s="12"/>
      <c r="M2" s="12"/>
    </row>
    <row r="3" ht="19.5" customHeight="1">
      <c r="A3" s="8" t="s">
        <v>4</v>
      </c>
      <c r="C3" s="9" t="s">
        <v>5</v>
      </c>
      <c r="D3" s="10">
        <f>TODAY()</f>
        <v>44507</v>
      </c>
      <c r="E3" s="11"/>
      <c r="F3" s="12"/>
      <c r="G3" s="12" t="s">
        <v>6</v>
      </c>
      <c r="H3" s="16">
        <f>H2-M7-M19-M26-M31</f>
        <v>5621.335</v>
      </c>
      <c r="I3" s="15"/>
      <c r="J3" s="12"/>
      <c r="K3" s="12"/>
      <c r="L3" s="12"/>
      <c r="M3" s="12"/>
    </row>
    <row r="4" ht="19.5" customHeight="1">
      <c r="C4" s="9" t="s">
        <v>7</v>
      </c>
      <c r="D4" s="17">
        <v>1.0</v>
      </c>
      <c r="H4" s="18"/>
      <c r="O4" s="19">
        <f>O5</f>
        <v>44438</v>
      </c>
      <c r="P4" s="20"/>
      <c r="Q4" s="20"/>
      <c r="R4" s="20"/>
      <c r="S4" s="20"/>
      <c r="T4" s="20"/>
      <c r="U4" s="21"/>
      <c r="V4" s="19">
        <f>V5</f>
        <v>44445</v>
      </c>
      <c r="W4" s="20"/>
      <c r="X4" s="20"/>
      <c r="Y4" s="20"/>
      <c r="Z4" s="20"/>
      <c r="AA4" s="20"/>
      <c r="AB4" s="21"/>
      <c r="AC4" s="19">
        <f>AC5</f>
        <v>44452</v>
      </c>
      <c r="AD4" s="20"/>
      <c r="AE4" s="20"/>
      <c r="AF4" s="20"/>
      <c r="AG4" s="20"/>
      <c r="AH4" s="20"/>
      <c r="AI4" s="21"/>
      <c r="AJ4" s="19">
        <f>AJ5</f>
        <v>44459</v>
      </c>
      <c r="AK4" s="20"/>
      <c r="AL4" s="20"/>
      <c r="AM4" s="20"/>
      <c r="AN4" s="20"/>
      <c r="AO4" s="20"/>
      <c r="AP4" s="21"/>
      <c r="AQ4" s="19">
        <f>AQ5</f>
        <v>44466</v>
      </c>
      <c r="AR4" s="20"/>
      <c r="AS4" s="20"/>
      <c r="AT4" s="20"/>
      <c r="AU4" s="20"/>
      <c r="AV4" s="20"/>
      <c r="AW4" s="21"/>
      <c r="AX4" s="19">
        <f>AX5</f>
        <v>44473</v>
      </c>
      <c r="AY4" s="20"/>
      <c r="AZ4" s="20"/>
      <c r="BA4" s="20"/>
      <c r="BB4" s="20"/>
      <c r="BC4" s="20"/>
      <c r="BD4" s="21"/>
      <c r="BE4" s="19">
        <f>BE5</f>
        <v>44480</v>
      </c>
      <c r="BF4" s="20"/>
      <c r="BG4" s="20"/>
      <c r="BH4" s="20"/>
      <c r="BI4" s="20"/>
      <c r="BJ4" s="20"/>
      <c r="BK4" s="21"/>
      <c r="BL4" s="19">
        <f>BL5</f>
        <v>44487</v>
      </c>
      <c r="BM4" s="20"/>
      <c r="BN4" s="20"/>
      <c r="BO4" s="20"/>
      <c r="BP4" s="20"/>
      <c r="BQ4" s="20"/>
      <c r="BR4" s="21"/>
    </row>
    <row r="5">
      <c r="D5" s="22"/>
      <c r="G5" s="23"/>
      <c r="O5" s="24">
        <f>D2-WEEKDAY(D2,1)+2+7*(D4-1)</f>
        <v>44438</v>
      </c>
      <c r="P5" s="25">
        <f t="shared" ref="P5:BR5" si="1">O5+1</f>
        <v>44439</v>
      </c>
      <c r="Q5" s="25">
        <f t="shared" si="1"/>
        <v>44440</v>
      </c>
      <c r="R5" s="25">
        <f t="shared" si="1"/>
        <v>44441</v>
      </c>
      <c r="S5" s="25">
        <f t="shared" si="1"/>
        <v>44442</v>
      </c>
      <c r="T5" s="25">
        <f t="shared" si="1"/>
        <v>44443</v>
      </c>
      <c r="U5" s="26">
        <f t="shared" si="1"/>
        <v>44444</v>
      </c>
      <c r="V5" s="24">
        <f t="shared" si="1"/>
        <v>44445</v>
      </c>
      <c r="W5" s="25">
        <f t="shared" si="1"/>
        <v>44446</v>
      </c>
      <c r="X5" s="25">
        <f t="shared" si="1"/>
        <v>44447</v>
      </c>
      <c r="Y5" s="25">
        <f t="shared" si="1"/>
        <v>44448</v>
      </c>
      <c r="Z5" s="25">
        <f t="shared" si="1"/>
        <v>44449</v>
      </c>
      <c r="AA5" s="25">
        <f t="shared" si="1"/>
        <v>44450</v>
      </c>
      <c r="AB5" s="25">
        <f t="shared" si="1"/>
        <v>44451</v>
      </c>
      <c r="AC5" s="25">
        <f t="shared" si="1"/>
        <v>44452</v>
      </c>
      <c r="AD5" s="25">
        <f t="shared" si="1"/>
        <v>44453</v>
      </c>
      <c r="AE5" s="25">
        <f t="shared" si="1"/>
        <v>44454</v>
      </c>
      <c r="AF5" s="25">
        <f t="shared" si="1"/>
        <v>44455</v>
      </c>
      <c r="AG5" s="25">
        <f t="shared" si="1"/>
        <v>44456</v>
      </c>
      <c r="AH5" s="25">
        <f t="shared" si="1"/>
        <v>44457</v>
      </c>
      <c r="AI5" s="25">
        <f t="shared" si="1"/>
        <v>44458</v>
      </c>
      <c r="AJ5" s="25">
        <f t="shared" si="1"/>
        <v>44459</v>
      </c>
      <c r="AK5" s="25">
        <f t="shared" si="1"/>
        <v>44460</v>
      </c>
      <c r="AL5" s="25">
        <f t="shared" si="1"/>
        <v>44461</v>
      </c>
      <c r="AM5" s="25">
        <f t="shared" si="1"/>
        <v>44462</v>
      </c>
      <c r="AN5" s="25">
        <f t="shared" si="1"/>
        <v>44463</v>
      </c>
      <c r="AO5" s="25">
        <f t="shared" si="1"/>
        <v>44464</v>
      </c>
      <c r="AP5" s="25">
        <f t="shared" si="1"/>
        <v>44465</v>
      </c>
      <c r="AQ5" s="25">
        <f t="shared" si="1"/>
        <v>44466</v>
      </c>
      <c r="AR5" s="25">
        <f t="shared" si="1"/>
        <v>44467</v>
      </c>
      <c r="AS5" s="25">
        <f t="shared" si="1"/>
        <v>44468</v>
      </c>
      <c r="AT5" s="25">
        <f t="shared" si="1"/>
        <v>44469</v>
      </c>
      <c r="AU5" s="25">
        <f t="shared" si="1"/>
        <v>44470</v>
      </c>
      <c r="AV5" s="25">
        <f t="shared" si="1"/>
        <v>44471</v>
      </c>
      <c r="AW5" s="26">
        <f t="shared" si="1"/>
        <v>44472</v>
      </c>
      <c r="AX5" s="24">
        <f t="shared" si="1"/>
        <v>44473</v>
      </c>
      <c r="AY5" s="25">
        <f t="shared" si="1"/>
        <v>44474</v>
      </c>
      <c r="AZ5" s="25">
        <f t="shared" si="1"/>
        <v>44475</v>
      </c>
      <c r="BA5" s="25">
        <f t="shared" si="1"/>
        <v>44476</v>
      </c>
      <c r="BB5" s="25">
        <f t="shared" si="1"/>
        <v>44477</v>
      </c>
      <c r="BC5" s="25">
        <f t="shared" si="1"/>
        <v>44478</v>
      </c>
      <c r="BD5" s="26">
        <f t="shared" si="1"/>
        <v>44479</v>
      </c>
      <c r="BE5" s="24">
        <f t="shared" si="1"/>
        <v>44480</v>
      </c>
      <c r="BF5" s="25">
        <f t="shared" si="1"/>
        <v>44481</v>
      </c>
      <c r="BG5" s="25">
        <f t="shared" si="1"/>
        <v>44482</v>
      </c>
      <c r="BH5" s="25">
        <f t="shared" si="1"/>
        <v>44483</v>
      </c>
      <c r="BI5" s="25">
        <f t="shared" si="1"/>
        <v>44484</v>
      </c>
      <c r="BJ5" s="25">
        <f t="shared" si="1"/>
        <v>44485</v>
      </c>
      <c r="BK5" s="26">
        <f t="shared" si="1"/>
        <v>44486</v>
      </c>
      <c r="BL5" s="24">
        <f t="shared" si="1"/>
        <v>44487</v>
      </c>
      <c r="BM5" s="25">
        <f t="shared" si="1"/>
        <v>44488</v>
      </c>
      <c r="BN5" s="25">
        <f t="shared" si="1"/>
        <v>44489</v>
      </c>
      <c r="BO5" s="25">
        <f t="shared" si="1"/>
        <v>44490</v>
      </c>
      <c r="BP5" s="25">
        <f t="shared" si="1"/>
        <v>44491</v>
      </c>
      <c r="BQ5" s="25">
        <f t="shared" si="1"/>
        <v>44492</v>
      </c>
      <c r="BR5" s="26">
        <f t="shared" si="1"/>
        <v>44493</v>
      </c>
    </row>
    <row r="6" ht="29.25" customHeight="1">
      <c r="A6" s="27" t="s">
        <v>8</v>
      </c>
      <c r="B6" s="28" t="s">
        <v>9</v>
      </c>
      <c r="C6" s="28" t="s">
        <v>10</v>
      </c>
      <c r="D6" s="28" t="s">
        <v>11</v>
      </c>
      <c r="E6" s="28" t="s">
        <v>12</v>
      </c>
      <c r="F6" s="28" t="s">
        <v>13</v>
      </c>
      <c r="G6" s="28" t="s">
        <v>14</v>
      </c>
      <c r="H6" s="28" t="s">
        <v>15</v>
      </c>
      <c r="I6" s="28" t="s">
        <v>16</v>
      </c>
      <c r="J6" s="28" t="s">
        <v>17</v>
      </c>
      <c r="K6" s="28" t="s">
        <v>18</v>
      </c>
      <c r="L6" s="28" t="s">
        <v>19</v>
      </c>
      <c r="M6" s="28" t="s">
        <v>20</v>
      </c>
      <c r="N6" s="28" t="s">
        <v>21</v>
      </c>
      <c r="O6" s="29" t="str">
        <f t="shared" ref="O6:BR6" si="2">LEFT(TEXT(O5,"ddd"),1)</f>
        <v>s</v>
      </c>
      <c r="P6" s="29" t="str">
        <f t="shared" si="2"/>
        <v>t</v>
      </c>
      <c r="Q6" s="29" t="str">
        <f t="shared" si="2"/>
        <v>q</v>
      </c>
      <c r="R6" s="29" t="str">
        <f t="shared" si="2"/>
        <v>q</v>
      </c>
      <c r="S6" s="29" t="str">
        <f t="shared" si="2"/>
        <v>s</v>
      </c>
      <c r="T6" s="29" t="str">
        <f t="shared" si="2"/>
        <v>s</v>
      </c>
      <c r="U6" s="29" t="str">
        <f t="shared" si="2"/>
        <v>d</v>
      </c>
      <c r="V6" s="29" t="str">
        <f t="shared" si="2"/>
        <v>s</v>
      </c>
      <c r="W6" s="29" t="str">
        <f t="shared" si="2"/>
        <v>t</v>
      </c>
      <c r="X6" s="29" t="str">
        <f t="shared" si="2"/>
        <v>q</v>
      </c>
      <c r="Y6" s="29" t="str">
        <f t="shared" si="2"/>
        <v>q</v>
      </c>
      <c r="Z6" s="29" t="str">
        <f t="shared" si="2"/>
        <v>s</v>
      </c>
      <c r="AA6" s="29" t="str">
        <f t="shared" si="2"/>
        <v>s</v>
      </c>
      <c r="AB6" s="29" t="str">
        <f t="shared" si="2"/>
        <v>d</v>
      </c>
      <c r="AC6" s="29" t="str">
        <f t="shared" si="2"/>
        <v>s</v>
      </c>
      <c r="AD6" s="29" t="str">
        <f t="shared" si="2"/>
        <v>t</v>
      </c>
      <c r="AE6" s="29" t="str">
        <f t="shared" si="2"/>
        <v>q</v>
      </c>
      <c r="AF6" s="29" t="str">
        <f t="shared" si="2"/>
        <v>q</v>
      </c>
      <c r="AG6" s="29" t="str">
        <f t="shared" si="2"/>
        <v>s</v>
      </c>
      <c r="AH6" s="29" t="str">
        <f t="shared" si="2"/>
        <v>s</v>
      </c>
      <c r="AI6" s="29" t="str">
        <f t="shared" si="2"/>
        <v>d</v>
      </c>
      <c r="AJ6" s="29" t="str">
        <f t="shared" si="2"/>
        <v>s</v>
      </c>
      <c r="AK6" s="29" t="str">
        <f t="shared" si="2"/>
        <v>t</v>
      </c>
      <c r="AL6" s="29" t="str">
        <f t="shared" si="2"/>
        <v>q</v>
      </c>
      <c r="AM6" s="29" t="str">
        <f t="shared" si="2"/>
        <v>q</v>
      </c>
      <c r="AN6" s="29" t="str">
        <f t="shared" si="2"/>
        <v>s</v>
      </c>
      <c r="AO6" s="29" t="str">
        <f t="shared" si="2"/>
        <v>s</v>
      </c>
      <c r="AP6" s="29" t="str">
        <f t="shared" si="2"/>
        <v>d</v>
      </c>
      <c r="AQ6" s="29" t="str">
        <f t="shared" si="2"/>
        <v>s</v>
      </c>
      <c r="AR6" s="29" t="str">
        <f t="shared" si="2"/>
        <v>t</v>
      </c>
      <c r="AS6" s="29" t="str">
        <f t="shared" si="2"/>
        <v>q</v>
      </c>
      <c r="AT6" s="29" t="str">
        <f t="shared" si="2"/>
        <v>q</v>
      </c>
      <c r="AU6" s="29" t="str">
        <f t="shared" si="2"/>
        <v>s</v>
      </c>
      <c r="AV6" s="29" t="str">
        <f t="shared" si="2"/>
        <v>s</v>
      </c>
      <c r="AW6" s="29" t="str">
        <f t="shared" si="2"/>
        <v>d</v>
      </c>
      <c r="AX6" s="29" t="str">
        <f t="shared" si="2"/>
        <v>s</v>
      </c>
      <c r="AY6" s="29" t="str">
        <f t="shared" si="2"/>
        <v>t</v>
      </c>
      <c r="AZ6" s="29" t="str">
        <f t="shared" si="2"/>
        <v>q</v>
      </c>
      <c r="BA6" s="29" t="str">
        <f t="shared" si="2"/>
        <v>q</v>
      </c>
      <c r="BB6" s="29" t="str">
        <f t="shared" si="2"/>
        <v>s</v>
      </c>
      <c r="BC6" s="29" t="str">
        <f t="shared" si="2"/>
        <v>s</v>
      </c>
      <c r="BD6" s="29" t="str">
        <f t="shared" si="2"/>
        <v>d</v>
      </c>
      <c r="BE6" s="29" t="str">
        <f t="shared" si="2"/>
        <v>s</v>
      </c>
      <c r="BF6" s="29" t="str">
        <f t="shared" si="2"/>
        <v>t</v>
      </c>
      <c r="BG6" s="29" t="str">
        <f t="shared" si="2"/>
        <v>q</v>
      </c>
      <c r="BH6" s="29" t="str">
        <f t="shared" si="2"/>
        <v>q</v>
      </c>
      <c r="BI6" s="29" t="str">
        <f t="shared" si="2"/>
        <v>s</v>
      </c>
      <c r="BJ6" s="29" t="str">
        <f t="shared" si="2"/>
        <v>s</v>
      </c>
      <c r="BK6" s="29" t="str">
        <f t="shared" si="2"/>
        <v>d</v>
      </c>
      <c r="BL6" s="29" t="str">
        <f t="shared" si="2"/>
        <v>s</v>
      </c>
      <c r="BM6" s="29" t="str">
        <f t="shared" si="2"/>
        <v>t</v>
      </c>
      <c r="BN6" s="29" t="str">
        <f t="shared" si="2"/>
        <v>q</v>
      </c>
      <c r="BO6" s="29" t="str">
        <f t="shared" si="2"/>
        <v>q</v>
      </c>
      <c r="BP6" s="29" t="str">
        <f t="shared" si="2"/>
        <v>s</v>
      </c>
      <c r="BQ6" s="29" t="str">
        <f t="shared" si="2"/>
        <v>s</v>
      </c>
      <c r="BR6" s="29" t="str">
        <f t="shared" si="2"/>
        <v>d</v>
      </c>
    </row>
    <row r="7">
      <c r="A7" s="30" t="s">
        <v>22</v>
      </c>
      <c r="B7" s="31" t="s">
        <v>23</v>
      </c>
      <c r="C7" s="32"/>
      <c r="D7" s="33">
        <v>44438.0</v>
      </c>
      <c r="E7" s="33">
        <v>44458.0</v>
      </c>
      <c r="F7" s="33">
        <v>44458.0</v>
      </c>
      <c r="G7" s="34"/>
      <c r="H7" s="34"/>
      <c r="I7" s="34"/>
      <c r="J7" s="34"/>
      <c r="K7" s="34"/>
      <c r="L7" s="34"/>
      <c r="M7" s="35">
        <f>SUM(M8:M18)</f>
        <v>5131</v>
      </c>
      <c r="N7" s="36" t="str">
        <f>IF(OR(ISBLANK(ProjectSchedule!task_start),ISBLANK(ProjectSchedule!task_end)),"",ProjectSchedule!task_end-ProjectSchedule!task_start+1)</f>
        <v/>
      </c>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row>
    <row r="8">
      <c r="A8" s="38" t="s">
        <v>24</v>
      </c>
      <c r="B8" s="39" t="str">
        <f>'Salários'!C3</f>
        <v>Tábatha Fróes</v>
      </c>
      <c r="C8" s="40">
        <v>1.0</v>
      </c>
      <c r="D8" s="41">
        <v>44445.0</v>
      </c>
      <c r="E8" s="41">
        <v>44445.0</v>
      </c>
      <c r="F8" s="41">
        <v>44445.0</v>
      </c>
      <c r="G8" s="42">
        <f t="shared" ref="G8:G18" si="4">(DAYS(E8,D8))+1</f>
        <v>1</v>
      </c>
      <c r="H8" s="42">
        <f t="shared" ref="H8:H18" si="5">(DAYS(F8,D8))+1</f>
        <v>1</v>
      </c>
      <c r="I8" s="42">
        <v>16.29</v>
      </c>
      <c r="J8" s="42">
        <f t="shared" ref="J8:K8" si="3">4*G8</f>
        <v>4</v>
      </c>
      <c r="K8" s="42">
        <f t="shared" si="3"/>
        <v>4</v>
      </c>
      <c r="L8" s="42">
        <f t="shared" ref="L8:L18" si="7">I8*J8</f>
        <v>65.16</v>
      </c>
      <c r="M8" s="42">
        <f t="shared" ref="M8:M18" si="8">I8*K8</f>
        <v>65.16</v>
      </c>
      <c r="N8" s="36" t="str">
        <f>IF(OR(ISBLANK(ProjectSchedule!task_start),ISBLANK(ProjectSchedule!task_end)),"",ProjectSchedule!task_end-ProjectSchedule!task_start+1)</f>
        <v/>
      </c>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row>
    <row r="9">
      <c r="A9" s="38" t="s">
        <v>25</v>
      </c>
      <c r="B9" s="39" t="s">
        <v>26</v>
      </c>
      <c r="C9" s="40">
        <v>1.0</v>
      </c>
      <c r="D9" s="41">
        <v>44445.0</v>
      </c>
      <c r="E9" s="41">
        <v>44447.0</v>
      </c>
      <c r="F9" s="41">
        <v>44448.0</v>
      </c>
      <c r="G9" s="42">
        <f t="shared" si="4"/>
        <v>3</v>
      </c>
      <c r="H9" s="42">
        <f t="shared" si="5"/>
        <v>4</v>
      </c>
      <c r="I9" s="42">
        <v>13.64</v>
      </c>
      <c r="J9" s="42">
        <f t="shared" ref="J9:K9" si="6">4*G9</f>
        <v>12</v>
      </c>
      <c r="K9" s="42">
        <f t="shared" si="6"/>
        <v>16</v>
      </c>
      <c r="L9" s="42">
        <f t="shared" si="7"/>
        <v>163.68</v>
      </c>
      <c r="M9" s="42">
        <f t="shared" si="8"/>
        <v>218.24</v>
      </c>
      <c r="N9" s="36" t="str">
        <f>IF(OR(ISBLANK(ProjectSchedule!task_start),ISBLANK(ProjectSchedule!task_end)),"",ProjectSchedule!task_end-ProjectSchedule!task_start+1)</f>
        <v/>
      </c>
      <c r="O9" s="37"/>
      <c r="P9" s="37"/>
      <c r="Q9" s="37"/>
      <c r="R9" s="37"/>
      <c r="S9" s="37"/>
      <c r="T9" s="37"/>
      <c r="U9" s="37"/>
      <c r="V9" s="37"/>
      <c r="W9" s="37"/>
      <c r="X9" s="37"/>
      <c r="Y9" s="37"/>
      <c r="Z9" s="37"/>
      <c r="AA9" s="43"/>
      <c r="AB9" s="43"/>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row>
    <row r="10">
      <c r="A10" s="38" t="s">
        <v>27</v>
      </c>
      <c r="B10" s="39" t="s">
        <v>28</v>
      </c>
      <c r="C10" s="40">
        <v>1.0</v>
      </c>
      <c r="D10" s="41">
        <v>44449.0</v>
      </c>
      <c r="E10" s="41">
        <v>44450.0</v>
      </c>
      <c r="F10" s="41">
        <v>44451.0</v>
      </c>
      <c r="G10" s="42">
        <f t="shared" si="4"/>
        <v>2</v>
      </c>
      <c r="H10" s="42">
        <f t="shared" si="5"/>
        <v>3</v>
      </c>
      <c r="I10" s="42">
        <v>13.64</v>
      </c>
      <c r="J10" s="42">
        <f t="shared" ref="J10:K10" si="9">4*G10</f>
        <v>8</v>
      </c>
      <c r="K10" s="42">
        <f t="shared" si="9"/>
        <v>12</v>
      </c>
      <c r="L10" s="42">
        <f t="shared" si="7"/>
        <v>109.12</v>
      </c>
      <c r="M10" s="42">
        <f t="shared" si="8"/>
        <v>163.68</v>
      </c>
      <c r="N10" s="36" t="str">
        <f>IF(OR(ISBLANK(ProjectSchedule!task_start),ISBLANK(ProjectSchedule!task_end)),"",ProjectSchedule!task_end-ProjectSchedule!task_start+1)</f>
        <v/>
      </c>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row>
    <row r="11">
      <c r="A11" s="38" t="s">
        <v>29</v>
      </c>
      <c r="B11" s="39" t="s">
        <v>30</v>
      </c>
      <c r="C11" s="40">
        <v>1.0</v>
      </c>
      <c r="D11" s="41">
        <v>44449.0</v>
      </c>
      <c r="E11" s="41">
        <v>44457.0</v>
      </c>
      <c r="F11" s="41">
        <v>44457.0</v>
      </c>
      <c r="G11" s="42">
        <f t="shared" si="4"/>
        <v>9</v>
      </c>
      <c r="H11" s="42">
        <f t="shared" si="5"/>
        <v>9</v>
      </c>
      <c r="I11" s="42">
        <v>13.64</v>
      </c>
      <c r="J11" s="42">
        <f t="shared" ref="J11:K11" si="10">4*G11</f>
        <v>36</v>
      </c>
      <c r="K11" s="42">
        <f t="shared" si="10"/>
        <v>36</v>
      </c>
      <c r="L11" s="42">
        <f t="shared" si="7"/>
        <v>491.04</v>
      </c>
      <c r="M11" s="42">
        <f t="shared" si="8"/>
        <v>491.04</v>
      </c>
      <c r="N11" s="36"/>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row>
    <row r="12">
      <c r="A12" s="38" t="s">
        <v>31</v>
      </c>
      <c r="B12" s="39" t="s">
        <v>32</v>
      </c>
      <c r="C12" s="40">
        <v>1.0</v>
      </c>
      <c r="D12" s="41">
        <v>44442.0</v>
      </c>
      <c r="E12" s="41">
        <v>44443.0</v>
      </c>
      <c r="F12" s="41">
        <v>44444.0</v>
      </c>
      <c r="G12" s="42">
        <f t="shared" si="4"/>
        <v>2</v>
      </c>
      <c r="H12" s="42">
        <f t="shared" si="5"/>
        <v>3</v>
      </c>
      <c r="I12" s="42">
        <v>13.64</v>
      </c>
      <c r="J12" s="42">
        <f t="shared" ref="J12:K12" si="11">4*G12</f>
        <v>8</v>
      </c>
      <c r="K12" s="42">
        <f t="shared" si="11"/>
        <v>12</v>
      </c>
      <c r="L12" s="42">
        <f t="shared" si="7"/>
        <v>109.12</v>
      </c>
      <c r="M12" s="42">
        <f t="shared" si="8"/>
        <v>163.68</v>
      </c>
      <c r="N12" s="36" t="str">
        <f>IF(OR(ISBLANK(ProjectSchedule!task_start),ISBLANK(ProjectSchedule!task_end)),"",ProjectSchedule!task_end-ProjectSchedule!task_start+1)</f>
        <v/>
      </c>
      <c r="O12" s="37"/>
      <c r="P12" s="37"/>
      <c r="Q12" s="37"/>
      <c r="R12" s="37"/>
      <c r="S12" s="37"/>
      <c r="T12" s="37"/>
      <c r="U12" s="37"/>
      <c r="V12" s="37"/>
      <c r="W12" s="37"/>
      <c r="X12" s="37"/>
      <c r="Y12" s="37"/>
      <c r="Z12" s="37"/>
      <c r="AA12" s="37"/>
      <c r="AB12" s="37"/>
      <c r="AC12" s="37"/>
      <c r="AD12" s="37"/>
      <c r="AE12" s="43"/>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row>
    <row r="13">
      <c r="A13" s="38" t="s">
        <v>33</v>
      </c>
      <c r="B13" s="39" t="s">
        <v>32</v>
      </c>
      <c r="C13" s="40">
        <v>1.0</v>
      </c>
      <c r="D13" s="41">
        <v>44453.0</v>
      </c>
      <c r="E13" s="41">
        <v>44458.0</v>
      </c>
      <c r="F13" s="41">
        <v>44458.0</v>
      </c>
      <c r="G13" s="42">
        <f t="shared" si="4"/>
        <v>6</v>
      </c>
      <c r="H13" s="42">
        <f t="shared" si="5"/>
        <v>6</v>
      </c>
      <c r="I13" s="42">
        <v>13.64</v>
      </c>
      <c r="J13" s="42">
        <f t="shared" ref="J13:K13" si="12">4*G13</f>
        <v>24</v>
      </c>
      <c r="K13" s="42">
        <f t="shared" si="12"/>
        <v>24</v>
      </c>
      <c r="L13" s="42">
        <f t="shared" si="7"/>
        <v>327.36</v>
      </c>
      <c r="M13" s="42">
        <f t="shared" si="8"/>
        <v>327.36</v>
      </c>
      <c r="N13" s="36"/>
      <c r="O13" s="37"/>
      <c r="P13" s="37"/>
      <c r="Q13" s="37"/>
      <c r="R13" s="37"/>
      <c r="S13" s="37"/>
      <c r="T13" s="37"/>
      <c r="U13" s="37"/>
      <c r="V13" s="37"/>
      <c r="W13" s="37"/>
      <c r="X13" s="37"/>
      <c r="Y13" s="37"/>
      <c r="Z13" s="37"/>
      <c r="AA13" s="37"/>
      <c r="AB13" s="37"/>
      <c r="AC13" s="37"/>
      <c r="AD13" s="37"/>
      <c r="AE13" s="43"/>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row>
    <row r="14">
      <c r="A14" s="38" t="s">
        <v>34</v>
      </c>
      <c r="B14" s="39" t="s">
        <v>35</v>
      </c>
      <c r="C14" s="40">
        <v>1.0</v>
      </c>
      <c r="D14" s="41">
        <v>44455.0</v>
      </c>
      <c r="E14" s="41">
        <v>44458.0</v>
      </c>
      <c r="F14" s="41">
        <v>44455.0</v>
      </c>
      <c r="G14" s="42">
        <f t="shared" si="4"/>
        <v>4</v>
      </c>
      <c r="H14" s="42">
        <f t="shared" si="5"/>
        <v>1</v>
      </c>
      <c r="I14" s="42">
        <v>29.93</v>
      </c>
      <c r="J14" s="42">
        <f t="shared" ref="J14:K14" si="13">4*G14</f>
        <v>16</v>
      </c>
      <c r="K14" s="42">
        <f t="shared" si="13"/>
        <v>4</v>
      </c>
      <c r="L14" s="42">
        <f t="shared" si="7"/>
        <v>478.88</v>
      </c>
      <c r="M14" s="42">
        <f t="shared" si="8"/>
        <v>119.72</v>
      </c>
      <c r="N14" s="36"/>
      <c r="O14" s="37"/>
      <c r="P14" s="37"/>
      <c r="Q14" s="37"/>
      <c r="R14" s="37"/>
      <c r="S14" s="37"/>
      <c r="T14" s="37"/>
      <c r="U14" s="37"/>
      <c r="V14" s="37"/>
      <c r="W14" s="37"/>
      <c r="X14" s="37"/>
      <c r="Y14" s="37"/>
      <c r="Z14" s="37"/>
      <c r="AA14" s="37"/>
      <c r="AB14" s="37"/>
      <c r="AC14" s="37"/>
      <c r="AD14" s="37"/>
      <c r="AE14" s="43"/>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row>
    <row r="15">
      <c r="A15" s="38" t="s">
        <v>36</v>
      </c>
      <c r="B15" s="39" t="s">
        <v>28</v>
      </c>
      <c r="C15" s="40">
        <v>1.0</v>
      </c>
      <c r="D15" s="41">
        <v>44452.0</v>
      </c>
      <c r="E15" s="41">
        <v>44457.0</v>
      </c>
      <c r="F15" s="41">
        <v>44457.0</v>
      </c>
      <c r="G15" s="42">
        <f t="shared" si="4"/>
        <v>6</v>
      </c>
      <c r="H15" s="42">
        <f t="shared" si="5"/>
        <v>6</v>
      </c>
      <c r="I15" s="42">
        <v>13.64</v>
      </c>
      <c r="J15" s="42">
        <f t="shared" ref="J15:K15" si="14">4*G15</f>
        <v>24</v>
      </c>
      <c r="K15" s="42">
        <f t="shared" si="14"/>
        <v>24</v>
      </c>
      <c r="L15" s="42">
        <f t="shared" si="7"/>
        <v>327.36</v>
      </c>
      <c r="M15" s="42">
        <f t="shared" si="8"/>
        <v>327.36</v>
      </c>
      <c r="N15" s="36"/>
      <c r="O15" s="37"/>
      <c r="P15" s="37"/>
      <c r="Q15" s="37"/>
      <c r="R15" s="37"/>
      <c r="S15" s="37"/>
      <c r="T15" s="37"/>
      <c r="U15" s="37"/>
      <c r="V15" s="37"/>
      <c r="W15" s="37"/>
      <c r="X15" s="37"/>
      <c r="Y15" s="37"/>
      <c r="Z15" s="37"/>
      <c r="AA15" s="37"/>
      <c r="AB15" s="37"/>
      <c r="AC15" s="37"/>
      <c r="AD15" s="37"/>
      <c r="AE15" s="43"/>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row>
    <row r="16">
      <c r="A16" s="38" t="s">
        <v>37</v>
      </c>
      <c r="B16" s="39" t="s">
        <v>38</v>
      </c>
      <c r="C16" s="40">
        <v>1.0</v>
      </c>
      <c r="D16" s="41">
        <v>44457.0</v>
      </c>
      <c r="E16" s="41">
        <v>44458.0</v>
      </c>
      <c r="F16" s="41">
        <v>44457.0</v>
      </c>
      <c r="G16" s="42">
        <f t="shared" si="4"/>
        <v>2</v>
      </c>
      <c r="H16" s="42">
        <f t="shared" si="5"/>
        <v>1</v>
      </c>
      <c r="I16" s="42">
        <v>13.64</v>
      </c>
      <c r="J16" s="42">
        <f t="shared" ref="J16:K16" si="15">4*G16</f>
        <v>8</v>
      </c>
      <c r="K16" s="42">
        <f t="shared" si="15"/>
        <v>4</v>
      </c>
      <c r="L16" s="42">
        <f t="shared" si="7"/>
        <v>109.12</v>
      </c>
      <c r="M16" s="42">
        <f t="shared" si="8"/>
        <v>54.56</v>
      </c>
      <c r="N16" s="36"/>
      <c r="O16" s="37"/>
      <c r="P16" s="37"/>
      <c r="Q16" s="37"/>
      <c r="R16" s="37"/>
      <c r="S16" s="37"/>
      <c r="T16" s="37"/>
      <c r="U16" s="37"/>
      <c r="V16" s="37"/>
      <c r="W16" s="37"/>
      <c r="X16" s="37"/>
      <c r="Y16" s="37"/>
      <c r="Z16" s="37"/>
      <c r="AA16" s="37"/>
      <c r="AB16" s="37"/>
      <c r="AC16" s="37"/>
      <c r="AD16" s="37"/>
      <c r="AE16" s="43"/>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row>
    <row r="17">
      <c r="A17" s="38" t="s">
        <v>39</v>
      </c>
      <c r="B17" s="39" t="s">
        <v>28</v>
      </c>
      <c r="C17" s="40">
        <v>1.0</v>
      </c>
      <c r="D17" s="41">
        <v>44454.0</v>
      </c>
      <c r="E17" s="41">
        <v>44458.0</v>
      </c>
      <c r="F17" s="41">
        <v>44458.0</v>
      </c>
      <c r="G17" s="42">
        <f t="shared" si="4"/>
        <v>5</v>
      </c>
      <c r="H17" s="42">
        <f t="shared" si="5"/>
        <v>5</v>
      </c>
      <c r="I17" s="42">
        <v>13.64</v>
      </c>
      <c r="J17" s="42">
        <f t="shared" ref="J17:K17" si="16">4*G17</f>
        <v>20</v>
      </c>
      <c r="K17" s="42">
        <f t="shared" si="16"/>
        <v>20</v>
      </c>
      <c r="L17" s="42">
        <f t="shared" si="7"/>
        <v>272.8</v>
      </c>
      <c r="M17" s="42">
        <f t="shared" si="8"/>
        <v>272.8</v>
      </c>
      <c r="N17" s="36"/>
      <c r="O17" s="37"/>
      <c r="P17" s="37"/>
      <c r="Q17" s="37"/>
      <c r="R17" s="37"/>
      <c r="S17" s="37"/>
      <c r="T17" s="37"/>
      <c r="U17" s="37"/>
      <c r="V17" s="37"/>
      <c r="W17" s="37"/>
      <c r="X17" s="37"/>
      <c r="Y17" s="37"/>
      <c r="Z17" s="37"/>
      <c r="AA17" s="37"/>
      <c r="AB17" s="37"/>
      <c r="AC17" s="37"/>
      <c r="AD17" s="37"/>
      <c r="AE17" s="43"/>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row>
    <row r="18">
      <c r="A18" s="38" t="s">
        <v>40</v>
      </c>
      <c r="B18" s="39" t="s">
        <v>41</v>
      </c>
      <c r="C18" s="40">
        <v>1.0</v>
      </c>
      <c r="D18" s="41">
        <v>44444.0</v>
      </c>
      <c r="E18" s="41">
        <v>44458.0</v>
      </c>
      <c r="F18" s="41">
        <v>44458.0</v>
      </c>
      <c r="G18" s="42">
        <f t="shared" si="4"/>
        <v>15</v>
      </c>
      <c r="H18" s="42">
        <f t="shared" si="5"/>
        <v>15</v>
      </c>
      <c r="I18" s="44">
        <v>48.79</v>
      </c>
      <c r="J18" s="42">
        <f t="shared" ref="J18:K18" si="17">4*G18</f>
        <v>60</v>
      </c>
      <c r="K18" s="42">
        <f t="shared" si="17"/>
        <v>60</v>
      </c>
      <c r="L18" s="42">
        <f t="shared" si="7"/>
        <v>2927.4</v>
      </c>
      <c r="M18" s="42">
        <f t="shared" si="8"/>
        <v>2927.4</v>
      </c>
      <c r="N18" s="36" t="str">
        <f>IF(OR(ISBLANK(ProjectSchedule!task_start),ISBLANK(ProjectSchedule!task_end)),"",ProjectSchedule!task_end-ProjectSchedule!task_start+1)</f>
        <v/>
      </c>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row>
    <row r="19">
      <c r="A19" s="45" t="s">
        <v>42</v>
      </c>
      <c r="B19" s="46" t="s">
        <v>23</v>
      </c>
      <c r="C19" s="47"/>
      <c r="D19" s="48">
        <v>44459.0</v>
      </c>
      <c r="E19" s="48">
        <v>44479.0</v>
      </c>
      <c r="F19" s="48">
        <v>44479.0</v>
      </c>
      <c r="G19" s="49"/>
      <c r="H19" s="49"/>
      <c r="I19" s="49"/>
      <c r="J19" s="49"/>
      <c r="K19" s="49"/>
      <c r="L19" s="49"/>
      <c r="M19" s="50">
        <f>SUM(M20:M25)</f>
        <v>4998.745</v>
      </c>
      <c r="N19" s="36" t="str">
        <f>IF(OR(ISBLANK(ProjectSchedule!task_start),ISBLANK(ProjectSchedule!task_end)),"",ProjectSchedule!task_end-ProjectSchedule!task_start+1)</f>
        <v/>
      </c>
      <c r="O19" s="37"/>
      <c r="P19" s="37"/>
      <c r="Q19" s="37"/>
      <c r="R19" s="37"/>
      <c r="S19" s="37"/>
      <c r="T19" s="37"/>
      <c r="U19" s="37"/>
      <c r="V19" s="37"/>
      <c r="W19" s="37"/>
      <c r="X19" s="37"/>
      <c r="Y19" s="37"/>
      <c r="Z19" s="37"/>
      <c r="AA19" s="37"/>
      <c r="AB19" s="37"/>
      <c r="AC19" s="37"/>
      <c r="AD19" s="37"/>
      <c r="AE19" s="37"/>
      <c r="AF19" s="37"/>
      <c r="AG19" s="37"/>
      <c r="AH19" s="37"/>
      <c r="AI19" s="37"/>
      <c r="AJ19" s="51"/>
      <c r="AK19" s="51"/>
      <c r="AL19" s="51"/>
      <c r="AM19" s="51"/>
      <c r="AN19" s="51"/>
      <c r="AO19" s="51"/>
      <c r="AP19" s="51"/>
      <c r="AQ19" s="51"/>
      <c r="AR19" s="51"/>
      <c r="AS19" s="51"/>
      <c r="AT19" s="51"/>
      <c r="AU19" s="51"/>
      <c r="AV19" s="51"/>
      <c r="AW19" s="51"/>
      <c r="AX19" s="51"/>
      <c r="AY19" s="51"/>
      <c r="AZ19" s="51"/>
      <c r="BA19" s="51"/>
      <c r="BB19" s="51"/>
      <c r="BC19" s="51"/>
      <c r="BD19" s="51"/>
      <c r="BE19" s="37"/>
      <c r="BF19" s="37"/>
      <c r="BG19" s="37"/>
      <c r="BH19" s="37"/>
      <c r="BI19" s="37"/>
      <c r="BJ19" s="37"/>
      <c r="BK19" s="37"/>
      <c r="BL19" s="37"/>
      <c r="BM19" s="37"/>
      <c r="BN19" s="37"/>
      <c r="BO19" s="37"/>
      <c r="BP19" s="37"/>
      <c r="BQ19" s="37"/>
      <c r="BR19" s="37"/>
    </row>
    <row r="20">
      <c r="A20" s="52" t="s">
        <v>25</v>
      </c>
      <c r="B20" s="53" t="s">
        <v>26</v>
      </c>
      <c r="C20" s="54">
        <v>1.0</v>
      </c>
      <c r="D20" s="55">
        <v>44461.0</v>
      </c>
      <c r="E20" s="55">
        <v>44468.0</v>
      </c>
      <c r="F20" s="55">
        <v>44467.0</v>
      </c>
      <c r="G20" s="56">
        <f t="shared" ref="G20:G25" si="19">(DAYS(E20,D20))+1</f>
        <v>8</v>
      </c>
      <c r="H20" s="56">
        <f t="shared" ref="H20:H25" si="20">(DAYS(F20,D20))+1</f>
        <v>7</v>
      </c>
      <c r="I20" s="56">
        <v>13.64</v>
      </c>
      <c r="J20" s="56">
        <f t="shared" ref="J20:K20" si="18">4*G20</f>
        <v>32</v>
      </c>
      <c r="K20" s="56">
        <f t="shared" si="18"/>
        <v>28</v>
      </c>
      <c r="L20" s="57">
        <f t="shared" ref="L20:L25" si="22">I20*J20</f>
        <v>436.48</v>
      </c>
      <c r="M20" s="57">
        <f t="shared" ref="M20:M25" si="23">I20*K20</f>
        <v>381.92</v>
      </c>
      <c r="N20" s="36" t="str">
        <f>IF(OR(ISBLANK(ProjectSchedule!task_start),ISBLANK(ProjectSchedule!task_end)),"",ProjectSchedule!task_end-ProjectSchedule!task_start+1)</f>
        <v/>
      </c>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row>
    <row r="21" ht="15.75" customHeight="1">
      <c r="A21" s="52" t="s">
        <v>43</v>
      </c>
      <c r="B21" s="53" t="s">
        <v>38</v>
      </c>
      <c r="C21" s="54">
        <v>1.0</v>
      </c>
      <c r="D21" s="55">
        <v>44461.0</v>
      </c>
      <c r="E21" s="55">
        <v>44468.0</v>
      </c>
      <c r="F21" s="55">
        <v>44468.0</v>
      </c>
      <c r="G21" s="56">
        <f t="shared" si="19"/>
        <v>8</v>
      </c>
      <c r="H21" s="56">
        <f t="shared" si="20"/>
        <v>8</v>
      </c>
      <c r="I21" s="56">
        <v>13.64</v>
      </c>
      <c r="J21" s="56">
        <f t="shared" ref="J21:K21" si="21">4*G21</f>
        <v>32</v>
      </c>
      <c r="K21" s="56">
        <f t="shared" si="21"/>
        <v>32</v>
      </c>
      <c r="L21" s="57">
        <f t="shared" si="22"/>
        <v>436.48</v>
      </c>
      <c r="M21" s="57">
        <f t="shared" si="23"/>
        <v>436.48</v>
      </c>
      <c r="N21" s="36" t="str">
        <f>IF(OR(ISBLANK(ProjectSchedule!task_start),ISBLANK(ProjectSchedule!task_end)),"",ProjectSchedule!task_end-ProjectSchedule!task_start+1)</f>
        <v/>
      </c>
      <c r="O21" s="37"/>
      <c r="P21" s="37"/>
      <c r="Q21" s="37"/>
      <c r="R21" s="37"/>
      <c r="S21" s="37"/>
      <c r="T21" s="37"/>
      <c r="U21" s="37"/>
      <c r="V21" s="37"/>
      <c r="W21" s="37"/>
      <c r="X21" s="37"/>
      <c r="Y21" s="37"/>
      <c r="Z21" s="37"/>
      <c r="AA21" s="43"/>
      <c r="AB21" s="43"/>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row>
    <row r="22" ht="15.75" customHeight="1">
      <c r="A22" s="52" t="s">
        <v>44</v>
      </c>
      <c r="B22" s="53" t="s">
        <v>4</v>
      </c>
      <c r="C22" s="54">
        <v>1.0</v>
      </c>
      <c r="D22" s="55">
        <v>44468.0</v>
      </c>
      <c r="E22" s="55">
        <v>44475.0</v>
      </c>
      <c r="F22" s="55">
        <v>44476.0</v>
      </c>
      <c r="G22" s="56">
        <f t="shared" si="19"/>
        <v>8</v>
      </c>
      <c r="H22" s="56">
        <f t="shared" si="20"/>
        <v>9</v>
      </c>
      <c r="I22" s="56">
        <v>16.29</v>
      </c>
      <c r="J22" s="56">
        <f t="shared" ref="J22:K22" si="24">4*G22</f>
        <v>32</v>
      </c>
      <c r="K22" s="56">
        <f t="shared" si="24"/>
        <v>36</v>
      </c>
      <c r="L22" s="57">
        <f t="shared" si="22"/>
        <v>521.28</v>
      </c>
      <c r="M22" s="57">
        <f t="shared" si="23"/>
        <v>586.44</v>
      </c>
      <c r="N22" s="36" t="str">
        <f>IF(OR(ISBLANK(ProjectSchedule!task_start),ISBLANK(ProjectSchedule!task_end)),"",ProjectSchedule!task_end-ProjectSchedule!task_start+1)</f>
        <v/>
      </c>
      <c r="O22" s="37"/>
      <c r="P22" s="37"/>
      <c r="Q22" s="37"/>
      <c r="R22" s="37"/>
      <c r="S22" s="37"/>
      <c r="T22" s="37"/>
      <c r="U22" s="37"/>
      <c r="V22" s="37"/>
      <c r="W22" s="37"/>
      <c r="X22" s="37"/>
      <c r="Y22" s="37"/>
      <c r="Z22" s="37"/>
      <c r="AA22" s="37"/>
      <c r="AB22" s="37"/>
      <c r="AC22" s="37"/>
      <c r="AD22" s="37"/>
      <c r="AE22" s="43"/>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row>
    <row r="23" ht="18.0" customHeight="1">
      <c r="A23" s="52" t="s">
        <v>45</v>
      </c>
      <c r="B23" s="53" t="s">
        <v>28</v>
      </c>
      <c r="C23" s="54">
        <v>1.0</v>
      </c>
      <c r="D23" s="55">
        <v>44461.0</v>
      </c>
      <c r="E23" s="55">
        <v>44475.0</v>
      </c>
      <c r="F23" s="55">
        <v>44475.0</v>
      </c>
      <c r="G23" s="56">
        <f t="shared" si="19"/>
        <v>15</v>
      </c>
      <c r="H23" s="56">
        <f t="shared" si="20"/>
        <v>15</v>
      </c>
      <c r="I23" s="56">
        <v>13.64</v>
      </c>
      <c r="J23" s="56">
        <f t="shared" ref="J23:K23" si="25">4*G23</f>
        <v>60</v>
      </c>
      <c r="K23" s="56">
        <f t="shared" si="25"/>
        <v>60</v>
      </c>
      <c r="L23" s="57">
        <f t="shared" si="22"/>
        <v>818.4</v>
      </c>
      <c r="M23" s="57">
        <f t="shared" si="23"/>
        <v>818.4</v>
      </c>
      <c r="N23" s="36"/>
      <c r="O23" s="37"/>
      <c r="P23" s="37"/>
      <c r="Q23" s="37"/>
      <c r="R23" s="37"/>
      <c r="S23" s="37"/>
      <c r="T23" s="37"/>
      <c r="U23" s="37"/>
      <c r="V23" s="37"/>
      <c r="W23" s="37"/>
      <c r="X23" s="37"/>
      <c r="Y23" s="37"/>
      <c r="Z23" s="37"/>
      <c r="AA23" s="37"/>
      <c r="AB23" s="37"/>
      <c r="AC23" s="37"/>
      <c r="AD23" s="37"/>
      <c r="AE23" s="43"/>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row>
    <row r="24" ht="15.75" customHeight="1">
      <c r="A24" s="52" t="s">
        <v>46</v>
      </c>
      <c r="B24" s="53" t="s">
        <v>47</v>
      </c>
      <c r="C24" s="54">
        <v>1.0</v>
      </c>
      <c r="D24" s="55">
        <v>44461.0</v>
      </c>
      <c r="E24" s="55">
        <v>44478.0</v>
      </c>
      <c r="F24" s="55">
        <v>44477.0</v>
      </c>
      <c r="G24" s="56">
        <f t="shared" si="19"/>
        <v>18</v>
      </c>
      <c r="H24" s="56">
        <f t="shared" si="20"/>
        <v>17</v>
      </c>
      <c r="I24" s="56">
        <v>13.64</v>
      </c>
      <c r="J24" s="56">
        <f t="shared" ref="J24:K24" si="26">1*G24</f>
        <v>18</v>
      </c>
      <c r="K24" s="56">
        <f t="shared" si="26"/>
        <v>17</v>
      </c>
      <c r="L24" s="57">
        <f t="shared" si="22"/>
        <v>245.52</v>
      </c>
      <c r="M24" s="57">
        <f t="shared" si="23"/>
        <v>231.88</v>
      </c>
      <c r="N24" s="36"/>
      <c r="O24" s="37"/>
      <c r="P24" s="37"/>
      <c r="Q24" s="37"/>
      <c r="R24" s="37"/>
      <c r="S24" s="37"/>
      <c r="T24" s="37"/>
      <c r="U24" s="37"/>
      <c r="V24" s="37"/>
      <c r="W24" s="37"/>
      <c r="X24" s="37"/>
      <c r="Y24" s="37"/>
      <c r="Z24" s="37"/>
      <c r="AA24" s="37"/>
      <c r="AB24" s="37"/>
      <c r="AC24" s="37"/>
      <c r="AD24" s="37"/>
      <c r="AE24" s="43"/>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row>
    <row r="25" ht="15.75" customHeight="1">
      <c r="A25" s="52" t="s">
        <v>48</v>
      </c>
      <c r="B25" s="53" t="s">
        <v>41</v>
      </c>
      <c r="C25" s="54">
        <v>1.0</v>
      </c>
      <c r="D25" s="55">
        <v>44463.0</v>
      </c>
      <c r="E25" s="55">
        <v>44479.0</v>
      </c>
      <c r="F25" s="55">
        <v>44479.0</v>
      </c>
      <c r="G25" s="56">
        <f t="shared" si="19"/>
        <v>17</v>
      </c>
      <c r="H25" s="56">
        <f t="shared" si="20"/>
        <v>17</v>
      </c>
      <c r="I25" s="58">
        <v>42.75</v>
      </c>
      <c r="J25" s="56">
        <f t="shared" ref="J25:K25" si="27">3.5*G25</f>
        <v>59.5</v>
      </c>
      <c r="K25" s="56">
        <f t="shared" si="27"/>
        <v>59.5</v>
      </c>
      <c r="L25" s="57">
        <f t="shared" si="22"/>
        <v>2543.625</v>
      </c>
      <c r="M25" s="57">
        <f t="shared" si="23"/>
        <v>2543.625</v>
      </c>
      <c r="N25" s="36" t="str">
        <f>IF(OR(ISBLANK(ProjectSchedule!task_start),ISBLANK(ProjectSchedule!task_end)),"",ProjectSchedule!task_end-ProjectSchedule!task_start+1)</f>
        <v/>
      </c>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row>
    <row r="26" ht="15.75" customHeight="1">
      <c r="A26" s="59" t="s">
        <v>49</v>
      </c>
      <c r="B26" s="60" t="s">
        <v>23</v>
      </c>
      <c r="C26" s="61"/>
      <c r="D26" s="62">
        <v>44487.0</v>
      </c>
      <c r="E26" s="62">
        <v>44507.0</v>
      </c>
      <c r="F26" s="62">
        <v>44507.0</v>
      </c>
      <c r="G26" s="63"/>
      <c r="H26" s="63"/>
      <c r="I26" s="63"/>
      <c r="J26" s="63"/>
      <c r="K26" s="63"/>
      <c r="L26" s="63"/>
      <c r="M26" s="64">
        <f>SUM(M27:M32)</f>
        <v>5248.92</v>
      </c>
      <c r="N26" s="36" t="str">
        <f>IF(OR(ISBLANK(ProjectSchedule!task_start),ISBLANK(ProjectSchedule!task_end)),"",ProjectSchedule!task_end-ProjectSchedule!task_start+1)</f>
        <v/>
      </c>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row>
    <row r="27" ht="15.75" customHeight="1">
      <c r="A27" s="65" t="s">
        <v>50</v>
      </c>
      <c r="B27" s="66" t="s">
        <v>38</v>
      </c>
      <c r="C27" s="67">
        <v>1.0</v>
      </c>
      <c r="D27" s="68">
        <v>44489.0</v>
      </c>
      <c r="E27" s="68">
        <v>44506.0</v>
      </c>
      <c r="F27" s="68">
        <v>44504.0</v>
      </c>
      <c r="G27" s="69">
        <f t="shared" ref="G27:G30" si="29">(DAYS(E27,D27))+1</f>
        <v>18</v>
      </c>
      <c r="H27" s="69">
        <f t="shared" ref="H27:H30" si="30">(DAYS(F27,D27))+1</f>
        <v>16</v>
      </c>
      <c r="I27" s="70">
        <v>9.78</v>
      </c>
      <c r="J27" s="69">
        <f t="shared" ref="J27:K27" si="28">4*G27</f>
        <v>72</v>
      </c>
      <c r="K27" s="69">
        <f t="shared" si="28"/>
        <v>64</v>
      </c>
      <c r="L27" s="71">
        <f t="shared" ref="L27:L30" si="32">I27*J27</f>
        <v>704.16</v>
      </c>
      <c r="M27" s="71">
        <f t="shared" ref="M27:M30" si="33">I27*K27</f>
        <v>625.92</v>
      </c>
      <c r="N27" s="36" t="str">
        <f>IF(OR(ISBLANK(ProjectSchedule!task_start),ISBLANK(ProjectSchedule!task_end)),"",ProjectSchedule!task_end-ProjectSchedule!task_start+1)</f>
        <v/>
      </c>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row>
    <row r="28" ht="15.75" customHeight="1">
      <c r="A28" s="65" t="s">
        <v>51</v>
      </c>
      <c r="B28" s="66" t="s">
        <v>4</v>
      </c>
      <c r="C28" s="67">
        <v>1.0</v>
      </c>
      <c r="D28" s="68">
        <v>44501.0</v>
      </c>
      <c r="E28" s="68">
        <v>44507.0</v>
      </c>
      <c r="F28" s="68">
        <v>44505.0</v>
      </c>
      <c r="G28" s="69">
        <f t="shared" si="29"/>
        <v>7</v>
      </c>
      <c r="H28" s="69">
        <f t="shared" si="30"/>
        <v>5</v>
      </c>
      <c r="I28" s="70">
        <v>5.2</v>
      </c>
      <c r="J28" s="69">
        <f t="shared" ref="J28:K28" si="31">4*G28</f>
        <v>28</v>
      </c>
      <c r="K28" s="69">
        <f t="shared" si="31"/>
        <v>20</v>
      </c>
      <c r="L28" s="71">
        <f t="shared" si="32"/>
        <v>145.6</v>
      </c>
      <c r="M28" s="71">
        <f t="shared" si="33"/>
        <v>104</v>
      </c>
      <c r="N28" s="36"/>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row>
    <row r="29" ht="15.75" customHeight="1">
      <c r="A29" s="65" t="s">
        <v>52</v>
      </c>
      <c r="B29" s="66" t="s">
        <v>53</v>
      </c>
      <c r="C29" s="67">
        <v>1.0</v>
      </c>
      <c r="D29" s="68">
        <v>44491.0</v>
      </c>
      <c r="E29" s="68">
        <v>44506.0</v>
      </c>
      <c r="F29" s="68">
        <v>44506.0</v>
      </c>
      <c r="G29" s="69">
        <f t="shared" si="29"/>
        <v>16</v>
      </c>
      <c r="H29" s="69">
        <f t="shared" si="30"/>
        <v>16</v>
      </c>
      <c r="I29" s="70">
        <v>22.0</v>
      </c>
      <c r="J29" s="69">
        <f t="shared" ref="J29:K29" si="34">4*G29</f>
        <v>64</v>
      </c>
      <c r="K29" s="69">
        <f t="shared" si="34"/>
        <v>64</v>
      </c>
      <c r="L29" s="71">
        <f t="shared" si="32"/>
        <v>1408</v>
      </c>
      <c r="M29" s="71">
        <f t="shared" si="33"/>
        <v>1408</v>
      </c>
      <c r="N29" s="36" t="str">
        <f>IF(OR(ISBLANK(ProjectSchedule!task_start),ISBLANK(ProjectSchedule!task_end)),"",ProjectSchedule!task_end-ProjectSchedule!task_start+1)</f>
        <v/>
      </c>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row>
    <row r="30" ht="15.75" customHeight="1">
      <c r="A30" s="65" t="s">
        <v>54</v>
      </c>
      <c r="B30" s="66" t="s">
        <v>41</v>
      </c>
      <c r="C30" s="67">
        <v>1.0</v>
      </c>
      <c r="D30" s="68">
        <v>44491.0</v>
      </c>
      <c r="E30" s="68">
        <v>44507.0</v>
      </c>
      <c r="F30" s="68">
        <v>44507.0</v>
      </c>
      <c r="G30" s="69">
        <f t="shared" si="29"/>
        <v>17</v>
      </c>
      <c r="H30" s="69">
        <f t="shared" si="30"/>
        <v>17</v>
      </c>
      <c r="I30" s="70">
        <v>45.75</v>
      </c>
      <c r="J30" s="69">
        <f t="shared" ref="J30:K30" si="35">4*G30</f>
        <v>68</v>
      </c>
      <c r="K30" s="69">
        <f t="shared" si="35"/>
        <v>68</v>
      </c>
      <c r="L30" s="71">
        <f t="shared" si="32"/>
        <v>3111</v>
      </c>
      <c r="M30" s="71">
        <f t="shared" si="33"/>
        <v>3111</v>
      </c>
      <c r="N30" s="36" t="str">
        <f>IF(OR(ISBLANK(ProjectSchedule!task_start),ISBLANK(ProjectSchedule!task_end)),"",ProjectSchedule!task_end-ProjectSchedule!task_start+1)</f>
        <v/>
      </c>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row>
    <row r="31" ht="15.75" customHeight="1">
      <c r="A31" s="72" t="s">
        <v>55</v>
      </c>
      <c r="B31" s="73" t="s">
        <v>23</v>
      </c>
      <c r="C31" s="74"/>
      <c r="D31" s="75">
        <v>44508.0</v>
      </c>
      <c r="E31" s="75">
        <v>44528.0</v>
      </c>
      <c r="F31" s="75">
        <v>44528.0</v>
      </c>
      <c r="G31" s="76"/>
      <c r="H31" s="76"/>
      <c r="I31" s="76"/>
      <c r="J31" s="76"/>
      <c r="K31" s="76"/>
      <c r="L31" s="76"/>
      <c r="M31" s="76"/>
      <c r="N31" s="36" t="str">
        <f>IF(OR(ISBLANK(ProjectSchedule!task_start),ISBLANK(ProjectSchedule!task_end)),"",ProjectSchedule!task_end-ProjectSchedule!task_start+1)</f>
        <v/>
      </c>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row>
    <row r="32" ht="15.75" customHeight="1">
      <c r="A32" s="77" t="s">
        <v>25</v>
      </c>
      <c r="B32" s="77"/>
      <c r="C32" s="78">
        <v>0.0</v>
      </c>
      <c r="D32" s="77"/>
      <c r="E32" s="77"/>
      <c r="F32" s="77"/>
      <c r="G32" s="79"/>
      <c r="H32" s="79"/>
      <c r="I32" s="79"/>
      <c r="J32" s="79"/>
      <c r="K32" s="79"/>
      <c r="L32" s="79"/>
      <c r="M32" s="79"/>
      <c r="N32" s="36" t="str">
        <f>IF(OR(ISBLANK(ProjectSchedule!task_start),ISBLANK(ProjectSchedule!task_end)),"",ProjectSchedule!task_end-ProjectSchedule!task_start+1)</f>
        <v/>
      </c>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row>
    <row r="33" ht="15.75" customHeight="1">
      <c r="A33" s="77" t="s">
        <v>27</v>
      </c>
      <c r="B33" s="77"/>
      <c r="C33" s="78">
        <v>0.0</v>
      </c>
      <c r="D33" s="77"/>
      <c r="E33" s="77"/>
      <c r="F33" s="77"/>
      <c r="G33" s="79"/>
      <c r="H33" s="79"/>
      <c r="I33" s="79"/>
      <c r="J33" s="79"/>
      <c r="K33" s="79"/>
      <c r="L33" s="79"/>
      <c r="M33" s="79"/>
      <c r="N33" s="36"/>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row>
    <row r="34" ht="15.75" customHeight="1">
      <c r="A34" s="77" t="s">
        <v>56</v>
      </c>
      <c r="B34" s="77"/>
      <c r="C34" s="78">
        <v>0.0</v>
      </c>
      <c r="D34" s="77"/>
      <c r="E34" s="77"/>
      <c r="F34" s="77"/>
      <c r="G34" s="79"/>
      <c r="H34" s="79"/>
      <c r="I34" s="79"/>
      <c r="J34" s="79"/>
      <c r="K34" s="79"/>
      <c r="L34" s="79"/>
      <c r="M34" s="79"/>
      <c r="N34" s="36"/>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row>
    <row r="35" ht="15.75" customHeight="1">
      <c r="A35" s="77" t="s">
        <v>57</v>
      </c>
      <c r="B35" s="77"/>
      <c r="C35" s="78">
        <v>0.0</v>
      </c>
      <c r="D35" s="77"/>
      <c r="E35" s="77"/>
      <c r="F35" s="77"/>
      <c r="G35" s="79"/>
      <c r="H35" s="79"/>
      <c r="I35" s="79"/>
      <c r="J35" s="79"/>
      <c r="K35" s="79"/>
      <c r="L35" s="79"/>
      <c r="M35" s="79"/>
      <c r="N35" s="36"/>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row>
    <row r="36" ht="15.75" customHeight="1">
      <c r="A36" s="77" t="s">
        <v>58</v>
      </c>
      <c r="B36" s="77"/>
      <c r="C36" s="78">
        <v>0.0</v>
      </c>
      <c r="D36" s="77"/>
      <c r="E36" s="77"/>
      <c r="F36" s="77"/>
      <c r="G36" s="79"/>
      <c r="H36" s="79"/>
      <c r="I36" s="79"/>
      <c r="J36" s="79"/>
      <c r="K36" s="79"/>
      <c r="L36" s="79"/>
      <c r="M36" s="79"/>
      <c r="N36" s="36"/>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row>
    <row r="37" ht="15.75" customHeight="1">
      <c r="A37" s="77" t="s">
        <v>59</v>
      </c>
      <c r="B37" s="77"/>
      <c r="C37" s="78">
        <v>0.0</v>
      </c>
      <c r="D37" s="77"/>
      <c r="E37" s="77"/>
      <c r="F37" s="77"/>
      <c r="G37" s="79"/>
      <c r="H37" s="79"/>
      <c r="I37" s="79"/>
      <c r="J37" s="79"/>
      <c r="K37" s="79"/>
      <c r="L37" s="79"/>
      <c r="M37" s="79"/>
      <c r="N37" s="36" t="str">
        <f>IF(OR(ISBLANK(ProjectSchedule!task_start),ISBLANK(ProjectSchedule!task_end)),"",ProjectSchedule!task_end-ProjectSchedule!task_start+1)</f>
        <v/>
      </c>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row>
    <row r="38" ht="15.75" customHeight="1">
      <c r="A38" s="77" t="s">
        <v>60</v>
      </c>
      <c r="B38" s="77"/>
      <c r="C38" s="78">
        <v>0.0</v>
      </c>
      <c r="D38" s="77"/>
      <c r="E38" s="77"/>
      <c r="F38" s="77"/>
      <c r="G38" s="79"/>
      <c r="H38" s="79"/>
      <c r="I38" s="79"/>
      <c r="J38" s="79"/>
      <c r="K38" s="79"/>
      <c r="L38" s="79"/>
      <c r="M38" s="79"/>
      <c r="N38" s="36" t="str">
        <f>IF(OR(ISBLANK(ProjectSchedule!task_start),ISBLANK(ProjectSchedule!task_end)),"",ProjectSchedule!task_end-ProjectSchedule!task_start+1)</f>
        <v/>
      </c>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row>
    <row r="39" ht="15.75" customHeight="1">
      <c r="A39" s="77" t="s">
        <v>39</v>
      </c>
      <c r="B39" s="77"/>
      <c r="C39" s="78">
        <v>0.0</v>
      </c>
      <c r="D39" s="77"/>
      <c r="E39" s="77"/>
      <c r="F39" s="77"/>
      <c r="G39" s="79"/>
      <c r="H39" s="79"/>
      <c r="I39" s="79"/>
      <c r="J39" s="79"/>
      <c r="K39" s="79"/>
      <c r="L39" s="79"/>
      <c r="M39" s="79"/>
      <c r="N39" s="36" t="str">
        <f>IF(OR(ISBLANK(ProjectSchedule!task_start),ISBLANK(ProjectSchedule!task_end)),"",ProjectSchedule!task_end-ProjectSchedule!task_start+1)</f>
        <v/>
      </c>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row>
    <row r="40" ht="15.75" customHeight="1">
      <c r="A40" s="77" t="s">
        <v>61</v>
      </c>
      <c r="B40" s="77"/>
      <c r="C40" s="78">
        <v>0.0</v>
      </c>
      <c r="D40" s="77"/>
      <c r="E40" s="77"/>
      <c r="F40" s="77"/>
      <c r="G40" s="79"/>
      <c r="H40" s="79"/>
      <c r="I40" s="79"/>
      <c r="J40" s="79"/>
      <c r="K40" s="79"/>
      <c r="L40" s="79"/>
      <c r="M40" s="79"/>
      <c r="N40" s="36" t="str">
        <f>IF(OR(ISBLANK(ProjectSchedule!task_start),ISBLANK(ProjectSchedule!task_end)),"",ProjectSchedule!task_end-ProjectSchedule!task_start+1)</f>
        <v/>
      </c>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row>
    <row r="41" ht="15.75" customHeight="1">
      <c r="A41" s="80" t="s">
        <v>62</v>
      </c>
      <c r="B41" s="81"/>
      <c r="C41" s="82"/>
      <c r="D41" s="83"/>
      <c r="E41" s="84"/>
      <c r="F41" s="84"/>
      <c r="G41" s="84"/>
      <c r="H41" s="84"/>
      <c r="I41" s="84"/>
      <c r="J41" s="84"/>
      <c r="K41" s="84"/>
      <c r="L41" s="84"/>
      <c r="M41" s="84"/>
      <c r="N41" s="85" t="str">
        <f>IF(OR(ISBLANK(ProjectSchedule!task_start),ISBLANK(ProjectSchedule!task_end)),"",ProjectSchedule!task_end-ProjectSchedule!task_start+1)</f>
        <v/>
      </c>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row>
    <row r="42" ht="15.75" customHeight="1">
      <c r="D42" s="22"/>
    </row>
    <row r="43" ht="15.75" customHeight="1">
      <c r="A43" s="87" t="s">
        <v>63</v>
      </c>
      <c r="B43" s="88"/>
      <c r="D43" s="22"/>
      <c r="E43" s="89">
        <v>43113.0</v>
      </c>
      <c r="F43" s="89"/>
      <c r="G43" s="89"/>
      <c r="H43" s="89"/>
      <c r="I43" s="89"/>
      <c r="J43" s="89"/>
      <c r="K43" s="89"/>
      <c r="L43" s="89"/>
      <c r="M43" s="89"/>
    </row>
    <row r="44" ht="15.75" customHeight="1">
      <c r="A44" s="90" t="s">
        <v>64</v>
      </c>
      <c r="B44" s="91"/>
      <c r="D44" s="22"/>
    </row>
    <row r="45" ht="15.75" customHeight="1">
      <c r="A45" s="92" t="s">
        <v>65</v>
      </c>
      <c r="D45" s="22"/>
    </row>
    <row r="46" ht="15.75" customHeight="1">
      <c r="D46" s="22"/>
    </row>
    <row r="47" ht="15.75" customHeight="1">
      <c r="D47" s="22"/>
    </row>
    <row r="48" ht="15.75" customHeight="1">
      <c r="D48" s="22"/>
    </row>
    <row r="49" ht="15.75" customHeight="1">
      <c r="D49" s="22"/>
    </row>
    <row r="50" ht="15.75" customHeight="1">
      <c r="D50" s="22"/>
    </row>
    <row r="51" ht="15.75" customHeight="1">
      <c r="D51" s="22"/>
    </row>
    <row r="52" ht="15.75" customHeight="1">
      <c r="D52" s="22"/>
    </row>
    <row r="53" ht="15.75" customHeight="1">
      <c r="D53" s="22"/>
    </row>
    <row r="54" ht="15.75" customHeight="1">
      <c r="D54" s="22"/>
    </row>
    <row r="55" ht="15.75" customHeight="1">
      <c r="D55" s="22"/>
    </row>
    <row r="56" ht="15.75" customHeight="1">
      <c r="D56" s="22"/>
    </row>
    <row r="57" ht="15.75" customHeight="1">
      <c r="D57" s="22"/>
    </row>
    <row r="58" ht="15.75" customHeight="1">
      <c r="D58" s="22"/>
    </row>
    <row r="59" ht="15.75" customHeight="1">
      <c r="D59" s="22"/>
    </row>
    <row r="60" ht="15.75" customHeight="1">
      <c r="D60" s="22"/>
    </row>
    <row r="61" ht="15.75" customHeight="1">
      <c r="D61" s="22"/>
    </row>
    <row r="62" ht="15.75" customHeight="1">
      <c r="D62" s="22"/>
    </row>
    <row r="63" ht="15.75" customHeight="1">
      <c r="D63" s="22"/>
    </row>
    <row r="64" ht="15.75" customHeight="1">
      <c r="D64" s="22"/>
    </row>
    <row r="65" ht="15.75" customHeight="1">
      <c r="D65" s="22"/>
    </row>
    <row r="66" ht="15.75" customHeight="1">
      <c r="D66" s="22"/>
    </row>
    <row r="67" ht="15.75" customHeight="1">
      <c r="D67" s="22"/>
    </row>
    <row r="68" ht="15.75" customHeight="1">
      <c r="D68" s="22"/>
    </row>
    <row r="69" ht="15.75" customHeight="1">
      <c r="D69" s="22"/>
    </row>
    <row r="70" ht="15.75" customHeight="1">
      <c r="D70" s="22"/>
    </row>
    <row r="71" ht="15.75" customHeight="1">
      <c r="D71" s="22"/>
    </row>
    <row r="72" ht="15.75" customHeight="1">
      <c r="D72" s="22"/>
    </row>
    <row r="73" ht="15.75" customHeight="1">
      <c r="D73" s="22"/>
    </row>
    <row r="74" ht="15.75" customHeight="1">
      <c r="D74" s="22"/>
    </row>
    <row r="75" ht="15.75" customHeight="1">
      <c r="D75" s="22"/>
    </row>
    <row r="76" ht="15.75" customHeight="1">
      <c r="D76" s="22"/>
    </row>
    <row r="77" ht="15.75" customHeight="1">
      <c r="D77" s="22"/>
    </row>
    <row r="78" ht="15.75" customHeight="1">
      <c r="D78" s="22"/>
    </row>
    <row r="79" ht="15.75" customHeight="1">
      <c r="D79" s="22"/>
    </row>
    <row r="80" ht="15.75" customHeight="1">
      <c r="D80" s="22"/>
    </row>
    <row r="81" ht="15.75" customHeight="1">
      <c r="D81" s="22"/>
    </row>
    <row r="82" ht="15.75" customHeight="1">
      <c r="D82" s="22"/>
    </row>
    <row r="83" ht="15.75" customHeight="1">
      <c r="D83" s="22"/>
    </row>
    <row r="84" ht="15.75" customHeight="1">
      <c r="D84" s="22"/>
    </row>
    <row r="85" ht="15.75" customHeight="1">
      <c r="D85" s="22"/>
    </row>
    <row r="86" ht="15.75" customHeight="1">
      <c r="D86" s="22"/>
    </row>
    <row r="87" ht="15.75" customHeight="1">
      <c r="D87" s="22"/>
    </row>
    <row r="88" ht="15.75" customHeight="1">
      <c r="D88" s="22"/>
    </row>
    <row r="89" ht="15.75" customHeight="1">
      <c r="D89" s="22"/>
    </row>
    <row r="90" ht="15.75" customHeight="1">
      <c r="D90" s="22"/>
    </row>
    <row r="91" ht="15.75" customHeight="1">
      <c r="D91" s="22"/>
    </row>
    <row r="92" ht="15.75" customHeight="1">
      <c r="D92" s="22"/>
    </row>
    <row r="93" ht="15.75" customHeight="1">
      <c r="D93" s="22"/>
    </row>
    <row r="94" ht="15.75" customHeight="1">
      <c r="D94" s="22"/>
    </row>
    <row r="95" ht="15.75" customHeight="1">
      <c r="D95" s="22"/>
    </row>
    <row r="96" ht="15.75" customHeight="1">
      <c r="D96" s="22"/>
    </row>
    <row r="97" ht="15.75" customHeight="1">
      <c r="D97" s="22"/>
    </row>
    <row r="98" ht="15.75" customHeight="1">
      <c r="D98" s="22"/>
    </row>
    <row r="99" ht="15.75" customHeight="1">
      <c r="D99" s="22"/>
    </row>
    <row r="100" ht="15.75" customHeight="1">
      <c r="D100" s="22"/>
    </row>
    <row r="101" ht="15.75" customHeight="1">
      <c r="D101" s="22"/>
    </row>
    <row r="102" ht="15.75" customHeight="1">
      <c r="D102" s="22"/>
    </row>
    <row r="103" ht="15.75" customHeight="1">
      <c r="D103" s="22"/>
    </row>
    <row r="104" ht="15.75" customHeight="1">
      <c r="D104" s="22"/>
    </row>
    <row r="105" ht="15.75" customHeight="1">
      <c r="D105" s="22"/>
    </row>
    <row r="106" ht="15.75" customHeight="1">
      <c r="D106" s="22"/>
    </row>
    <row r="107" ht="15.75" customHeight="1">
      <c r="D107" s="22"/>
    </row>
    <row r="108" ht="15.75" customHeight="1">
      <c r="D108" s="22"/>
    </row>
    <row r="109" ht="15.75" customHeight="1">
      <c r="D109" s="22"/>
    </row>
    <row r="110" ht="15.75" customHeight="1">
      <c r="D110" s="22"/>
    </row>
    <row r="111" ht="15.75" customHeight="1">
      <c r="D111" s="22"/>
    </row>
    <row r="112" ht="15.75" customHeight="1">
      <c r="D112" s="22"/>
    </row>
    <row r="113" ht="15.75" customHeight="1">
      <c r="D113" s="22"/>
    </row>
    <row r="114" ht="15.75" customHeight="1">
      <c r="D114" s="22"/>
    </row>
    <row r="115" ht="15.75" customHeight="1">
      <c r="D115" s="22"/>
    </row>
    <row r="116" ht="15.75" customHeight="1">
      <c r="D116" s="22"/>
    </row>
    <row r="117" ht="15.75" customHeight="1">
      <c r="D117" s="22"/>
    </row>
    <row r="118" ht="15.75" customHeight="1">
      <c r="D118" s="22"/>
    </row>
    <row r="119" ht="15.75" customHeight="1">
      <c r="D119" s="22"/>
    </row>
    <row r="120" ht="15.75" customHeight="1">
      <c r="D120" s="22"/>
    </row>
    <row r="121" ht="15.75" customHeight="1">
      <c r="D121" s="22"/>
    </row>
    <row r="122" ht="15.75" customHeight="1">
      <c r="D122" s="22"/>
    </row>
    <row r="123" ht="15.75" customHeight="1">
      <c r="D123" s="22"/>
    </row>
    <row r="124" ht="15.75" customHeight="1">
      <c r="D124" s="22"/>
    </row>
    <row r="125" ht="15.75" customHeight="1">
      <c r="D125" s="22"/>
    </row>
    <row r="126" ht="15.75" customHeight="1">
      <c r="D126" s="22"/>
    </row>
    <row r="127" ht="15.75" customHeight="1">
      <c r="D127" s="22"/>
    </row>
    <row r="128" ht="15.75" customHeight="1">
      <c r="D128" s="22"/>
    </row>
    <row r="129" ht="15.75" customHeight="1">
      <c r="D129" s="22"/>
    </row>
    <row r="130" ht="15.75" customHeight="1">
      <c r="D130" s="22"/>
    </row>
    <row r="131" ht="15.75" customHeight="1">
      <c r="D131" s="22"/>
    </row>
    <row r="132" ht="15.75" customHeight="1">
      <c r="D132" s="22"/>
    </row>
    <row r="133" ht="15.75" customHeight="1">
      <c r="D133" s="22"/>
    </row>
    <row r="134" ht="15.75" customHeight="1">
      <c r="D134" s="22"/>
    </row>
    <row r="135" ht="15.75" customHeight="1">
      <c r="D135" s="22"/>
    </row>
    <row r="136" ht="15.75" customHeight="1">
      <c r="D136" s="22"/>
    </row>
    <row r="137" ht="15.75" customHeight="1">
      <c r="D137" s="22"/>
    </row>
    <row r="138" ht="15.75" customHeight="1">
      <c r="D138" s="22"/>
    </row>
    <row r="139" ht="15.75" customHeight="1">
      <c r="D139" s="22"/>
    </row>
    <row r="140" ht="15.75" customHeight="1">
      <c r="D140" s="22"/>
    </row>
    <row r="141" ht="15.75" customHeight="1">
      <c r="D141" s="22"/>
    </row>
    <row r="142" ht="15.75" customHeight="1">
      <c r="D142" s="22"/>
    </row>
    <row r="143" ht="15.75" customHeight="1">
      <c r="D143" s="22"/>
    </row>
    <row r="144" ht="15.75" customHeight="1">
      <c r="D144" s="22"/>
    </row>
    <row r="145" ht="15.75" customHeight="1">
      <c r="D145" s="22"/>
    </row>
    <row r="146" ht="15.75" customHeight="1">
      <c r="D146" s="22"/>
    </row>
    <row r="147" ht="15.75" customHeight="1">
      <c r="D147" s="22"/>
    </row>
    <row r="148" ht="15.75" customHeight="1">
      <c r="D148" s="22"/>
    </row>
    <row r="149" ht="15.75" customHeight="1">
      <c r="D149" s="22"/>
    </row>
    <row r="150" ht="15.75" customHeight="1">
      <c r="D150" s="22"/>
    </row>
    <row r="151" ht="15.75" customHeight="1">
      <c r="D151" s="22"/>
    </row>
    <row r="152" ht="15.75" customHeight="1">
      <c r="D152" s="22"/>
    </row>
    <row r="153" ht="15.75" customHeight="1">
      <c r="D153" s="22"/>
    </row>
    <row r="154" ht="15.75" customHeight="1">
      <c r="D154" s="22"/>
    </row>
    <row r="155" ht="15.75" customHeight="1">
      <c r="D155" s="22"/>
    </row>
    <row r="156" ht="15.75" customHeight="1">
      <c r="D156" s="22"/>
    </row>
    <row r="157" ht="15.75" customHeight="1">
      <c r="D157" s="22"/>
    </row>
    <row r="158" ht="15.75" customHeight="1">
      <c r="D158" s="22"/>
    </row>
    <row r="159" ht="15.75" customHeight="1">
      <c r="D159" s="22"/>
    </row>
    <row r="160" ht="15.75" customHeight="1">
      <c r="D160" s="22"/>
    </row>
    <row r="161" ht="15.75" customHeight="1">
      <c r="D161" s="22"/>
    </row>
    <row r="162" ht="15.75" customHeight="1">
      <c r="D162" s="22"/>
    </row>
    <row r="163" ht="15.75" customHeight="1">
      <c r="D163" s="22"/>
    </row>
    <row r="164" ht="15.75" customHeight="1">
      <c r="D164" s="22"/>
    </row>
    <row r="165" ht="15.75" customHeight="1">
      <c r="D165" s="22"/>
    </row>
    <row r="166" ht="15.75" customHeight="1">
      <c r="D166" s="22"/>
    </row>
    <row r="167" ht="15.75" customHeight="1">
      <c r="D167" s="22"/>
    </row>
    <row r="168" ht="15.75" customHeight="1">
      <c r="D168" s="22"/>
    </row>
    <row r="169" ht="15.75" customHeight="1">
      <c r="D169" s="22"/>
    </row>
    <row r="170" ht="15.75" customHeight="1">
      <c r="D170" s="22"/>
    </row>
    <row r="171" ht="15.75" customHeight="1">
      <c r="D171" s="22"/>
    </row>
    <row r="172" ht="15.75" customHeight="1">
      <c r="D172" s="22"/>
    </row>
    <row r="173" ht="15.75" customHeight="1">
      <c r="D173" s="22"/>
    </row>
    <row r="174" ht="15.75" customHeight="1">
      <c r="D174" s="22"/>
    </row>
    <row r="175" ht="15.75" customHeight="1">
      <c r="D175" s="22"/>
    </row>
    <row r="176" ht="15.75" customHeight="1">
      <c r="D176" s="22"/>
    </row>
    <row r="177" ht="15.75" customHeight="1">
      <c r="D177" s="22"/>
    </row>
    <row r="178" ht="15.75" customHeight="1">
      <c r="D178" s="22"/>
    </row>
    <row r="179" ht="15.75" customHeight="1">
      <c r="D179" s="22"/>
    </row>
    <row r="180" ht="15.75" customHeight="1">
      <c r="D180" s="22"/>
    </row>
    <row r="181" ht="15.75" customHeight="1">
      <c r="D181" s="22"/>
    </row>
    <row r="182" ht="15.75" customHeight="1">
      <c r="D182" s="22"/>
    </row>
    <row r="183" ht="15.75" customHeight="1">
      <c r="D183" s="22"/>
    </row>
    <row r="184" ht="15.75" customHeight="1">
      <c r="D184" s="22"/>
    </row>
    <row r="185" ht="15.75" customHeight="1">
      <c r="D185" s="22"/>
    </row>
    <row r="186" ht="15.75" customHeight="1">
      <c r="D186" s="22"/>
    </row>
    <row r="187" ht="15.75" customHeight="1">
      <c r="D187" s="22"/>
    </row>
    <row r="188" ht="15.75" customHeight="1">
      <c r="D188" s="22"/>
    </row>
    <row r="189" ht="15.75" customHeight="1">
      <c r="D189" s="22"/>
    </row>
    <row r="190" ht="15.75" customHeight="1">
      <c r="D190" s="22"/>
    </row>
    <row r="191" ht="15.75" customHeight="1">
      <c r="D191" s="22"/>
    </row>
    <row r="192" ht="15.75" customHeight="1">
      <c r="D192" s="22"/>
    </row>
    <row r="193" ht="15.75" customHeight="1">
      <c r="D193" s="22"/>
    </row>
    <row r="194" ht="15.75" customHeight="1">
      <c r="D194" s="22"/>
    </row>
    <row r="195" ht="15.75" customHeight="1">
      <c r="D195" s="22"/>
    </row>
    <row r="196" ht="15.75" customHeight="1">
      <c r="D196" s="22"/>
    </row>
    <row r="197" ht="15.75" customHeight="1">
      <c r="D197" s="22"/>
    </row>
    <row r="198" ht="15.75" customHeight="1">
      <c r="D198" s="22"/>
    </row>
    <row r="199" ht="15.75" customHeight="1">
      <c r="D199" s="22"/>
    </row>
    <row r="200" ht="15.75" customHeight="1">
      <c r="D200" s="22"/>
    </row>
    <row r="201" ht="15.75" customHeight="1">
      <c r="D201" s="22"/>
    </row>
    <row r="202" ht="15.75" customHeight="1">
      <c r="D202" s="22"/>
    </row>
    <row r="203" ht="15.75" customHeight="1">
      <c r="D203" s="22"/>
    </row>
    <row r="204" ht="15.75" customHeight="1">
      <c r="D204" s="22"/>
    </row>
    <row r="205" ht="15.75" customHeight="1">
      <c r="D205" s="22"/>
    </row>
    <row r="206" ht="15.75" customHeight="1">
      <c r="D206" s="22"/>
    </row>
    <row r="207" ht="15.75" customHeight="1">
      <c r="D207" s="22"/>
    </row>
    <row r="208" ht="15.75" customHeight="1">
      <c r="D208" s="22"/>
    </row>
    <row r="209" ht="15.75" customHeight="1">
      <c r="D209" s="22"/>
    </row>
    <row r="210" ht="15.75" customHeight="1">
      <c r="D210" s="22"/>
    </row>
    <row r="211" ht="15.75" customHeight="1">
      <c r="D211" s="22"/>
    </row>
    <row r="212" ht="15.75" customHeight="1">
      <c r="D212" s="22"/>
    </row>
    <row r="213" ht="15.75" customHeight="1">
      <c r="D213" s="22"/>
    </row>
    <row r="214" ht="15.75" customHeight="1">
      <c r="D214" s="22"/>
    </row>
    <row r="215" ht="15.75" customHeight="1">
      <c r="D215" s="22"/>
    </row>
    <row r="216" ht="15.75" customHeight="1">
      <c r="D216" s="22"/>
    </row>
    <row r="217" ht="15.75" customHeight="1">
      <c r="D217" s="22"/>
    </row>
    <row r="218" ht="15.75" customHeight="1">
      <c r="D218" s="22"/>
    </row>
    <row r="219" ht="15.75" customHeight="1">
      <c r="D219" s="22"/>
    </row>
    <row r="220" ht="15.75" customHeight="1">
      <c r="D220" s="22"/>
    </row>
    <row r="221" ht="15.75" customHeight="1">
      <c r="D221" s="22"/>
    </row>
    <row r="222" ht="15.75" customHeight="1">
      <c r="D222" s="22"/>
    </row>
    <row r="223" ht="15.75" customHeight="1">
      <c r="D223" s="22"/>
    </row>
    <row r="224" ht="15.75" customHeight="1">
      <c r="D224" s="22"/>
    </row>
    <row r="225" ht="15.75" customHeight="1">
      <c r="D225" s="22"/>
    </row>
    <row r="226" ht="15.75" customHeight="1">
      <c r="D226" s="22"/>
    </row>
    <row r="227" ht="15.75" customHeight="1">
      <c r="D227" s="22"/>
    </row>
    <row r="228" ht="15.75" customHeight="1">
      <c r="D228" s="22"/>
    </row>
    <row r="229" ht="15.75" customHeight="1">
      <c r="D229" s="22"/>
    </row>
    <row r="230" ht="15.75" customHeight="1">
      <c r="D230" s="22"/>
    </row>
    <row r="231" ht="15.75" customHeight="1">
      <c r="D231" s="22"/>
    </row>
    <row r="232" ht="15.75" customHeight="1">
      <c r="D232" s="22"/>
    </row>
    <row r="233" ht="15.75" customHeight="1">
      <c r="D233" s="22"/>
    </row>
    <row r="234" ht="15.75" customHeight="1">
      <c r="D234" s="22"/>
    </row>
    <row r="235" ht="15.75" customHeight="1">
      <c r="D235" s="22"/>
    </row>
    <row r="236" ht="15.75" customHeight="1">
      <c r="D236" s="22"/>
    </row>
    <row r="237" ht="15.75" customHeight="1">
      <c r="D237" s="22"/>
    </row>
    <row r="238" ht="15.75" customHeight="1">
      <c r="D238" s="22"/>
    </row>
    <row r="239" ht="15.75" customHeight="1">
      <c r="D239" s="22"/>
    </row>
    <row r="240" ht="15.75" customHeight="1">
      <c r="D240" s="22"/>
    </row>
    <row r="241" ht="15.75" customHeight="1">
      <c r="D241" s="22"/>
    </row>
    <row r="242" ht="15.75" customHeight="1">
      <c r="D242" s="22"/>
    </row>
    <row r="243" ht="15.75" customHeight="1">
      <c r="D243" s="22"/>
    </row>
    <row r="244" ht="15.75" customHeight="1">
      <c r="D244" s="22"/>
    </row>
    <row r="245" ht="15.75" customHeight="1">
      <c r="D245" s="22"/>
    </row>
    <row r="246" ht="15.75" customHeight="1">
      <c r="D246" s="22"/>
    </row>
    <row r="247" ht="15.75" customHeight="1">
      <c r="D247" s="22"/>
    </row>
    <row r="248" ht="15.75" customHeight="1">
      <c r="D248" s="22"/>
    </row>
    <row r="249" ht="15.75" customHeight="1">
      <c r="D249" s="22"/>
    </row>
    <row r="250" ht="15.75" customHeight="1">
      <c r="D250" s="22"/>
    </row>
    <row r="251" ht="15.75" customHeight="1">
      <c r="D251" s="22"/>
    </row>
    <row r="252" ht="15.75" customHeight="1">
      <c r="D252" s="22"/>
    </row>
    <row r="253" ht="15.75" customHeight="1">
      <c r="D253" s="22"/>
    </row>
    <row r="254" ht="15.75" customHeight="1">
      <c r="D254" s="22"/>
    </row>
    <row r="255" ht="15.75" customHeight="1">
      <c r="D255" s="22"/>
    </row>
    <row r="256" ht="15.75" customHeight="1">
      <c r="D256" s="22"/>
    </row>
    <row r="257" ht="15.75" customHeight="1">
      <c r="D257" s="22"/>
    </row>
    <row r="258" ht="15.75" customHeight="1">
      <c r="D258" s="22"/>
    </row>
    <row r="259" ht="15.75" customHeight="1">
      <c r="D259" s="22"/>
    </row>
    <row r="260" ht="15.75" customHeight="1">
      <c r="D260" s="22"/>
    </row>
    <row r="261" ht="15.75" customHeight="1">
      <c r="D261" s="22"/>
    </row>
    <row r="262" ht="15.75" customHeight="1">
      <c r="D262" s="22"/>
    </row>
    <row r="263" ht="15.75" customHeight="1">
      <c r="D263" s="22"/>
    </row>
    <row r="264" ht="15.75" customHeight="1">
      <c r="D264" s="22"/>
    </row>
    <row r="265" ht="15.75" customHeight="1">
      <c r="D265" s="22"/>
    </row>
    <row r="266" ht="15.75" customHeight="1">
      <c r="D266" s="22"/>
    </row>
    <row r="267" ht="15.75" customHeight="1">
      <c r="D267" s="22"/>
    </row>
    <row r="268" ht="15.75" customHeight="1">
      <c r="D268" s="22"/>
    </row>
    <row r="269" ht="15.75" customHeight="1">
      <c r="D269" s="22"/>
    </row>
    <row r="270" ht="15.75" customHeight="1">
      <c r="D270" s="22"/>
    </row>
    <row r="271" ht="15.75" customHeight="1">
      <c r="D271" s="22"/>
    </row>
    <row r="272" ht="15.75" customHeight="1">
      <c r="D272" s="22"/>
    </row>
    <row r="273" ht="15.75" customHeight="1">
      <c r="D273" s="22"/>
    </row>
    <row r="274" ht="15.75" customHeight="1">
      <c r="D274" s="22"/>
    </row>
    <row r="275" ht="15.75" customHeight="1">
      <c r="D275" s="22"/>
    </row>
    <row r="276" ht="15.75" customHeight="1">
      <c r="D276" s="22"/>
    </row>
    <row r="277" ht="15.75" customHeight="1">
      <c r="D277" s="22"/>
    </row>
    <row r="278" ht="15.75" customHeight="1">
      <c r="D278" s="22"/>
    </row>
    <row r="279" ht="15.75" customHeight="1">
      <c r="D279" s="22"/>
    </row>
    <row r="280" ht="15.75" customHeight="1">
      <c r="D280" s="22"/>
    </row>
    <row r="281" ht="15.75" customHeight="1">
      <c r="D281" s="22"/>
    </row>
    <row r="282" ht="15.75" customHeight="1">
      <c r="D282" s="22"/>
    </row>
    <row r="283" ht="15.75" customHeight="1">
      <c r="D283" s="22"/>
    </row>
    <row r="284" ht="15.75" customHeight="1">
      <c r="D284" s="22"/>
    </row>
    <row r="285" ht="15.75" customHeight="1">
      <c r="D285" s="22"/>
    </row>
    <row r="286" ht="15.75" customHeight="1">
      <c r="D286" s="22"/>
    </row>
    <row r="287" ht="15.75" customHeight="1">
      <c r="D287" s="22"/>
    </row>
    <row r="288" ht="15.75" customHeight="1">
      <c r="D288" s="22"/>
    </row>
    <row r="289" ht="15.75" customHeight="1">
      <c r="D289" s="22"/>
    </row>
    <row r="290" ht="15.75" customHeight="1">
      <c r="D290" s="22"/>
    </row>
    <row r="291" ht="15.75" customHeight="1">
      <c r="D291" s="22"/>
    </row>
    <row r="292" ht="15.75" customHeight="1">
      <c r="D292" s="22"/>
    </row>
    <row r="293" ht="15.75" customHeight="1">
      <c r="D293" s="22"/>
    </row>
    <row r="294" ht="15.75" customHeight="1">
      <c r="D294" s="22"/>
    </row>
    <row r="295" ht="15.75" customHeight="1">
      <c r="D295" s="22"/>
    </row>
    <row r="296" ht="15.75" customHeight="1">
      <c r="D296" s="22"/>
    </row>
    <row r="297" ht="15.75" customHeight="1">
      <c r="D297" s="22"/>
    </row>
    <row r="298" ht="15.75" customHeight="1">
      <c r="D298" s="22"/>
    </row>
    <row r="299" ht="15.75" customHeight="1">
      <c r="D299" s="22"/>
    </row>
    <row r="300" ht="15.75" customHeight="1">
      <c r="D300" s="22"/>
    </row>
    <row r="301" ht="15.75" customHeight="1">
      <c r="D301" s="22"/>
    </row>
    <row r="302" ht="15.75" customHeight="1">
      <c r="D302" s="22"/>
    </row>
    <row r="303" ht="15.75" customHeight="1">
      <c r="D303" s="22"/>
    </row>
    <row r="304" ht="15.75" customHeight="1">
      <c r="D304" s="22"/>
    </row>
    <row r="305" ht="15.75" customHeight="1">
      <c r="D305" s="22"/>
    </row>
    <row r="306" ht="15.75" customHeight="1">
      <c r="D306" s="22"/>
    </row>
    <row r="307" ht="15.75" customHeight="1">
      <c r="D307" s="22"/>
    </row>
    <row r="308" ht="15.75" customHeight="1">
      <c r="D308" s="22"/>
    </row>
    <row r="309" ht="15.75" customHeight="1">
      <c r="D309" s="22"/>
    </row>
    <row r="310" ht="15.75" customHeight="1">
      <c r="D310" s="22"/>
    </row>
    <row r="311" ht="15.75" customHeight="1">
      <c r="D311" s="22"/>
    </row>
    <row r="312" ht="15.75" customHeight="1">
      <c r="D312" s="22"/>
    </row>
    <row r="313" ht="15.75" customHeight="1">
      <c r="D313" s="22"/>
    </row>
    <row r="314" ht="15.75" customHeight="1">
      <c r="D314" s="22"/>
    </row>
    <row r="315" ht="15.75" customHeight="1">
      <c r="D315" s="22"/>
    </row>
    <row r="316" ht="15.75" customHeight="1">
      <c r="D316" s="22"/>
    </row>
    <row r="317" ht="15.75" customHeight="1">
      <c r="D317" s="22"/>
    </row>
    <row r="318" ht="15.75" customHeight="1">
      <c r="D318" s="22"/>
    </row>
    <row r="319" ht="15.75" customHeight="1">
      <c r="D319" s="22"/>
    </row>
    <row r="320" ht="15.75" customHeight="1">
      <c r="D320" s="22"/>
    </row>
    <row r="321" ht="15.75" customHeight="1">
      <c r="D321" s="22"/>
    </row>
    <row r="322" ht="15.75" customHeight="1">
      <c r="D322" s="22"/>
    </row>
    <row r="323" ht="15.75" customHeight="1">
      <c r="D323" s="22"/>
    </row>
    <row r="324" ht="15.75" customHeight="1">
      <c r="D324" s="22"/>
    </row>
    <row r="325" ht="15.75" customHeight="1">
      <c r="D325" s="22"/>
    </row>
    <row r="326" ht="15.75" customHeight="1">
      <c r="D326" s="22"/>
    </row>
    <row r="327" ht="15.75" customHeight="1">
      <c r="D327" s="22"/>
    </row>
    <row r="328" ht="15.75" customHeight="1">
      <c r="D328" s="22"/>
    </row>
    <row r="329" ht="15.75" customHeight="1">
      <c r="D329" s="22"/>
    </row>
    <row r="330" ht="15.75" customHeight="1">
      <c r="D330" s="22"/>
    </row>
    <row r="331" ht="15.75" customHeight="1">
      <c r="D331" s="22"/>
    </row>
    <row r="332" ht="15.75" customHeight="1">
      <c r="D332" s="22"/>
    </row>
    <row r="333" ht="15.75" customHeight="1">
      <c r="D333" s="22"/>
    </row>
    <row r="334" ht="15.75" customHeight="1">
      <c r="D334" s="22"/>
    </row>
    <row r="335" ht="15.75" customHeight="1">
      <c r="D335" s="22"/>
    </row>
    <row r="336" ht="15.75" customHeight="1">
      <c r="D336" s="22"/>
    </row>
    <row r="337" ht="15.75" customHeight="1">
      <c r="D337" s="22"/>
    </row>
    <row r="338" ht="15.75" customHeight="1">
      <c r="D338" s="22"/>
    </row>
    <row r="339" ht="15.75" customHeight="1">
      <c r="D339" s="22"/>
    </row>
    <row r="340" ht="15.75" customHeight="1">
      <c r="D340" s="22"/>
    </row>
    <row r="341" ht="15.75" customHeight="1">
      <c r="D341" s="22"/>
    </row>
    <row r="342" ht="15.75" customHeight="1">
      <c r="D342" s="22"/>
    </row>
    <row r="343" ht="15.75" customHeight="1">
      <c r="D343" s="22"/>
    </row>
    <row r="344" ht="15.75" customHeight="1">
      <c r="D344" s="22"/>
    </row>
    <row r="345" ht="15.75" customHeight="1">
      <c r="D345" s="22"/>
    </row>
    <row r="346" ht="15.75" customHeight="1">
      <c r="D346" s="22"/>
    </row>
    <row r="347" ht="15.75" customHeight="1">
      <c r="D347" s="22"/>
    </row>
    <row r="348" ht="15.75" customHeight="1">
      <c r="D348" s="22"/>
    </row>
    <row r="349" ht="15.75" customHeight="1">
      <c r="D349" s="22"/>
    </row>
    <row r="350" ht="15.75" customHeight="1">
      <c r="D350" s="22"/>
    </row>
    <row r="351" ht="15.75" customHeight="1">
      <c r="D351" s="22"/>
    </row>
    <row r="352" ht="15.75" customHeight="1">
      <c r="D352" s="22"/>
    </row>
    <row r="353" ht="15.75" customHeight="1">
      <c r="D353" s="22"/>
    </row>
    <row r="354" ht="15.75" customHeight="1">
      <c r="D354" s="22"/>
    </row>
    <row r="355" ht="15.75" customHeight="1">
      <c r="D355" s="22"/>
    </row>
    <row r="356" ht="15.75" customHeight="1">
      <c r="D356" s="22"/>
    </row>
    <row r="357" ht="15.75" customHeight="1">
      <c r="D357" s="22"/>
    </row>
    <row r="358" ht="15.75" customHeight="1">
      <c r="D358" s="22"/>
    </row>
    <row r="359" ht="15.75" customHeight="1">
      <c r="D359" s="22"/>
    </row>
    <row r="360" ht="15.75" customHeight="1">
      <c r="D360" s="22"/>
    </row>
    <row r="361" ht="15.75" customHeight="1">
      <c r="D361" s="22"/>
    </row>
    <row r="362" ht="15.75" customHeight="1">
      <c r="D362" s="22"/>
    </row>
    <row r="363" ht="15.75" customHeight="1">
      <c r="D363" s="22"/>
    </row>
    <row r="364" ht="15.75" customHeight="1">
      <c r="D364" s="22"/>
    </row>
    <row r="365" ht="15.75" customHeight="1">
      <c r="D365" s="22"/>
    </row>
    <row r="366" ht="15.75" customHeight="1">
      <c r="D366" s="22"/>
    </row>
    <row r="367" ht="15.75" customHeight="1">
      <c r="D367" s="22"/>
    </row>
    <row r="368" ht="15.75" customHeight="1">
      <c r="D368" s="22"/>
    </row>
    <row r="369" ht="15.75" customHeight="1">
      <c r="D369" s="22"/>
    </row>
    <row r="370" ht="15.75" customHeight="1">
      <c r="D370" s="22"/>
    </row>
    <row r="371" ht="15.75" customHeight="1">
      <c r="D371" s="22"/>
    </row>
    <row r="372" ht="15.75" customHeight="1">
      <c r="D372" s="22"/>
    </row>
    <row r="373" ht="15.75" customHeight="1">
      <c r="D373" s="22"/>
    </row>
    <row r="374" ht="15.75" customHeight="1">
      <c r="D374" s="22"/>
    </row>
    <row r="375" ht="15.75" customHeight="1">
      <c r="D375" s="22"/>
    </row>
    <row r="376" ht="15.75" customHeight="1">
      <c r="D376" s="22"/>
    </row>
    <row r="377" ht="15.75" customHeight="1">
      <c r="D377" s="22"/>
    </row>
    <row r="378" ht="15.75" customHeight="1">
      <c r="D378" s="22"/>
    </row>
    <row r="379" ht="15.75" customHeight="1">
      <c r="D379" s="22"/>
    </row>
    <row r="380" ht="15.75" customHeight="1">
      <c r="D380" s="22"/>
    </row>
    <row r="381" ht="15.75" customHeight="1">
      <c r="D381" s="22"/>
    </row>
    <row r="382" ht="15.75" customHeight="1">
      <c r="D382" s="22"/>
    </row>
    <row r="383" ht="15.75" customHeight="1">
      <c r="D383" s="22"/>
    </row>
    <row r="384" ht="15.75" customHeight="1">
      <c r="D384" s="22"/>
    </row>
    <row r="385" ht="15.75" customHeight="1">
      <c r="D385" s="22"/>
    </row>
    <row r="386" ht="15.75" customHeight="1">
      <c r="D386" s="22"/>
    </row>
    <row r="387" ht="15.75" customHeight="1">
      <c r="D387" s="22"/>
    </row>
    <row r="388" ht="15.75" customHeight="1">
      <c r="D388" s="22"/>
    </row>
    <row r="389" ht="15.75" customHeight="1">
      <c r="D389" s="22"/>
    </row>
    <row r="390" ht="15.75" customHeight="1">
      <c r="D390" s="22"/>
    </row>
    <row r="391" ht="15.75" customHeight="1">
      <c r="D391" s="22"/>
    </row>
    <row r="392" ht="15.75" customHeight="1">
      <c r="D392" s="22"/>
    </row>
    <row r="393" ht="15.75" customHeight="1">
      <c r="D393" s="22"/>
    </row>
    <row r="394" ht="15.75" customHeight="1">
      <c r="D394" s="22"/>
    </row>
    <row r="395" ht="15.75" customHeight="1">
      <c r="D395" s="22"/>
    </row>
    <row r="396" ht="15.75" customHeight="1">
      <c r="D396" s="22"/>
    </row>
    <row r="397" ht="15.75" customHeight="1">
      <c r="D397" s="22"/>
    </row>
    <row r="398" ht="15.75" customHeight="1">
      <c r="D398" s="22"/>
    </row>
    <row r="399" ht="15.75" customHeight="1">
      <c r="D399" s="22"/>
    </row>
    <row r="400" ht="15.75" customHeight="1">
      <c r="D400" s="22"/>
    </row>
    <row r="401" ht="15.75" customHeight="1">
      <c r="D401" s="22"/>
    </row>
    <row r="402" ht="15.75" customHeight="1">
      <c r="D402" s="22"/>
    </row>
    <row r="403" ht="15.75" customHeight="1">
      <c r="D403" s="22"/>
    </row>
    <row r="404" ht="15.75" customHeight="1">
      <c r="D404" s="22"/>
    </row>
    <row r="405" ht="15.75" customHeight="1">
      <c r="D405" s="22"/>
    </row>
    <row r="406" ht="15.75" customHeight="1">
      <c r="D406" s="22"/>
    </row>
    <row r="407" ht="15.75" customHeight="1">
      <c r="D407" s="22"/>
    </row>
    <row r="408" ht="15.75" customHeight="1">
      <c r="D408" s="22"/>
    </row>
    <row r="409" ht="15.75" customHeight="1">
      <c r="D409" s="22"/>
    </row>
    <row r="410" ht="15.75" customHeight="1">
      <c r="D410" s="22"/>
    </row>
    <row r="411" ht="15.75" customHeight="1">
      <c r="D411" s="22"/>
    </row>
    <row r="412" ht="15.75" customHeight="1">
      <c r="D412" s="22"/>
    </row>
    <row r="413" ht="15.75" customHeight="1">
      <c r="D413" s="22"/>
    </row>
    <row r="414" ht="15.75" customHeight="1">
      <c r="D414" s="22"/>
    </row>
    <row r="415" ht="15.75" customHeight="1">
      <c r="D415" s="22"/>
    </row>
    <row r="416" ht="15.75" customHeight="1">
      <c r="D416" s="22"/>
    </row>
    <row r="417" ht="15.75" customHeight="1">
      <c r="D417" s="22"/>
    </row>
    <row r="418" ht="15.75" customHeight="1">
      <c r="D418" s="22"/>
    </row>
    <row r="419" ht="15.75" customHeight="1">
      <c r="D419" s="22"/>
    </row>
    <row r="420" ht="15.75" customHeight="1">
      <c r="D420" s="22"/>
    </row>
    <row r="421" ht="15.75" customHeight="1">
      <c r="D421" s="22"/>
    </row>
    <row r="422" ht="15.75" customHeight="1">
      <c r="D422" s="22"/>
    </row>
    <row r="423" ht="15.75" customHeight="1">
      <c r="D423" s="22"/>
    </row>
    <row r="424" ht="15.75" customHeight="1">
      <c r="D424" s="22"/>
    </row>
    <row r="425" ht="15.75" customHeight="1">
      <c r="D425" s="22"/>
    </row>
    <row r="426" ht="15.75" customHeight="1">
      <c r="D426" s="22"/>
    </row>
    <row r="427" ht="15.75" customHeight="1">
      <c r="D427" s="22"/>
    </row>
    <row r="428" ht="15.75" customHeight="1">
      <c r="D428" s="22"/>
    </row>
    <row r="429" ht="15.75" customHeight="1">
      <c r="D429" s="22"/>
    </row>
    <row r="430" ht="15.75" customHeight="1">
      <c r="D430" s="22"/>
    </row>
    <row r="431" ht="15.75" customHeight="1">
      <c r="D431" s="22"/>
    </row>
    <row r="432" ht="15.75" customHeight="1">
      <c r="D432" s="22"/>
    </row>
    <row r="433" ht="15.75" customHeight="1">
      <c r="D433" s="22"/>
    </row>
    <row r="434" ht="15.75" customHeight="1">
      <c r="D434" s="22"/>
    </row>
    <row r="435" ht="15.75" customHeight="1">
      <c r="D435" s="22"/>
    </row>
    <row r="436" ht="15.75" customHeight="1">
      <c r="D436" s="22"/>
    </row>
    <row r="437" ht="15.75" customHeight="1">
      <c r="D437" s="22"/>
    </row>
    <row r="438" ht="15.75" customHeight="1">
      <c r="D438" s="22"/>
    </row>
    <row r="439" ht="15.75" customHeight="1">
      <c r="D439" s="22"/>
    </row>
    <row r="440" ht="15.75" customHeight="1">
      <c r="D440" s="22"/>
    </row>
    <row r="441" ht="15.75" customHeight="1">
      <c r="D441" s="22"/>
    </row>
    <row r="442" ht="15.75" customHeight="1">
      <c r="D442" s="22"/>
    </row>
    <row r="443" ht="15.75" customHeight="1">
      <c r="D443" s="22"/>
    </row>
    <row r="444" ht="15.75" customHeight="1">
      <c r="D444" s="22"/>
    </row>
    <row r="445" ht="15.75" customHeight="1">
      <c r="D445" s="22"/>
    </row>
    <row r="446" ht="15.75" customHeight="1">
      <c r="D446" s="22"/>
    </row>
    <row r="447" ht="15.75" customHeight="1">
      <c r="D447" s="22"/>
    </row>
    <row r="448" ht="15.75" customHeight="1">
      <c r="D448" s="22"/>
    </row>
    <row r="449" ht="15.75" customHeight="1">
      <c r="D449" s="22"/>
    </row>
    <row r="450" ht="15.75" customHeight="1">
      <c r="D450" s="22"/>
    </row>
    <row r="451" ht="15.75" customHeight="1">
      <c r="D451" s="22"/>
    </row>
    <row r="452" ht="15.75" customHeight="1">
      <c r="D452" s="22"/>
    </row>
    <row r="453" ht="15.75" customHeight="1">
      <c r="D453" s="22"/>
    </row>
    <row r="454" ht="15.75" customHeight="1">
      <c r="D454" s="22"/>
    </row>
    <row r="455" ht="15.75" customHeight="1">
      <c r="D455" s="22"/>
    </row>
    <row r="456" ht="15.75" customHeight="1">
      <c r="D456" s="22"/>
    </row>
    <row r="457" ht="15.75" customHeight="1">
      <c r="D457" s="22"/>
    </row>
    <row r="458" ht="15.75" customHeight="1">
      <c r="D458" s="22"/>
    </row>
    <row r="459" ht="15.75" customHeight="1">
      <c r="D459" s="22"/>
    </row>
    <row r="460" ht="15.75" customHeight="1">
      <c r="D460" s="22"/>
    </row>
    <row r="461" ht="15.75" customHeight="1">
      <c r="D461" s="22"/>
    </row>
    <row r="462" ht="15.75" customHeight="1">
      <c r="D462" s="22"/>
    </row>
    <row r="463" ht="15.75" customHeight="1">
      <c r="D463" s="22"/>
    </row>
    <row r="464" ht="15.75" customHeight="1">
      <c r="D464" s="22"/>
    </row>
    <row r="465" ht="15.75" customHeight="1">
      <c r="D465" s="22"/>
    </row>
    <row r="466" ht="15.75" customHeight="1">
      <c r="D466" s="22"/>
    </row>
    <row r="467" ht="15.75" customHeight="1">
      <c r="D467" s="22"/>
    </row>
    <row r="468" ht="15.75" customHeight="1">
      <c r="D468" s="22"/>
    </row>
    <row r="469" ht="15.75" customHeight="1">
      <c r="D469" s="22"/>
    </row>
    <row r="470" ht="15.75" customHeight="1">
      <c r="D470" s="22"/>
    </row>
    <row r="471" ht="15.75" customHeight="1">
      <c r="D471" s="22"/>
    </row>
    <row r="472" ht="15.75" customHeight="1">
      <c r="D472" s="22"/>
    </row>
    <row r="473" ht="15.75" customHeight="1">
      <c r="D473" s="22"/>
    </row>
    <row r="474" ht="15.75" customHeight="1">
      <c r="D474" s="22"/>
    </row>
    <row r="475" ht="15.75" customHeight="1">
      <c r="D475" s="22"/>
    </row>
    <row r="476" ht="15.75" customHeight="1">
      <c r="D476" s="22"/>
    </row>
    <row r="477" ht="15.75" customHeight="1">
      <c r="D477" s="22"/>
    </row>
    <row r="478" ht="15.75" customHeight="1">
      <c r="D478" s="22"/>
    </row>
    <row r="479" ht="15.75" customHeight="1">
      <c r="D479" s="22"/>
    </row>
    <row r="480" ht="15.75" customHeight="1">
      <c r="D480" s="22"/>
    </row>
    <row r="481" ht="15.75" customHeight="1">
      <c r="D481" s="22"/>
    </row>
    <row r="482" ht="15.75" customHeight="1">
      <c r="D482" s="22"/>
    </row>
    <row r="483" ht="15.75" customHeight="1">
      <c r="D483" s="22"/>
    </row>
    <row r="484" ht="15.75" customHeight="1">
      <c r="D484" s="22"/>
    </row>
    <row r="485" ht="15.75" customHeight="1">
      <c r="D485" s="22"/>
    </row>
    <row r="486" ht="15.75" customHeight="1">
      <c r="D486" s="22"/>
    </row>
    <row r="487" ht="15.75" customHeight="1">
      <c r="D487" s="22"/>
    </row>
    <row r="488" ht="15.75" customHeight="1">
      <c r="D488" s="22"/>
    </row>
    <row r="489" ht="15.75" customHeight="1">
      <c r="D489" s="22"/>
    </row>
    <row r="490" ht="15.75" customHeight="1">
      <c r="D490" s="22"/>
    </row>
    <row r="491" ht="15.75" customHeight="1">
      <c r="D491" s="22"/>
    </row>
    <row r="492" ht="15.75" customHeight="1">
      <c r="D492" s="22"/>
    </row>
    <row r="493" ht="15.75" customHeight="1">
      <c r="D493" s="22"/>
    </row>
    <row r="494" ht="15.75" customHeight="1">
      <c r="D494" s="22"/>
    </row>
    <row r="495" ht="15.75" customHeight="1">
      <c r="D495" s="22"/>
    </row>
    <row r="496" ht="15.75" customHeight="1">
      <c r="D496" s="22"/>
    </row>
    <row r="497" ht="15.75" customHeight="1">
      <c r="D497" s="22"/>
    </row>
    <row r="498" ht="15.75" customHeight="1">
      <c r="D498" s="22"/>
    </row>
    <row r="499" ht="15.75" customHeight="1">
      <c r="D499" s="22"/>
    </row>
    <row r="500" ht="15.75" customHeight="1">
      <c r="D500" s="22"/>
    </row>
    <row r="501" ht="15.75" customHeight="1">
      <c r="D501" s="22"/>
    </row>
    <row r="502" ht="15.75" customHeight="1">
      <c r="D502" s="22"/>
    </row>
    <row r="503" ht="15.75" customHeight="1">
      <c r="D503" s="22"/>
    </row>
    <row r="504" ht="15.75" customHeight="1">
      <c r="D504" s="22"/>
    </row>
    <row r="505" ht="15.75" customHeight="1">
      <c r="D505" s="22"/>
    </row>
    <row r="506" ht="15.75" customHeight="1">
      <c r="D506" s="22"/>
    </row>
    <row r="507" ht="15.75" customHeight="1">
      <c r="D507" s="22"/>
    </row>
    <row r="508" ht="15.75" customHeight="1">
      <c r="D508" s="22"/>
    </row>
    <row r="509" ht="15.75" customHeight="1">
      <c r="D509" s="22"/>
    </row>
    <row r="510" ht="15.75" customHeight="1">
      <c r="D510" s="22"/>
    </row>
    <row r="511" ht="15.75" customHeight="1">
      <c r="D511" s="22"/>
    </row>
    <row r="512" ht="15.75" customHeight="1">
      <c r="D512" s="22"/>
    </row>
    <row r="513" ht="15.75" customHeight="1">
      <c r="D513" s="22"/>
    </row>
    <row r="514" ht="15.75" customHeight="1">
      <c r="D514" s="22"/>
    </row>
    <row r="515" ht="15.75" customHeight="1">
      <c r="D515" s="22"/>
    </row>
    <row r="516" ht="15.75" customHeight="1">
      <c r="D516" s="22"/>
    </row>
    <row r="517" ht="15.75" customHeight="1">
      <c r="D517" s="22"/>
    </row>
    <row r="518" ht="15.75" customHeight="1">
      <c r="D518" s="22"/>
    </row>
    <row r="519" ht="15.75" customHeight="1">
      <c r="D519" s="22"/>
    </row>
    <row r="520" ht="15.75" customHeight="1">
      <c r="D520" s="22"/>
    </row>
    <row r="521" ht="15.75" customHeight="1">
      <c r="D521" s="22"/>
    </row>
    <row r="522" ht="15.75" customHeight="1">
      <c r="D522" s="22"/>
    </row>
    <row r="523" ht="15.75" customHeight="1">
      <c r="D523" s="22"/>
    </row>
    <row r="524" ht="15.75" customHeight="1">
      <c r="D524" s="22"/>
    </row>
    <row r="525" ht="15.75" customHeight="1">
      <c r="D525" s="22"/>
    </row>
    <row r="526" ht="15.75" customHeight="1">
      <c r="D526" s="22"/>
    </row>
    <row r="527" ht="15.75" customHeight="1">
      <c r="D527" s="22"/>
    </row>
    <row r="528" ht="15.75" customHeight="1">
      <c r="D528" s="22"/>
    </row>
    <row r="529" ht="15.75" customHeight="1">
      <c r="D529" s="22"/>
    </row>
    <row r="530" ht="15.75" customHeight="1">
      <c r="D530" s="22"/>
    </row>
    <row r="531" ht="15.75" customHeight="1">
      <c r="D531" s="22"/>
    </row>
    <row r="532" ht="15.75" customHeight="1">
      <c r="D532" s="22"/>
    </row>
    <row r="533" ht="15.75" customHeight="1">
      <c r="D533" s="22"/>
    </row>
    <row r="534" ht="15.75" customHeight="1">
      <c r="D534" s="22"/>
    </row>
    <row r="535" ht="15.75" customHeight="1">
      <c r="D535" s="22"/>
    </row>
    <row r="536" ht="15.75" customHeight="1">
      <c r="D536" s="22"/>
    </row>
    <row r="537" ht="15.75" customHeight="1">
      <c r="D537" s="22"/>
    </row>
    <row r="538" ht="15.75" customHeight="1">
      <c r="D538" s="22"/>
    </row>
    <row r="539" ht="15.75" customHeight="1">
      <c r="D539" s="22"/>
    </row>
    <row r="540" ht="15.75" customHeight="1">
      <c r="D540" s="22"/>
    </row>
    <row r="541" ht="15.75" customHeight="1">
      <c r="D541" s="22"/>
    </row>
    <row r="542" ht="15.75" customHeight="1">
      <c r="D542" s="22"/>
    </row>
    <row r="543" ht="15.75" customHeight="1">
      <c r="D543" s="22"/>
    </row>
    <row r="544" ht="15.75" customHeight="1">
      <c r="D544" s="22"/>
    </row>
    <row r="545" ht="15.75" customHeight="1">
      <c r="D545" s="22"/>
    </row>
    <row r="546" ht="15.75" customHeight="1">
      <c r="D546" s="22"/>
    </row>
    <row r="547" ht="15.75" customHeight="1">
      <c r="D547" s="22"/>
    </row>
    <row r="548" ht="15.75" customHeight="1">
      <c r="D548" s="22"/>
    </row>
    <row r="549" ht="15.75" customHeight="1">
      <c r="D549" s="22"/>
    </row>
    <row r="550" ht="15.75" customHeight="1">
      <c r="D550" s="22"/>
    </row>
    <row r="551" ht="15.75" customHeight="1">
      <c r="D551" s="22"/>
    </row>
    <row r="552" ht="15.75" customHeight="1">
      <c r="D552" s="22"/>
    </row>
    <row r="553" ht="15.75" customHeight="1">
      <c r="D553" s="22"/>
    </row>
    <row r="554" ht="15.75" customHeight="1">
      <c r="D554" s="22"/>
    </row>
    <row r="555" ht="15.75" customHeight="1">
      <c r="D555" s="22"/>
    </row>
    <row r="556" ht="15.75" customHeight="1">
      <c r="D556" s="22"/>
    </row>
    <row r="557" ht="15.75" customHeight="1">
      <c r="D557" s="22"/>
    </row>
    <row r="558" ht="15.75" customHeight="1">
      <c r="D558" s="22"/>
    </row>
    <row r="559" ht="15.75" customHeight="1">
      <c r="D559" s="22"/>
    </row>
    <row r="560" ht="15.75" customHeight="1">
      <c r="D560" s="22"/>
    </row>
    <row r="561" ht="15.75" customHeight="1">
      <c r="D561" s="22"/>
    </row>
    <row r="562" ht="15.75" customHeight="1">
      <c r="D562" s="22"/>
    </row>
    <row r="563" ht="15.75" customHeight="1">
      <c r="D563" s="22"/>
    </row>
    <row r="564" ht="15.75" customHeight="1">
      <c r="D564" s="22"/>
    </row>
    <row r="565" ht="15.75" customHeight="1">
      <c r="D565" s="22"/>
    </row>
    <row r="566" ht="15.75" customHeight="1">
      <c r="D566" s="22"/>
    </row>
    <row r="567" ht="15.75" customHeight="1">
      <c r="D567" s="22"/>
    </row>
    <row r="568" ht="15.75" customHeight="1">
      <c r="D568" s="22"/>
    </row>
    <row r="569" ht="15.75" customHeight="1">
      <c r="D569" s="22"/>
    </row>
    <row r="570" ht="15.75" customHeight="1">
      <c r="D570" s="22"/>
    </row>
    <row r="571" ht="15.75" customHeight="1">
      <c r="D571" s="22"/>
    </row>
    <row r="572" ht="15.75" customHeight="1">
      <c r="D572" s="22"/>
    </row>
    <row r="573" ht="15.75" customHeight="1">
      <c r="D573" s="22"/>
    </row>
    <row r="574" ht="15.75" customHeight="1">
      <c r="D574" s="22"/>
    </row>
    <row r="575" ht="15.75" customHeight="1">
      <c r="D575" s="22"/>
    </row>
    <row r="576" ht="15.75" customHeight="1">
      <c r="D576" s="22"/>
    </row>
    <row r="577" ht="15.75" customHeight="1">
      <c r="D577" s="22"/>
    </row>
    <row r="578" ht="15.75" customHeight="1">
      <c r="D578" s="22"/>
    </row>
    <row r="579" ht="15.75" customHeight="1">
      <c r="D579" s="22"/>
    </row>
    <row r="580" ht="15.75" customHeight="1">
      <c r="D580" s="22"/>
    </row>
    <row r="581" ht="15.75" customHeight="1">
      <c r="D581" s="22"/>
    </row>
    <row r="582" ht="15.75" customHeight="1">
      <c r="D582" s="22"/>
    </row>
    <row r="583" ht="15.75" customHeight="1">
      <c r="D583" s="22"/>
    </row>
    <row r="584" ht="15.75" customHeight="1">
      <c r="D584" s="22"/>
    </row>
    <row r="585" ht="15.75" customHeight="1">
      <c r="D585" s="22"/>
    </row>
    <row r="586" ht="15.75" customHeight="1">
      <c r="D586" s="22"/>
    </row>
    <row r="587" ht="15.75" customHeight="1">
      <c r="D587" s="22"/>
    </row>
    <row r="588" ht="15.75" customHeight="1">
      <c r="D588" s="22"/>
    </row>
    <row r="589" ht="15.75" customHeight="1">
      <c r="D589" s="22"/>
    </row>
    <row r="590" ht="15.75" customHeight="1">
      <c r="D590" s="22"/>
    </row>
    <row r="591" ht="15.75" customHeight="1">
      <c r="D591" s="22"/>
    </row>
    <row r="592" ht="15.75" customHeight="1">
      <c r="D592" s="22"/>
    </row>
    <row r="593" ht="15.75" customHeight="1">
      <c r="D593" s="22"/>
    </row>
    <row r="594" ht="15.75" customHeight="1">
      <c r="D594" s="22"/>
    </row>
    <row r="595" ht="15.75" customHeight="1">
      <c r="D595" s="22"/>
    </row>
    <row r="596" ht="15.75" customHeight="1">
      <c r="D596" s="22"/>
    </row>
    <row r="597" ht="15.75" customHeight="1">
      <c r="D597" s="22"/>
    </row>
    <row r="598" ht="15.75" customHeight="1">
      <c r="D598" s="22"/>
    </row>
    <row r="599" ht="15.75" customHeight="1">
      <c r="D599" s="22"/>
    </row>
    <row r="600" ht="15.75" customHeight="1">
      <c r="D600" s="22"/>
    </row>
    <row r="601" ht="15.75" customHeight="1">
      <c r="D601" s="22"/>
    </row>
    <row r="602" ht="15.75" customHeight="1">
      <c r="D602" s="22"/>
    </row>
    <row r="603" ht="15.75" customHeight="1">
      <c r="D603" s="22"/>
    </row>
    <row r="604" ht="15.75" customHeight="1">
      <c r="D604" s="22"/>
    </row>
    <row r="605" ht="15.75" customHeight="1">
      <c r="D605" s="22"/>
    </row>
    <row r="606" ht="15.75" customHeight="1">
      <c r="D606" s="22"/>
    </row>
    <row r="607" ht="15.75" customHeight="1">
      <c r="D607" s="22"/>
    </row>
    <row r="608" ht="15.75" customHeight="1">
      <c r="D608" s="22"/>
    </row>
    <row r="609" ht="15.75" customHeight="1">
      <c r="D609" s="22"/>
    </row>
    <row r="610" ht="15.75" customHeight="1">
      <c r="D610" s="22"/>
    </row>
    <row r="611" ht="15.75" customHeight="1">
      <c r="D611" s="22"/>
    </row>
    <row r="612" ht="15.75" customHeight="1">
      <c r="D612" s="22"/>
    </row>
    <row r="613" ht="15.75" customHeight="1">
      <c r="D613" s="22"/>
    </row>
    <row r="614" ht="15.75" customHeight="1">
      <c r="D614" s="22"/>
    </row>
    <row r="615" ht="15.75" customHeight="1">
      <c r="D615" s="22"/>
    </row>
    <row r="616" ht="15.75" customHeight="1">
      <c r="D616" s="22"/>
    </row>
    <row r="617" ht="15.75" customHeight="1">
      <c r="D617" s="22"/>
    </row>
    <row r="618" ht="15.75" customHeight="1">
      <c r="D618" s="22"/>
    </row>
    <row r="619" ht="15.75" customHeight="1">
      <c r="D619" s="22"/>
    </row>
    <row r="620" ht="15.75" customHeight="1">
      <c r="D620" s="22"/>
    </row>
    <row r="621" ht="15.75" customHeight="1">
      <c r="D621" s="22"/>
    </row>
    <row r="622" ht="15.75" customHeight="1">
      <c r="D622" s="22"/>
    </row>
    <row r="623" ht="15.75" customHeight="1">
      <c r="D623" s="22"/>
    </row>
    <row r="624" ht="15.75" customHeight="1">
      <c r="D624" s="22"/>
    </row>
    <row r="625" ht="15.75" customHeight="1">
      <c r="D625" s="22"/>
    </row>
    <row r="626" ht="15.75" customHeight="1">
      <c r="D626" s="22"/>
    </row>
    <row r="627" ht="15.75" customHeight="1">
      <c r="D627" s="22"/>
    </row>
    <row r="628" ht="15.75" customHeight="1">
      <c r="D628" s="22"/>
    </row>
    <row r="629" ht="15.75" customHeight="1">
      <c r="D629" s="22"/>
    </row>
    <row r="630" ht="15.75" customHeight="1">
      <c r="D630" s="22"/>
    </row>
    <row r="631" ht="15.75" customHeight="1">
      <c r="D631" s="22"/>
    </row>
    <row r="632" ht="15.75" customHeight="1">
      <c r="D632" s="22"/>
    </row>
    <row r="633" ht="15.75" customHeight="1">
      <c r="D633" s="22"/>
    </row>
    <row r="634" ht="15.75" customHeight="1">
      <c r="D634" s="22"/>
    </row>
    <row r="635" ht="15.75" customHeight="1">
      <c r="D635" s="22"/>
    </row>
    <row r="636" ht="15.75" customHeight="1">
      <c r="D636" s="22"/>
    </row>
    <row r="637" ht="15.75" customHeight="1">
      <c r="D637" s="22"/>
    </row>
    <row r="638" ht="15.75" customHeight="1">
      <c r="D638" s="22"/>
    </row>
    <row r="639" ht="15.75" customHeight="1">
      <c r="D639" s="22"/>
    </row>
    <row r="640" ht="15.75" customHeight="1">
      <c r="D640" s="22"/>
    </row>
    <row r="641" ht="15.75" customHeight="1">
      <c r="D641" s="22"/>
    </row>
    <row r="642" ht="15.75" customHeight="1">
      <c r="D642" s="22"/>
    </row>
    <row r="643" ht="15.75" customHeight="1">
      <c r="D643" s="22"/>
    </row>
    <row r="644" ht="15.75" customHeight="1">
      <c r="D644" s="22"/>
    </row>
    <row r="645" ht="15.75" customHeight="1">
      <c r="D645" s="22"/>
    </row>
    <row r="646" ht="15.75" customHeight="1">
      <c r="D646" s="22"/>
    </row>
    <row r="647" ht="15.75" customHeight="1">
      <c r="D647" s="22"/>
    </row>
    <row r="648" ht="15.75" customHeight="1">
      <c r="D648" s="22"/>
    </row>
    <row r="649" ht="15.75" customHeight="1">
      <c r="D649" s="22"/>
    </row>
    <row r="650" ht="15.75" customHeight="1">
      <c r="D650" s="22"/>
    </row>
    <row r="651" ht="15.75" customHeight="1">
      <c r="D651" s="22"/>
    </row>
    <row r="652" ht="15.75" customHeight="1">
      <c r="D652" s="22"/>
    </row>
    <row r="653" ht="15.75" customHeight="1">
      <c r="D653" s="22"/>
    </row>
    <row r="654" ht="15.75" customHeight="1">
      <c r="D654" s="22"/>
    </row>
    <row r="655" ht="15.75" customHeight="1">
      <c r="D655" s="22"/>
    </row>
    <row r="656" ht="15.75" customHeight="1">
      <c r="D656" s="22"/>
    </row>
    <row r="657" ht="15.75" customHeight="1">
      <c r="D657" s="22"/>
    </row>
    <row r="658" ht="15.75" customHeight="1">
      <c r="D658" s="22"/>
    </row>
    <row r="659" ht="15.75" customHeight="1">
      <c r="D659" s="22"/>
    </row>
    <row r="660" ht="15.75" customHeight="1">
      <c r="D660" s="22"/>
    </row>
    <row r="661" ht="15.75" customHeight="1">
      <c r="D661" s="22"/>
    </row>
    <row r="662" ht="15.75" customHeight="1">
      <c r="D662" s="22"/>
    </row>
    <row r="663" ht="15.75" customHeight="1">
      <c r="D663" s="22"/>
    </row>
    <row r="664" ht="15.75" customHeight="1">
      <c r="D664" s="22"/>
    </row>
    <row r="665" ht="15.75" customHeight="1">
      <c r="D665" s="22"/>
    </row>
    <row r="666" ht="15.75" customHeight="1">
      <c r="D666" s="22"/>
    </row>
    <row r="667" ht="15.75" customHeight="1">
      <c r="D667" s="22"/>
    </row>
    <row r="668" ht="15.75" customHeight="1">
      <c r="D668" s="22"/>
    </row>
    <row r="669" ht="15.75" customHeight="1">
      <c r="D669" s="22"/>
    </row>
    <row r="670" ht="15.75" customHeight="1">
      <c r="D670" s="22"/>
    </row>
    <row r="671" ht="15.75" customHeight="1">
      <c r="D671" s="22"/>
    </row>
    <row r="672" ht="15.75" customHeight="1">
      <c r="D672" s="22"/>
    </row>
    <row r="673" ht="15.75" customHeight="1">
      <c r="D673" s="22"/>
    </row>
    <row r="674" ht="15.75" customHeight="1">
      <c r="D674" s="22"/>
    </row>
    <row r="675" ht="15.75" customHeight="1">
      <c r="D675" s="22"/>
    </row>
    <row r="676" ht="15.75" customHeight="1">
      <c r="D676" s="22"/>
    </row>
    <row r="677" ht="15.75" customHeight="1">
      <c r="D677" s="22"/>
    </row>
    <row r="678" ht="15.75" customHeight="1">
      <c r="D678" s="22"/>
    </row>
    <row r="679" ht="15.75" customHeight="1">
      <c r="D679" s="22"/>
    </row>
    <row r="680" ht="15.75" customHeight="1">
      <c r="D680" s="22"/>
    </row>
    <row r="681" ht="15.75" customHeight="1">
      <c r="D681" s="22"/>
    </row>
    <row r="682" ht="15.75" customHeight="1">
      <c r="D682" s="22"/>
    </row>
    <row r="683" ht="15.75" customHeight="1">
      <c r="D683" s="22"/>
    </row>
    <row r="684" ht="15.75" customHeight="1">
      <c r="D684" s="22"/>
    </row>
    <row r="685" ht="15.75" customHeight="1">
      <c r="D685" s="22"/>
    </row>
    <row r="686" ht="15.75" customHeight="1">
      <c r="D686" s="22"/>
    </row>
    <row r="687" ht="15.75" customHeight="1">
      <c r="D687" s="22"/>
    </row>
    <row r="688" ht="15.75" customHeight="1">
      <c r="D688" s="22"/>
    </row>
    <row r="689" ht="15.75" customHeight="1">
      <c r="D689" s="22"/>
    </row>
    <row r="690" ht="15.75" customHeight="1">
      <c r="D690" s="22"/>
    </row>
    <row r="691" ht="15.75" customHeight="1">
      <c r="D691" s="22"/>
    </row>
    <row r="692" ht="15.75" customHeight="1">
      <c r="D692" s="22"/>
    </row>
    <row r="693" ht="15.75" customHeight="1">
      <c r="D693" s="22"/>
    </row>
    <row r="694" ht="15.75" customHeight="1">
      <c r="D694" s="22"/>
    </row>
    <row r="695" ht="15.75" customHeight="1">
      <c r="D695" s="22"/>
    </row>
    <row r="696" ht="15.75" customHeight="1">
      <c r="D696" s="22"/>
    </row>
    <row r="697" ht="15.75" customHeight="1">
      <c r="D697" s="22"/>
    </row>
    <row r="698" ht="15.75" customHeight="1">
      <c r="D698" s="22"/>
    </row>
    <row r="699" ht="15.75" customHeight="1">
      <c r="D699" s="22"/>
    </row>
    <row r="700" ht="15.75" customHeight="1">
      <c r="D700" s="22"/>
    </row>
    <row r="701" ht="15.75" customHeight="1">
      <c r="D701" s="22"/>
    </row>
    <row r="702" ht="15.75" customHeight="1">
      <c r="D702" s="22"/>
    </row>
    <row r="703" ht="15.75" customHeight="1">
      <c r="D703" s="22"/>
    </row>
    <row r="704" ht="15.75" customHeight="1">
      <c r="D704" s="22"/>
    </row>
    <row r="705" ht="15.75" customHeight="1">
      <c r="D705" s="22"/>
    </row>
    <row r="706" ht="15.75" customHeight="1">
      <c r="D706" s="22"/>
    </row>
    <row r="707" ht="15.75" customHeight="1">
      <c r="D707" s="22"/>
    </row>
    <row r="708" ht="15.75" customHeight="1">
      <c r="D708" s="22"/>
    </row>
    <row r="709" ht="15.75" customHeight="1">
      <c r="D709" s="22"/>
    </row>
    <row r="710" ht="15.75" customHeight="1">
      <c r="D710" s="22"/>
    </row>
    <row r="711" ht="15.75" customHeight="1">
      <c r="D711" s="22"/>
    </row>
    <row r="712" ht="15.75" customHeight="1">
      <c r="D712" s="22"/>
    </row>
    <row r="713" ht="15.75" customHeight="1">
      <c r="D713" s="22"/>
    </row>
    <row r="714" ht="15.75" customHeight="1">
      <c r="D714" s="22"/>
    </row>
    <row r="715" ht="15.75" customHeight="1">
      <c r="D715" s="22"/>
    </row>
    <row r="716" ht="15.75" customHeight="1">
      <c r="D716" s="22"/>
    </row>
    <row r="717" ht="15.75" customHeight="1">
      <c r="D717" s="22"/>
    </row>
    <row r="718" ht="15.75" customHeight="1">
      <c r="D718" s="22"/>
    </row>
    <row r="719" ht="15.75" customHeight="1">
      <c r="D719" s="22"/>
    </row>
    <row r="720" ht="15.75" customHeight="1">
      <c r="D720" s="22"/>
    </row>
    <row r="721" ht="15.75" customHeight="1">
      <c r="D721" s="22"/>
    </row>
    <row r="722" ht="15.75" customHeight="1">
      <c r="D722" s="22"/>
    </row>
    <row r="723" ht="15.75" customHeight="1">
      <c r="D723" s="22"/>
    </row>
    <row r="724" ht="15.75" customHeight="1">
      <c r="D724" s="22"/>
    </row>
    <row r="725" ht="15.75" customHeight="1">
      <c r="D725" s="22"/>
    </row>
    <row r="726" ht="15.75" customHeight="1">
      <c r="D726" s="22"/>
    </row>
    <row r="727" ht="15.75" customHeight="1">
      <c r="D727" s="22"/>
    </row>
    <row r="728" ht="15.75" customHeight="1">
      <c r="D728" s="22"/>
    </row>
    <row r="729" ht="15.75" customHeight="1">
      <c r="D729" s="22"/>
    </row>
    <row r="730" ht="15.75" customHeight="1">
      <c r="D730" s="22"/>
    </row>
    <row r="731" ht="15.75" customHeight="1">
      <c r="D731" s="22"/>
    </row>
    <row r="732" ht="15.75" customHeight="1">
      <c r="D732" s="22"/>
    </row>
    <row r="733" ht="15.75" customHeight="1">
      <c r="D733" s="22"/>
    </row>
    <row r="734" ht="15.75" customHeight="1">
      <c r="D734" s="22"/>
    </row>
    <row r="735" ht="15.75" customHeight="1">
      <c r="D735" s="22"/>
    </row>
    <row r="736" ht="15.75" customHeight="1">
      <c r="D736" s="22"/>
    </row>
    <row r="737" ht="15.75" customHeight="1">
      <c r="D737" s="22"/>
    </row>
    <row r="738" ht="15.75" customHeight="1">
      <c r="D738" s="22"/>
    </row>
    <row r="739" ht="15.75" customHeight="1">
      <c r="D739" s="22"/>
    </row>
    <row r="740" ht="15.75" customHeight="1">
      <c r="D740" s="22"/>
    </row>
    <row r="741" ht="15.75" customHeight="1">
      <c r="D741" s="22"/>
    </row>
    <row r="742" ht="15.75" customHeight="1">
      <c r="D742" s="22"/>
    </row>
    <row r="743" ht="15.75" customHeight="1">
      <c r="D743" s="22"/>
    </row>
    <row r="744" ht="15.75" customHeight="1">
      <c r="D744" s="22"/>
    </row>
    <row r="745" ht="15.75" customHeight="1">
      <c r="D745" s="22"/>
    </row>
    <row r="746" ht="15.75" customHeight="1">
      <c r="D746" s="22"/>
    </row>
    <row r="747" ht="15.75" customHeight="1">
      <c r="D747" s="22"/>
    </row>
    <row r="748" ht="15.75" customHeight="1">
      <c r="D748" s="22"/>
    </row>
    <row r="749" ht="15.75" customHeight="1">
      <c r="D749" s="22"/>
    </row>
    <row r="750" ht="15.75" customHeight="1">
      <c r="D750" s="22"/>
    </row>
    <row r="751" ht="15.75" customHeight="1">
      <c r="D751" s="22"/>
    </row>
    <row r="752" ht="15.75" customHeight="1">
      <c r="D752" s="22"/>
    </row>
    <row r="753" ht="15.75" customHeight="1">
      <c r="D753" s="22"/>
    </row>
    <row r="754" ht="15.75" customHeight="1">
      <c r="D754" s="22"/>
    </row>
    <row r="755" ht="15.75" customHeight="1">
      <c r="D755" s="22"/>
    </row>
    <row r="756" ht="15.75" customHeight="1">
      <c r="D756" s="22"/>
    </row>
    <row r="757" ht="15.75" customHeight="1">
      <c r="D757" s="22"/>
    </row>
    <row r="758" ht="15.75" customHeight="1">
      <c r="D758" s="22"/>
    </row>
    <row r="759" ht="15.75" customHeight="1">
      <c r="D759" s="22"/>
    </row>
    <row r="760" ht="15.75" customHeight="1">
      <c r="D760" s="22"/>
    </row>
    <row r="761" ht="15.75" customHeight="1">
      <c r="D761" s="22"/>
    </row>
    <row r="762" ht="15.75" customHeight="1">
      <c r="D762" s="22"/>
    </row>
    <row r="763" ht="15.75" customHeight="1">
      <c r="D763" s="22"/>
    </row>
    <row r="764" ht="15.75" customHeight="1">
      <c r="D764" s="22"/>
    </row>
    <row r="765" ht="15.75" customHeight="1">
      <c r="D765" s="22"/>
    </row>
    <row r="766" ht="15.75" customHeight="1">
      <c r="D766" s="22"/>
    </row>
    <row r="767" ht="15.75" customHeight="1">
      <c r="D767" s="22"/>
    </row>
    <row r="768" ht="15.75" customHeight="1">
      <c r="D768" s="22"/>
    </row>
    <row r="769" ht="15.75" customHeight="1">
      <c r="D769" s="22"/>
    </row>
    <row r="770" ht="15.75" customHeight="1">
      <c r="D770" s="22"/>
    </row>
    <row r="771" ht="15.75" customHeight="1">
      <c r="D771" s="22"/>
    </row>
    <row r="772" ht="15.75" customHeight="1">
      <c r="D772" s="22"/>
    </row>
    <row r="773" ht="15.75" customHeight="1">
      <c r="D773" s="22"/>
    </row>
    <row r="774" ht="15.75" customHeight="1">
      <c r="D774" s="22"/>
    </row>
    <row r="775" ht="15.75" customHeight="1">
      <c r="D775" s="22"/>
    </row>
    <row r="776" ht="15.75" customHeight="1">
      <c r="D776" s="22"/>
    </row>
    <row r="777" ht="15.75" customHeight="1">
      <c r="D777" s="22"/>
    </row>
    <row r="778" ht="15.75" customHeight="1">
      <c r="D778" s="22"/>
    </row>
    <row r="779" ht="15.75" customHeight="1">
      <c r="D779" s="22"/>
    </row>
    <row r="780" ht="15.75" customHeight="1">
      <c r="D780" s="22"/>
    </row>
    <row r="781" ht="15.75" customHeight="1">
      <c r="D781" s="22"/>
    </row>
    <row r="782" ht="15.75" customHeight="1">
      <c r="D782" s="22"/>
    </row>
    <row r="783" ht="15.75" customHeight="1">
      <c r="D783" s="22"/>
    </row>
    <row r="784" ht="15.75" customHeight="1">
      <c r="D784" s="22"/>
    </row>
    <row r="785" ht="15.75" customHeight="1">
      <c r="D785" s="22"/>
    </row>
    <row r="786" ht="15.75" customHeight="1">
      <c r="D786" s="22"/>
    </row>
    <row r="787" ht="15.75" customHeight="1">
      <c r="D787" s="22"/>
    </row>
    <row r="788" ht="15.75" customHeight="1">
      <c r="D788" s="22"/>
    </row>
    <row r="789" ht="15.75" customHeight="1">
      <c r="D789" s="22"/>
    </row>
    <row r="790" ht="15.75" customHeight="1">
      <c r="D790" s="22"/>
    </row>
    <row r="791" ht="15.75" customHeight="1">
      <c r="D791" s="22"/>
    </row>
    <row r="792" ht="15.75" customHeight="1">
      <c r="D792" s="22"/>
    </row>
    <row r="793" ht="15.75" customHeight="1">
      <c r="D793" s="22"/>
    </row>
    <row r="794" ht="15.75" customHeight="1">
      <c r="D794" s="22"/>
    </row>
    <row r="795" ht="15.75" customHeight="1">
      <c r="D795" s="22"/>
    </row>
    <row r="796" ht="15.75" customHeight="1">
      <c r="D796" s="22"/>
    </row>
    <row r="797" ht="15.75" customHeight="1">
      <c r="D797" s="22"/>
    </row>
    <row r="798" ht="15.75" customHeight="1">
      <c r="D798" s="22"/>
    </row>
    <row r="799" ht="15.75" customHeight="1">
      <c r="D799" s="22"/>
    </row>
    <row r="800" ht="15.75" customHeight="1">
      <c r="D800" s="22"/>
    </row>
    <row r="801" ht="15.75" customHeight="1">
      <c r="D801" s="22"/>
    </row>
    <row r="802" ht="15.75" customHeight="1">
      <c r="D802" s="22"/>
    </row>
    <row r="803" ht="15.75" customHeight="1">
      <c r="D803" s="22"/>
    </row>
    <row r="804" ht="15.75" customHeight="1">
      <c r="D804" s="22"/>
    </row>
    <row r="805" ht="15.75" customHeight="1">
      <c r="D805" s="22"/>
    </row>
    <row r="806" ht="15.75" customHeight="1">
      <c r="D806" s="22"/>
    </row>
    <row r="807" ht="15.75" customHeight="1">
      <c r="D807" s="22"/>
    </row>
    <row r="808" ht="15.75" customHeight="1">
      <c r="D808" s="22"/>
    </row>
    <row r="809" ht="15.75" customHeight="1">
      <c r="D809" s="22"/>
    </row>
    <row r="810" ht="15.75" customHeight="1">
      <c r="D810" s="22"/>
    </row>
    <row r="811" ht="15.75" customHeight="1">
      <c r="D811" s="22"/>
    </row>
    <row r="812" ht="15.75" customHeight="1">
      <c r="D812" s="22"/>
    </row>
    <row r="813" ht="15.75" customHeight="1">
      <c r="D813" s="22"/>
    </row>
    <row r="814" ht="15.75" customHeight="1">
      <c r="D814" s="22"/>
    </row>
    <row r="815" ht="15.75" customHeight="1">
      <c r="D815" s="22"/>
    </row>
    <row r="816" ht="15.75" customHeight="1">
      <c r="D816" s="22"/>
    </row>
    <row r="817" ht="15.75" customHeight="1">
      <c r="D817" s="22"/>
    </row>
    <row r="818" ht="15.75" customHeight="1">
      <c r="D818" s="22"/>
    </row>
    <row r="819" ht="15.75" customHeight="1">
      <c r="D819" s="22"/>
    </row>
    <row r="820" ht="15.75" customHeight="1">
      <c r="D820" s="22"/>
    </row>
    <row r="821" ht="15.75" customHeight="1">
      <c r="D821" s="22"/>
    </row>
    <row r="822" ht="15.75" customHeight="1">
      <c r="D822" s="22"/>
    </row>
    <row r="823" ht="15.75" customHeight="1">
      <c r="D823" s="22"/>
    </row>
    <row r="824" ht="15.75" customHeight="1">
      <c r="D824" s="22"/>
    </row>
    <row r="825" ht="15.75" customHeight="1">
      <c r="D825" s="22"/>
    </row>
    <row r="826" ht="15.75" customHeight="1">
      <c r="D826" s="22"/>
    </row>
    <row r="827" ht="15.75" customHeight="1">
      <c r="D827" s="22"/>
    </row>
    <row r="828" ht="15.75" customHeight="1">
      <c r="D828" s="22"/>
    </row>
    <row r="829" ht="15.75" customHeight="1">
      <c r="D829" s="22"/>
    </row>
    <row r="830" ht="15.75" customHeight="1">
      <c r="D830" s="22"/>
    </row>
    <row r="831" ht="15.75" customHeight="1">
      <c r="D831" s="22"/>
    </row>
    <row r="832" ht="15.75" customHeight="1">
      <c r="D832" s="22"/>
    </row>
    <row r="833" ht="15.75" customHeight="1">
      <c r="D833" s="22"/>
    </row>
    <row r="834" ht="15.75" customHeight="1">
      <c r="D834" s="22"/>
    </row>
    <row r="835" ht="15.75" customHeight="1">
      <c r="D835" s="22"/>
    </row>
    <row r="836" ht="15.75" customHeight="1">
      <c r="D836" s="22"/>
    </row>
    <row r="837" ht="15.75" customHeight="1">
      <c r="D837" s="22"/>
    </row>
    <row r="838" ht="15.75" customHeight="1">
      <c r="D838" s="22"/>
    </row>
    <row r="839" ht="15.75" customHeight="1">
      <c r="D839" s="22"/>
    </row>
    <row r="840" ht="15.75" customHeight="1">
      <c r="D840" s="22"/>
    </row>
    <row r="841" ht="15.75" customHeight="1">
      <c r="D841" s="22"/>
    </row>
    <row r="842" ht="15.75" customHeight="1">
      <c r="D842" s="22"/>
    </row>
    <row r="843" ht="15.75" customHeight="1">
      <c r="D843" s="22"/>
    </row>
    <row r="844" ht="15.75" customHeight="1">
      <c r="D844" s="22"/>
    </row>
    <row r="845" ht="15.75" customHeight="1">
      <c r="D845" s="22"/>
    </row>
    <row r="846" ht="15.75" customHeight="1">
      <c r="D846" s="22"/>
    </row>
    <row r="847" ht="15.75" customHeight="1">
      <c r="D847" s="22"/>
    </row>
    <row r="848" ht="15.75" customHeight="1">
      <c r="D848" s="22"/>
    </row>
    <row r="849" ht="15.75" customHeight="1">
      <c r="D849" s="22"/>
    </row>
    <row r="850" ht="15.75" customHeight="1">
      <c r="D850" s="22"/>
    </row>
    <row r="851" ht="15.75" customHeight="1">
      <c r="D851" s="22"/>
    </row>
    <row r="852" ht="15.75" customHeight="1">
      <c r="D852" s="22"/>
    </row>
    <row r="853" ht="15.75" customHeight="1">
      <c r="D853" s="22"/>
    </row>
    <row r="854" ht="15.75" customHeight="1">
      <c r="D854" s="22"/>
    </row>
    <row r="855" ht="15.75" customHeight="1">
      <c r="D855" s="22"/>
    </row>
    <row r="856" ht="15.75" customHeight="1">
      <c r="D856" s="22"/>
    </row>
    <row r="857" ht="15.75" customHeight="1">
      <c r="D857" s="22"/>
    </row>
    <row r="858" ht="15.75" customHeight="1">
      <c r="D858" s="22"/>
    </row>
    <row r="859" ht="15.75" customHeight="1">
      <c r="D859" s="22"/>
    </row>
    <row r="860" ht="15.75" customHeight="1">
      <c r="D860" s="22"/>
    </row>
    <row r="861" ht="15.75" customHeight="1">
      <c r="D861" s="22"/>
    </row>
    <row r="862" ht="15.75" customHeight="1">
      <c r="D862" s="22"/>
    </row>
    <row r="863" ht="15.75" customHeight="1">
      <c r="D863" s="22"/>
    </row>
    <row r="864" ht="15.75" customHeight="1">
      <c r="D864" s="22"/>
    </row>
    <row r="865" ht="15.75" customHeight="1">
      <c r="D865" s="22"/>
    </row>
    <row r="866" ht="15.75" customHeight="1">
      <c r="D866" s="22"/>
    </row>
    <row r="867" ht="15.75" customHeight="1">
      <c r="D867" s="22"/>
    </row>
    <row r="868" ht="15.75" customHeight="1">
      <c r="D868" s="22"/>
    </row>
    <row r="869" ht="15.75" customHeight="1">
      <c r="D869" s="22"/>
    </row>
    <row r="870" ht="15.75" customHeight="1">
      <c r="D870" s="22"/>
    </row>
    <row r="871" ht="15.75" customHeight="1">
      <c r="D871" s="22"/>
    </row>
    <row r="872" ht="15.75" customHeight="1">
      <c r="D872" s="22"/>
    </row>
    <row r="873" ht="15.75" customHeight="1">
      <c r="D873" s="22"/>
    </row>
    <row r="874" ht="15.75" customHeight="1">
      <c r="D874" s="22"/>
    </row>
    <row r="875" ht="15.75" customHeight="1">
      <c r="D875" s="22"/>
    </row>
    <row r="876" ht="15.75" customHeight="1">
      <c r="D876" s="22"/>
    </row>
    <row r="877" ht="15.75" customHeight="1">
      <c r="D877" s="22"/>
    </row>
    <row r="878" ht="15.75" customHeight="1">
      <c r="D878" s="22"/>
    </row>
    <row r="879" ht="15.75" customHeight="1">
      <c r="D879" s="22"/>
    </row>
    <row r="880" ht="15.75" customHeight="1">
      <c r="D880" s="22"/>
    </row>
    <row r="881" ht="15.75" customHeight="1">
      <c r="D881" s="22"/>
    </row>
    <row r="882" ht="15.75" customHeight="1">
      <c r="D882" s="22"/>
    </row>
    <row r="883" ht="15.75" customHeight="1">
      <c r="D883" s="22"/>
    </row>
    <row r="884" ht="15.75" customHeight="1">
      <c r="D884" s="22"/>
    </row>
    <row r="885" ht="15.75" customHeight="1">
      <c r="D885" s="22"/>
    </row>
    <row r="886" ht="15.75" customHeight="1">
      <c r="D886" s="22"/>
    </row>
    <row r="887" ht="15.75" customHeight="1">
      <c r="D887" s="22"/>
    </row>
    <row r="888" ht="15.75" customHeight="1">
      <c r="D888" s="22"/>
    </row>
    <row r="889" ht="15.75" customHeight="1">
      <c r="D889" s="22"/>
    </row>
    <row r="890" ht="15.75" customHeight="1">
      <c r="D890" s="22"/>
    </row>
    <row r="891" ht="15.75" customHeight="1">
      <c r="D891" s="22"/>
    </row>
    <row r="892" ht="15.75" customHeight="1">
      <c r="D892" s="22"/>
    </row>
    <row r="893" ht="15.75" customHeight="1">
      <c r="D893" s="22"/>
    </row>
    <row r="894" ht="15.75" customHeight="1">
      <c r="D894" s="22"/>
    </row>
    <row r="895" ht="15.75" customHeight="1">
      <c r="D895" s="22"/>
    </row>
    <row r="896" ht="15.75" customHeight="1">
      <c r="D896" s="22"/>
    </row>
    <row r="897" ht="15.75" customHeight="1">
      <c r="D897" s="22"/>
    </row>
    <row r="898" ht="15.75" customHeight="1">
      <c r="D898" s="22"/>
    </row>
    <row r="899" ht="15.75" customHeight="1">
      <c r="D899" s="22"/>
    </row>
    <row r="900" ht="15.75" customHeight="1">
      <c r="D900" s="22"/>
    </row>
    <row r="901" ht="15.75" customHeight="1">
      <c r="D901" s="22"/>
    </row>
    <row r="902" ht="15.75" customHeight="1">
      <c r="D902" s="22"/>
    </row>
    <row r="903" ht="15.75" customHeight="1">
      <c r="D903" s="22"/>
    </row>
    <row r="904" ht="15.75" customHeight="1">
      <c r="D904" s="22"/>
    </row>
    <row r="905" ht="15.75" customHeight="1">
      <c r="D905" s="22"/>
    </row>
    <row r="906" ht="15.75" customHeight="1">
      <c r="D906" s="22"/>
    </row>
    <row r="907" ht="15.75" customHeight="1">
      <c r="D907" s="22"/>
    </row>
    <row r="908" ht="15.75" customHeight="1">
      <c r="D908" s="22"/>
    </row>
    <row r="909" ht="15.75" customHeight="1">
      <c r="D909" s="22"/>
    </row>
    <row r="910" ht="15.75" customHeight="1">
      <c r="D910" s="22"/>
    </row>
    <row r="911" ht="15.75" customHeight="1">
      <c r="D911" s="22"/>
    </row>
    <row r="912" ht="15.75" customHeight="1">
      <c r="D912" s="22"/>
    </row>
    <row r="913" ht="15.75" customHeight="1">
      <c r="D913" s="22"/>
    </row>
    <row r="914" ht="15.75" customHeight="1">
      <c r="D914" s="22"/>
    </row>
    <row r="915" ht="15.75" customHeight="1">
      <c r="D915" s="22"/>
    </row>
    <row r="916" ht="15.75" customHeight="1">
      <c r="D916" s="22"/>
    </row>
    <row r="917" ht="15.75" customHeight="1">
      <c r="D917" s="22"/>
    </row>
    <row r="918" ht="15.75" customHeight="1">
      <c r="D918" s="22"/>
    </row>
    <row r="919" ht="15.75" customHeight="1">
      <c r="D919" s="22"/>
    </row>
    <row r="920" ht="15.75" customHeight="1">
      <c r="D920" s="22"/>
    </row>
    <row r="921" ht="15.75" customHeight="1">
      <c r="D921" s="22"/>
    </row>
    <row r="922" ht="15.75" customHeight="1">
      <c r="D922" s="22"/>
    </row>
    <row r="923" ht="15.75" customHeight="1">
      <c r="D923" s="22"/>
    </row>
    <row r="924" ht="15.75" customHeight="1">
      <c r="D924" s="22"/>
    </row>
    <row r="925" ht="15.75" customHeight="1">
      <c r="D925" s="22"/>
    </row>
    <row r="926" ht="15.75" customHeight="1">
      <c r="D926" s="22"/>
    </row>
    <row r="927" ht="15.75" customHeight="1">
      <c r="D927" s="22"/>
    </row>
    <row r="928" ht="15.75" customHeight="1">
      <c r="D928" s="22"/>
    </row>
    <row r="929" ht="15.75" customHeight="1">
      <c r="D929" s="22"/>
    </row>
    <row r="930" ht="15.75" customHeight="1">
      <c r="D930" s="22"/>
    </row>
    <row r="931" ht="15.75" customHeight="1">
      <c r="D931" s="22"/>
    </row>
    <row r="932" ht="15.75" customHeight="1">
      <c r="D932" s="22"/>
    </row>
    <row r="933" ht="15.75" customHeight="1">
      <c r="D933" s="22"/>
    </row>
    <row r="934" ht="15.75" customHeight="1">
      <c r="D934" s="22"/>
    </row>
    <row r="935" ht="15.75" customHeight="1">
      <c r="D935" s="22"/>
    </row>
    <row r="936" ht="15.75" customHeight="1">
      <c r="D936" s="22"/>
    </row>
    <row r="937" ht="15.75" customHeight="1">
      <c r="D937" s="22"/>
    </row>
    <row r="938" ht="15.75" customHeight="1">
      <c r="D938" s="22"/>
    </row>
    <row r="939" ht="15.75" customHeight="1">
      <c r="D939" s="22"/>
    </row>
    <row r="940" ht="15.75" customHeight="1">
      <c r="D940" s="22"/>
    </row>
    <row r="941" ht="15.75" customHeight="1">
      <c r="D941" s="22"/>
    </row>
    <row r="942" ht="15.75" customHeight="1">
      <c r="D942" s="22"/>
    </row>
    <row r="943" ht="15.75" customHeight="1">
      <c r="D943" s="22"/>
    </row>
    <row r="944" ht="15.75" customHeight="1">
      <c r="D944" s="22"/>
    </row>
    <row r="945" ht="15.75" customHeight="1">
      <c r="D945" s="22"/>
    </row>
    <row r="946" ht="15.75" customHeight="1">
      <c r="D946" s="22"/>
    </row>
    <row r="947" ht="15.75" customHeight="1">
      <c r="D947" s="22"/>
    </row>
    <row r="948" ht="15.75" customHeight="1">
      <c r="D948" s="22"/>
    </row>
    <row r="949" ht="15.75" customHeight="1">
      <c r="D949" s="22"/>
    </row>
    <row r="950" ht="15.75" customHeight="1">
      <c r="D950" s="22"/>
    </row>
    <row r="951" ht="15.75" customHeight="1">
      <c r="D951" s="22"/>
    </row>
    <row r="952" ht="15.75" customHeight="1">
      <c r="D952" s="22"/>
    </row>
    <row r="953" ht="15.75" customHeight="1">
      <c r="D953" s="22"/>
    </row>
    <row r="954" ht="15.75" customHeight="1">
      <c r="D954" s="22"/>
    </row>
    <row r="955" ht="15.75" customHeight="1">
      <c r="D955" s="22"/>
    </row>
    <row r="956" ht="15.75" customHeight="1">
      <c r="D956" s="22"/>
    </row>
    <row r="957" ht="15.75" customHeight="1">
      <c r="D957" s="22"/>
    </row>
    <row r="958" ht="15.75" customHeight="1">
      <c r="D958" s="22"/>
    </row>
    <row r="959" ht="15.75" customHeight="1">
      <c r="D959" s="22"/>
    </row>
    <row r="960" ht="15.75" customHeight="1">
      <c r="D960" s="22"/>
    </row>
    <row r="961" ht="15.75" customHeight="1">
      <c r="D961" s="22"/>
    </row>
    <row r="962" ht="15.75" customHeight="1">
      <c r="D962" s="22"/>
    </row>
    <row r="963" ht="15.75" customHeight="1">
      <c r="D963" s="22"/>
    </row>
    <row r="964" ht="15.75" customHeight="1">
      <c r="D964" s="22"/>
    </row>
    <row r="965" ht="15.75" customHeight="1">
      <c r="D965" s="22"/>
    </row>
    <row r="966" ht="15.75" customHeight="1">
      <c r="D966" s="22"/>
    </row>
    <row r="967" ht="15.75" customHeight="1">
      <c r="D967" s="22"/>
    </row>
    <row r="968" ht="15.75" customHeight="1">
      <c r="D968" s="22"/>
    </row>
    <row r="969" ht="15.75" customHeight="1">
      <c r="D969" s="22"/>
    </row>
    <row r="970" ht="15.75" customHeight="1">
      <c r="D970" s="22"/>
    </row>
    <row r="971" ht="15.75" customHeight="1">
      <c r="D971" s="22"/>
    </row>
    <row r="972" ht="15.75" customHeight="1">
      <c r="D972" s="22"/>
    </row>
    <row r="973" ht="15.75" customHeight="1">
      <c r="D973" s="22"/>
    </row>
    <row r="974" ht="15.75" customHeight="1">
      <c r="D974" s="22"/>
    </row>
    <row r="975" ht="15.75" customHeight="1">
      <c r="D975" s="22"/>
    </row>
    <row r="976" ht="15.75" customHeight="1">
      <c r="D976" s="22"/>
    </row>
    <row r="977" ht="15.75" customHeight="1">
      <c r="D977" s="22"/>
    </row>
    <row r="978" ht="15.75" customHeight="1">
      <c r="D978" s="22"/>
    </row>
    <row r="979" ht="15.75" customHeight="1">
      <c r="D979" s="22"/>
    </row>
    <row r="980" ht="15.75" customHeight="1">
      <c r="D980" s="22"/>
    </row>
    <row r="981" ht="15.75" customHeight="1">
      <c r="D981" s="22"/>
    </row>
    <row r="982" ht="15.75" customHeight="1">
      <c r="D982" s="22"/>
    </row>
    <row r="983" ht="15.75" customHeight="1">
      <c r="D983" s="22"/>
    </row>
    <row r="984" ht="15.75" customHeight="1">
      <c r="D984" s="22"/>
    </row>
    <row r="985" ht="15.75" customHeight="1">
      <c r="D985" s="22"/>
    </row>
    <row r="986" ht="15.75" customHeight="1">
      <c r="D986" s="22"/>
    </row>
    <row r="987" ht="15.75" customHeight="1">
      <c r="D987" s="22"/>
    </row>
    <row r="988" ht="15.75" customHeight="1">
      <c r="D988" s="22"/>
    </row>
    <row r="989" ht="15.75" customHeight="1">
      <c r="D989" s="22"/>
    </row>
    <row r="990" ht="15.75" customHeight="1">
      <c r="D990" s="22"/>
    </row>
    <row r="991" ht="15.75" customHeight="1">
      <c r="D991" s="22"/>
    </row>
    <row r="992" ht="15.75" customHeight="1">
      <c r="D992" s="22"/>
    </row>
    <row r="993" ht="15.75" customHeight="1">
      <c r="D993" s="22"/>
    </row>
    <row r="994" ht="15.75" customHeight="1">
      <c r="D994" s="22"/>
    </row>
    <row r="995" ht="15.75" customHeight="1">
      <c r="D995" s="22"/>
    </row>
    <row r="996" ht="15.75" customHeight="1">
      <c r="D996" s="22"/>
    </row>
    <row r="997" ht="15.75" customHeight="1">
      <c r="D997" s="22"/>
    </row>
    <row r="998" ht="15.75" customHeight="1">
      <c r="D998" s="22"/>
    </row>
    <row r="999" ht="15.75" customHeight="1">
      <c r="D999" s="22"/>
    </row>
    <row r="1000" ht="15.75" customHeight="1">
      <c r="D1000" s="22"/>
    </row>
  </sheetData>
  <mergeCells count="11">
    <mergeCell ref="AQ4:AW4"/>
    <mergeCell ref="AX4:BD4"/>
    <mergeCell ref="BE4:BK4"/>
    <mergeCell ref="BL4:BR4"/>
    <mergeCell ref="P1:AG1"/>
    <mergeCell ref="D2:E2"/>
    <mergeCell ref="D3:E3"/>
    <mergeCell ref="O4:U4"/>
    <mergeCell ref="V4:AB4"/>
    <mergeCell ref="AC4:AI4"/>
    <mergeCell ref="AJ4:AP4"/>
  </mergeCells>
  <dataValidations>
    <dataValidation type="decimal" operator="greaterThanOrEqual" allowBlank="1" showInputMessage="1" prompt="Display Week - Changing this number will scroll the Gantt Chart view." sqref="D4">
      <formula1>1.0</formula1>
    </dataValidation>
  </dataValidations>
  <hyperlinks>
    <hyperlink r:id="rId1" ref="A43"/>
    <hyperlink r:id="rId2" ref="A44"/>
  </hyperlinks>
  <printOptions/>
  <pageMargins bottom="0.5" footer="0.0" header="0.0" left="0.35" right="0.35" top="0.35"/>
  <pageSetup fitToHeight="0"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25"/>
    <col customWidth="1" min="3" max="3" width="23.63"/>
    <col customWidth="1" min="4" max="26" width="7.63"/>
  </cols>
  <sheetData>
    <row r="2">
      <c r="B2" s="93" t="s">
        <v>66</v>
      </c>
      <c r="C2" s="93" t="s">
        <v>67</v>
      </c>
    </row>
    <row r="3">
      <c r="B3" s="94">
        <v>16.29</v>
      </c>
      <c r="C3" s="95" t="s">
        <v>68</v>
      </c>
    </row>
    <row r="4">
      <c r="B4" s="96">
        <v>22.39</v>
      </c>
      <c r="C4" s="95" t="s">
        <v>69</v>
      </c>
    </row>
    <row r="5">
      <c r="B5" s="97">
        <v>26.4</v>
      </c>
      <c r="C5" s="95" t="s">
        <v>70</v>
      </c>
    </row>
    <row r="6">
      <c r="B6" s="96">
        <v>13.64</v>
      </c>
      <c r="C6" s="95" t="s">
        <v>38</v>
      </c>
    </row>
    <row r="7">
      <c r="B7" s="96">
        <v>13.64</v>
      </c>
      <c r="C7" s="95" t="s">
        <v>71</v>
      </c>
    </row>
    <row r="8">
      <c r="B8" s="96">
        <v>13.64</v>
      </c>
      <c r="C8" s="95" t="s">
        <v>28</v>
      </c>
    </row>
    <row r="9">
      <c r="B9" s="96">
        <v>13.64</v>
      </c>
      <c r="C9" s="95" t="s">
        <v>72</v>
      </c>
    </row>
    <row r="10">
      <c r="B10" s="96">
        <v>13.64</v>
      </c>
      <c r="C10" s="95" t="s">
        <v>32</v>
      </c>
    </row>
    <row r="11">
      <c r="B11" s="96">
        <v>13.64</v>
      </c>
      <c r="C11" s="95" t="s">
        <v>73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5"/>
    <col customWidth="1" min="2" max="2" width="76.25"/>
    <col customWidth="1" min="3" max="6" width="8.0"/>
    <col customWidth="1" min="7" max="26" width="7.63"/>
  </cols>
  <sheetData>
    <row r="1" ht="46.5" customHeight="1">
      <c r="A1" s="3"/>
      <c r="B1" s="98"/>
      <c r="C1" s="3"/>
      <c r="D1" s="3"/>
      <c r="E1" s="3"/>
      <c r="F1" s="3"/>
      <c r="G1" s="3"/>
      <c r="H1" s="3"/>
      <c r="I1" s="3"/>
      <c r="J1" s="3"/>
      <c r="K1" s="3"/>
      <c r="L1" s="3"/>
      <c r="M1" s="3"/>
      <c r="N1" s="3"/>
      <c r="O1" s="3"/>
      <c r="P1" s="3"/>
      <c r="Q1" s="3"/>
      <c r="R1" s="3"/>
      <c r="S1" s="3"/>
      <c r="T1" s="3"/>
      <c r="U1" s="3"/>
      <c r="V1" s="3"/>
      <c r="W1" s="3"/>
      <c r="X1" s="3"/>
      <c r="Y1" s="3"/>
      <c r="Z1" s="3"/>
    </row>
    <row r="2" ht="12.75" customHeight="1">
      <c r="A2" s="99"/>
      <c r="B2" s="100" t="s">
        <v>63</v>
      </c>
      <c r="C2" s="101"/>
      <c r="D2" s="99"/>
      <c r="E2" s="99"/>
      <c r="F2" s="99"/>
      <c r="G2" s="99"/>
      <c r="H2" s="99"/>
      <c r="I2" s="99"/>
      <c r="J2" s="99"/>
      <c r="K2" s="99"/>
      <c r="L2" s="99"/>
      <c r="M2" s="99"/>
      <c r="N2" s="99"/>
      <c r="O2" s="99"/>
      <c r="P2" s="99"/>
      <c r="Q2" s="99"/>
      <c r="R2" s="99"/>
      <c r="S2" s="99"/>
      <c r="T2" s="99"/>
      <c r="U2" s="99"/>
      <c r="V2" s="99"/>
      <c r="W2" s="99"/>
      <c r="X2" s="99"/>
      <c r="Y2" s="99"/>
      <c r="Z2" s="99"/>
    </row>
    <row r="3" ht="13.5" customHeight="1">
      <c r="A3" s="102"/>
      <c r="B3" s="103" t="s">
        <v>64</v>
      </c>
      <c r="C3" s="104"/>
      <c r="D3" s="102"/>
      <c r="E3" s="102"/>
      <c r="F3" s="102"/>
      <c r="G3" s="102"/>
      <c r="H3" s="102"/>
      <c r="I3" s="102"/>
      <c r="J3" s="102"/>
      <c r="K3" s="102"/>
      <c r="L3" s="102"/>
      <c r="M3" s="102"/>
      <c r="N3" s="102"/>
      <c r="O3" s="102"/>
      <c r="P3" s="102"/>
      <c r="Q3" s="102"/>
      <c r="R3" s="102"/>
      <c r="S3" s="102"/>
      <c r="T3" s="102"/>
      <c r="U3" s="102"/>
      <c r="V3" s="102"/>
      <c r="W3" s="102"/>
      <c r="X3" s="102"/>
      <c r="Y3" s="102"/>
      <c r="Z3" s="102"/>
    </row>
    <row r="4" ht="12.75" customHeight="1">
      <c r="A4" s="3"/>
      <c r="B4" s="105" t="s">
        <v>65</v>
      </c>
      <c r="C4" s="3"/>
      <c r="D4" s="3"/>
      <c r="E4" s="3"/>
      <c r="F4" s="3"/>
      <c r="G4" s="3"/>
      <c r="H4" s="3"/>
      <c r="I4" s="3"/>
      <c r="J4" s="3"/>
      <c r="K4" s="3"/>
      <c r="L4" s="3"/>
      <c r="M4" s="3"/>
      <c r="N4" s="3"/>
      <c r="O4" s="3"/>
      <c r="P4" s="3"/>
      <c r="Q4" s="3"/>
      <c r="R4" s="3"/>
      <c r="S4" s="3"/>
      <c r="T4" s="3"/>
      <c r="U4" s="3"/>
      <c r="V4" s="3"/>
      <c r="W4" s="3"/>
      <c r="X4" s="3"/>
      <c r="Y4" s="3"/>
      <c r="Z4" s="3"/>
    </row>
    <row r="5" ht="12.75" customHeight="1">
      <c r="A5" s="3"/>
      <c r="B5" s="98"/>
      <c r="C5" s="3"/>
      <c r="D5" s="3"/>
      <c r="E5" s="3"/>
      <c r="F5" s="3"/>
      <c r="G5" s="3"/>
      <c r="H5" s="3"/>
      <c r="I5" s="3"/>
      <c r="J5" s="3"/>
      <c r="K5" s="3"/>
      <c r="L5" s="3"/>
      <c r="M5" s="3"/>
      <c r="N5" s="3"/>
      <c r="O5" s="3"/>
      <c r="P5" s="3"/>
      <c r="Q5" s="3"/>
      <c r="R5" s="3"/>
      <c r="S5" s="3"/>
      <c r="T5" s="3"/>
      <c r="U5" s="3"/>
      <c r="V5" s="3"/>
      <c r="W5" s="3"/>
      <c r="X5" s="3"/>
      <c r="Y5" s="3"/>
      <c r="Z5" s="3"/>
    </row>
    <row r="6" ht="12.75" customHeight="1">
      <c r="A6" s="106"/>
      <c r="B6" s="107" t="s">
        <v>74</v>
      </c>
      <c r="C6" s="106"/>
      <c r="D6" s="106"/>
      <c r="E6" s="106"/>
      <c r="F6" s="106"/>
      <c r="G6" s="106"/>
      <c r="H6" s="106"/>
      <c r="I6" s="106"/>
      <c r="J6" s="106"/>
      <c r="K6" s="106"/>
      <c r="L6" s="106"/>
      <c r="M6" s="106"/>
      <c r="N6" s="106"/>
      <c r="O6" s="106"/>
      <c r="P6" s="106"/>
      <c r="Q6" s="106"/>
      <c r="R6" s="106"/>
      <c r="S6" s="106"/>
      <c r="T6" s="106"/>
      <c r="U6" s="106"/>
      <c r="V6" s="106"/>
      <c r="W6" s="106"/>
      <c r="X6" s="106"/>
      <c r="Y6" s="106"/>
      <c r="Z6" s="106"/>
    </row>
    <row r="7" ht="12.75" customHeight="1">
      <c r="A7" s="3"/>
      <c r="B7" s="108" t="s">
        <v>75</v>
      </c>
      <c r="C7" s="3"/>
      <c r="D7" s="3"/>
      <c r="E7" s="3"/>
      <c r="F7" s="3"/>
      <c r="G7" s="3"/>
      <c r="H7" s="3"/>
      <c r="I7" s="3"/>
      <c r="J7" s="3"/>
      <c r="K7" s="3"/>
      <c r="L7" s="3"/>
      <c r="M7" s="3"/>
      <c r="N7" s="3"/>
      <c r="O7" s="3"/>
      <c r="P7" s="3"/>
      <c r="Q7" s="3"/>
      <c r="R7" s="3"/>
      <c r="S7" s="3"/>
      <c r="T7" s="3"/>
      <c r="U7" s="3"/>
      <c r="V7" s="3"/>
      <c r="W7" s="3"/>
      <c r="X7" s="3"/>
      <c r="Y7" s="3"/>
      <c r="Z7" s="3"/>
    </row>
    <row r="8" ht="12.75" customHeight="1">
      <c r="A8" s="3"/>
      <c r="B8" s="109"/>
      <c r="C8" s="3"/>
      <c r="D8" s="3"/>
      <c r="E8" s="3"/>
      <c r="F8" s="3"/>
      <c r="G8" s="3"/>
      <c r="H8" s="3"/>
      <c r="I8" s="3"/>
      <c r="J8" s="3"/>
      <c r="K8" s="3"/>
      <c r="L8" s="3"/>
      <c r="M8" s="3"/>
      <c r="N8" s="3"/>
      <c r="O8" s="3"/>
      <c r="P8" s="3"/>
      <c r="Q8" s="3"/>
      <c r="R8" s="3"/>
      <c r="S8" s="3"/>
      <c r="T8" s="3"/>
      <c r="U8" s="3"/>
      <c r="V8" s="3"/>
      <c r="W8" s="3"/>
      <c r="X8" s="3"/>
      <c r="Y8" s="3"/>
      <c r="Z8" s="3"/>
    </row>
    <row r="9" ht="12.75" customHeight="1">
      <c r="A9" s="106"/>
      <c r="B9" s="107" t="s">
        <v>76</v>
      </c>
      <c r="C9" s="106"/>
      <c r="D9" s="106"/>
      <c r="E9" s="106"/>
      <c r="F9" s="106"/>
      <c r="G9" s="106"/>
      <c r="H9" s="106"/>
      <c r="I9" s="106"/>
      <c r="J9" s="106"/>
      <c r="K9" s="106"/>
      <c r="L9" s="106"/>
      <c r="M9" s="106"/>
      <c r="N9" s="106"/>
      <c r="O9" s="106"/>
      <c r="P9" s="106"/>
      <c r="Q9" s="106"/>
      <c r="R9" s="106"/>
      <c r="S9" s="106"/>
      <c r="T9" s="106"/>
      <c r="U9" s="106"/>
      <c r="V9" s="106"/>
      <c r="W9" s="106"/>
      <c r="X9" s="106"/>
      <c r="Y9" s="106"/>
      <c r="Z9" s="106"/>
    </row>
    <row r="10" ht="12.75" customHeight="1">
      <c r="A10" s="3"/>
      <c r="B10" s="108" t="s">
        <v>77</v>
      </c>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3"/>
      <c r="B11" s="110" t="s">
        <v>78</v>
      </c>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3"/>
      <c r="B12" s="109"/>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3"/>
      <c r="B13" s="110" t="str">
        <f>HYPERLINK("https://vertex42.link/HowToMakeAGanttChart","► Watch How This Gantt Chart Was Created")</f>
        <v>► Watch How This Gantt Chart Was Created</v>
      </c>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3"/>
      <c r="B14" s="109"/>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106"/>
      <c r="B15" s="107" t="s">
        <v>79</v>
      </c>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row>
    <row r="16" ht="12.75" customHeight="1">
      <c r="A16" s="3"/>
      <c r="B16" s="108" t="s">
        <v>80</v>
      </c>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3"/>
      <c r="B17" s="110" t="s">
        <v>81</v>
      </c>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3"/>
      <c r="B18" s="109"/>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106"/>
      <c r="B19" s="107" t="s">
        <v>82</v>
      </c>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row>
    <row r="20" ht="12.75" customHeight="1">
      <c r="A20" s="3"/>
      <c r="B20" s="108" t="s">
        <v>83</v>
      </c>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109"/>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108" t="s">
        <v>84</v>
      </c>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98"/>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98"/>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98"/>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98"/>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98"/>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98"/>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98"/>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98"/>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98"/>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98"/>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98"/>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98"/>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98"/>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98"/>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98"/>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98"/>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98"/>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98"/>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98"/>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98"/>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98"/>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98"/>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98"/>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98"/>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98"/>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98"/>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98"/>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98"/>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98"/>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98"/>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98"/>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98"/>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98"/>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98"/>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98"/>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98"/>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98"/>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98"/>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98"/>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98"/>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98"/>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98"/>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98"/>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98"/>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98"/>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98"/>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98"/>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98"/>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98"/>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98"/>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98"/>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98"/>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98"/>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98"/>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98"/>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98"/>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98"/>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98"/>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98"/>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98"/>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98"/>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98"/>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98"/>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98"/>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98"/>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98"/>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98"/>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98"/>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98"/>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98"/>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98"/>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98"/>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98"/>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98"/>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98"/>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98"/>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98"/>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98"/>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98"/>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98"/>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98"/>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98"/>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98"/>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98"/>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98"/>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98"/>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98"/>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98"/>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98"/>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98"/>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98"/>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98"/>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98"/>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98"/>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98"/>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98"/>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98"/>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98"/>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98"/>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98"/>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98"/>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98"/>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98"/>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98"/>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98"/>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98"/>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98"/>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98"/>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98"/>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98"/>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98"/>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98"/>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98"/>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98"/>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98"/>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98"/>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98"/>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98"/>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98"/>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98"/>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98"/>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98"/>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98"/>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98"/>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98"/>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98"/>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98"/>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98"/>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98"/>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98"/>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98"/>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98"/>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98"/>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98"/>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98"/>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98"/>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98"/>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98"/>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98"/>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98"/>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98"/>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98"/>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98"/>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98"/>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98"/>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98"/>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98"/>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98"/>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98"/>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98"/>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98"/>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98"/>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98"/>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98"/>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98"/>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98"/>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98"/>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98"/>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98"/>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98"/>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98"/>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98"/>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98"/>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98"/>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98"/>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98"/>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98"/>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98"/>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98"/>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98"/>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98"/>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98"/>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98"/>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98"/>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98"/>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98"/>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98"/>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98"/>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98"/>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98"/>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98"/>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98"/>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98"/>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98"/>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98"/>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98"/>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98"/>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98"/>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98"/>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98"/>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98"/>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98"/>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98"/>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98"/>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98"/>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98"/>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98"/>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98"/>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98"/>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98"/>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98"/>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98"/>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98"/>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98"/>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98"/>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98"/>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98"/>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98"/>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98"/>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98"/>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98"/>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98"/>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98"/>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98"/>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98"/>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98"/>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98"/>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98"/>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98"/>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98"/>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98"/>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98"/>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98"/>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98"/>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98"/>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98"/>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98"/>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98"/>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98"/>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98"/>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98"/>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98"/>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98"/>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98"/>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98"/>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98"/>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98"/>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98"/>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98"/>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98"/>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98"/>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98"/>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98"/>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98"/>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98"/>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98"/>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98"/>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98"/>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98"/>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98"/>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98"/>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98"/>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98"/>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98"/>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98"/>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98"/>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98"/>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98"/>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98"/>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98"/>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98"/>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98"/>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98"/>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98"/>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98"/>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98"/>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98"/>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98"/>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98"/>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98"/>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98"/>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98"/>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98"/>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98"/>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98"/>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98"/>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98"/>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98"/>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98"/>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98"/>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98"/>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98"/>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98"/>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98"/>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98"/>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98"/>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98"/>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98"/>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98"/>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98"/>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98"/>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98"/>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98"/>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98"/>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98"/>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98"/>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98"/>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98"/>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98"/>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98"/>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98"/>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98"/>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98"/>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98"/>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98"/>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98"/>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98"/>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98"/>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98"/>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98"/>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98"/>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98"/>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98"/>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98"/>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98"/>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98"/>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98"/>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98"/>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98"/>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98"/>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98"/>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98"/>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98"/>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98"/>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98"/>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98"/>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98"/>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98"/>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98"/>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98"/>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98"/>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98"/>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98"/>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98"/>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98"/>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98"/>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98"/>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98"/>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98"/>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98"/>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98"/>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98"/>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98"/>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98"/>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98"/>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98"/>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98"/>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98"/>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98"/>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98"/>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98"/>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98"/>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98"/>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98"/>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98"/>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98"/>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98"/>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98"/>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98"/>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98"/>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98"/>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98"/>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98"/>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98"/>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98"/>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98"/>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98"/>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98"/>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98"/>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98"/>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98"/>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98"/>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98"/>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98"/>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98"/>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98"/>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98"/>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98"/>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98"/>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98"/>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98"/>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98"/>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98"/>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98"/>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98"/>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98"/>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98"/>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98"/>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98"/>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98"/>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98"/>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98"/>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98"/>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98"/>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98"/>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98"/>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98"/>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98"/>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98"/>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98"/>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98"/>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98"/>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98"/>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98"/>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98"/>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98"/>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98"/>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98"/>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98"/>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98"/>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98"/>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98"/>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98"/>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98"/>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98"/>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98"/>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98"/>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98"/>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98"/>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98"/>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98"/>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98"/>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98"/>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98"/>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98"/>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98"/>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98"/>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98"/>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98"/>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98"/>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98"/>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98"/>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98"/>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98"/>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98"/>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98"/>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98"/>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98"/>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98"/>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98"/>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98"/>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98"/>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98"/>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98"/>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98"/>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98"/>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98"/>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98"/>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98"/>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98"/>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98"/>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98"/>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98"/>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98"/>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98"/>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98"/>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98"/>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98"/>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98"/>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98"/>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98"/>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98"/>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98"/>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98"/>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98"/>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98"/>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98"/>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98"/>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98"/>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98"/>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98"/>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98"/>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98"/>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98"/>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98"/>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98"/>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98"/>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98"/>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98"/>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98"/>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98"/>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98"/>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98"/>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98"/>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98"/>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98"/>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98"/>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98"/>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98"/>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98"/>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98"/>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98"/>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98"/>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98"/>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98"/>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98"/>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98"/>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98"/>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98"/>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98"/>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98"/>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98"/>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98"/>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98"/>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98"/>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98"/>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98"/>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98"/>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98"/>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98"/>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98"/>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98"/>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98"/>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98"/>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98"/>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98"/>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98"/>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98"/>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98"/>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98"/>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98"/>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98"/>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98"/>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98"/>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98"/>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98"/>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98"/>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98"/>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98"/>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98"/>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98"/>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98"/>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98"/>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98"/>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98"/>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98"/>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98"/>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98"/>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98"/>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98"/>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98"/>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98"/>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98"/>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98"/>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98"/>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98"/>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98"/>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98"/>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98"/>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98"/>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98"/>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98"/>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98"/>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98"/>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98"/>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98"/>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98"/>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98"/>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98"/>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98"/>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98"/>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98"/>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98"/>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98"/>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98"/>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98"/>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98"/>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98"/>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98"/>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98"/>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98"/>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98"/>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98"/>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98"/>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98"/>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98"/>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98"/>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98"/>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98"/>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98"/>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98"/>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98"/>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98"/>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98"/>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98"/>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98"/>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98"/>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98"/>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98"/>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98"/>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98"/>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98"/>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98"/>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98"/>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98"/>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98"/>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98"/>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98"/>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98"/>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98"/>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98"/>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98"/>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98"/>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98"/>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98"/>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98"/>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98"/>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98"/>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98"/>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98"/>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98"/>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98"/>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98"/>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98"/>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98"/>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98"/>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98"/>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98"/>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98"/>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98"/>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98"/>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98"/>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98"/>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98"/>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98"/>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98"/>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98"/>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98"/>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98"/>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98"/>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98"/>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98"/>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98"/>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98"/>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98"/>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98"/>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98"/>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98"/>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98"/>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98"/>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98"/>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98"/>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98"/>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98"/>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98"/>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98"/>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98"/>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98"/>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98"/>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98"/>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98"/>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98"/>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98"/>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98"/>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98"/>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98"/>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98"/>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98"/>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98"/>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98"/>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98"/>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98"/>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98"/>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98"/>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98"/>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98"/>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98"/>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98"/>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98"/>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98"/>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98"/>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98"/>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98"/>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98"/>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98"/>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98"/>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98"/>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98"/>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98"/>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98"/>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98"/>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98"/>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98"/>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98"/>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98"/>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98"/>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98"/>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98"/>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98"/>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98"/>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98"/>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98"/>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98"/>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98"/>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98"/>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98"/>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98"/>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98"/>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98"/>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98"/>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98"/>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98"/>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98"/>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98"/>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98"/>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98"/>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98"/>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98"/>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98"/>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98"/>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98"/>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98"/>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98"/>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98"/>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98"/>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98"/>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98"/>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98"/>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98"/>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98"/>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98"/>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98"/>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98"/>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98"/>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98"/>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98"/>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98"/>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98"/>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98"/>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98"/>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98"/>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98"/>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98"/>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98"/>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98"/>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98"/>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98"/>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98"/>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98"/>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98"/>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98"/>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98"/>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98"/>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98"/>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98"/>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98"/>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98"/>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98"/>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98"/>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98"/>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98"/>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98"/>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98"/>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98"/>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98"/>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98"/>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98"/>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98"/>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98"/>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98"/>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98"/>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98"/>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98"/>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98"/>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98"/>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98"/>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98"/>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98"/>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98"/>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98"/>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98"/>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98"/>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98"/>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98"/>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98"/>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98"/>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98"/>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98"/>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98"/>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98"/>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98"/>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98"/>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98"/>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98"/>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98"/>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98"/>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98"/>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98"/>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98"/>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98"/>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98"/>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98"/>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98"/>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98"/>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98"/>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98"/>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98"/>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98"/>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98"/>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98"/>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98"/>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98"/>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98"/>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98"/>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98"/>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98"/>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98"/>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98"/>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98"/>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98"/>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98"/>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98"/>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98"/>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98"/>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98"/>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98"/>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98"/>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98"/>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98"/>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98"/>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98"/>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98"/>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98"/>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98"/>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98"/>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98"/>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98"/>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98"/>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98"/>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98"/>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98"/>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98"/>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98"/>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98"/>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98"/>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98"/>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98"/>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98"/>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98"/>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98"/>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98"/>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98"/>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98"/>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98"/>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98"/>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98"/>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98"/>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98"/>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98"/>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98"/>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98"/>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98"/>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98"/>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98"/>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98"/>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98"/>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98"/>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98"/>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98"/>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98"/>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98"/>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98"/>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98"/>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98"/>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98"/>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98"/>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98"/>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98"/>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98"/>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98"/>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98"/>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98"/>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98"/>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98"/>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98"/>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98"/>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98"/>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98"/>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98"/>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98"/>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98"/>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98"/>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98"/>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98"/>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98"/>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98"/>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98"/>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98"/>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98"/>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98"/>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98"/>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98"/>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98"/>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98"/>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98"/>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98"/>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98"/>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98"/>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98"/>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98"/>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98"/>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98"/>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98"/>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98"/>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98"/>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98"/>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98"/>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98"/>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98"/>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98"/>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98"/>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98"/>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98"/>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98"/>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98"/>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98"/>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98"/>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98"/>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98"/>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98"/>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98"/>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98"/>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98"/>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98"/>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98"/>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98"/>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98"/>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98"/>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98"/>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98"/>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98"/>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98"/>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98"/>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98"/>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98"/>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98"/>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98"/>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98"/>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98"/>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98"/>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98"/>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98"/>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98"/>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98"/>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98"/>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98"/>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98"/>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98"/>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98"/>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98"/>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98"/>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98"/>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98"/>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98"/>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98"/>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98"/>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98"/>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98"/>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98"/>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98"/>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98"/>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98"/>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98"/>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98"/>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98"/>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98"/>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98"/>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98"/>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98"/>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98"/>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98"/>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98"/>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98"/>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98"/>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98"/>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98"/>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98"/>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98"/>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B2"/>
    <hyperlink r:id="rId2" ref="B3"/>
    <hyperlink r:id="rId3" ref="B11"/>
    <hyperlink r:id="rId4" ref="B17"/>
  </hyperlinks>
  <printOptions/>
  <pageMargins bottom="0.5" footer="0.0" header="0.0" left="0.5" right="0.5" top="0.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2017-01-09T18:01:51Z</dcterms:created>
  <dc:creator>Vertex42.com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