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j\Desktop\Gobernación\Tareas\Modelo espacial\"/>
    </mc:Choice>
  </mc:AlternateContent>
  <xr:revisionPtr revIDLastSave="0" documentId="13_ncr:1_{A08CC943-686F-4E96-ADDB-A83AFBAAD537}" xr6:coauthVersionLast="45" xr6:coauthVersionMax="45" xr10:uidLastSave="{00000000-0000-0000-0000-000000000000}"/>
  <bookViews>
    <workbookView xWindow="-120" yWindow="-120" windowWidth="20730" windowHeight="11160" xr2:uid="{92509CFC-5AB8-4A2D-B929-95269C9ECD2F}"/>
  </bookViews>
  <sheets>
    <sheet name="Hoja1" sheetId="1" r:id="rId1"/>
    <sheet name="Cuadro 6" sheetId="2" r:id="rId2"/>
    <sheet name="Cuadro 7" sheetId="5" r:id="rId3"/>
    <sheet name="ANTIOQUIAC" sheetId="3" r:id="rId4"/>
    <sheet name="Hoja4" sheetId="4" r:id="rId5"/>
  </sheets>
  <externalReferences>
    <externalReference r:id="rId6"/>
    <externalReference r:id="rId7"/>
  </externalReferences>
  <definedNames>
    <definedName name="_xlnm._FilterDatabase" localSheetId="1" hidden="1">'Cuadro 6'!$D$11:$I$136</definedName>
    <definedName name="_xlnm._FilterDatabase" localSheetId="2" hidden="1">'Cuadro 7'!$D$11:$I$136</definedName>
    <definedName name="DATOS_1" localSheetId="1">#REF!,#REF!,#REF!,#REF!,#REF!,#REF!,#REF!,#REF!,#REF!,#REF!,#REF!,#REF!,#REF!,#REF!,#REF!,#REF!,#REF!,#REF!,#REF!</definedName>
    <definedName name="DATOS_1" localSheetId="2">#REF!,#REF!,#REF!,#REF!,#REF!,#REF!,#REF!,#REF!,#REF!,#REF!,#REF!,#REF!,#REF!,#REF!,#REF!,#REF!,#REF!,#REF!,#REF!</definedName>
    <definedName name="DATOS_1">#REF!,#REF!,#REF!,#REF!,#REF!,#REF!,#REF!,#REF!,#REF!,#REF!,#REF!,#REF!,#REF!,#REF!,#REF!,#REF!,#REF!,#REF!,#REF!</definedName>
    <definedName name="DATOS2" localSheetId="1">#REF!</definedName>
    <definedName name="DATOS2" localSheetId="2">#REF!</definedName>
    <definedName name="DATOS2">#REF!</definedName>
    <definedName name="FECH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2" i="1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2" i="5"/>
  <c r="T13" i="3"/>
  <c r="T9" i="3"/>
  <c r="L15" i="2" s="1"/>
  <c r="S13" i="3"/>
  <c r="S9" i="3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2" i="5"/>
  <c r="L13" i="2"/>
  <c r="L14" i="2"/>
  <c r="L16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2" i="2"/>
  <c r="J13" i="2"/>
  <c r="J14" i="2"/>
  <c r="J133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4" i="2"/>
  <c r="J135" i="2"/>
  <c r="J136" i="2"/>
  <c r="J12" i="2"/>
  <c r="L17" i="2" l="1"/>
</calcChain>
</file>

<file path=xl/sharedStrings.xml><?xml version="1.0" encoding="utf-8"?>
<sst xmlns="http://schemas.openxmlformats.org/spreadsheetml/2006/main" count="1417" uniqueCount="353">
  <si>
    <t>05001</t>
  </si>
  <si>
    <t>05079</t>
  </si>
  <si>
    <t>05088</t>
  </si>
  <si>
    <t>05129</t>
  </si>
  <si>
    <t>05212</t>
  </si>
  <si>
    <t>05266</t>
  </si>
  <si>
    <t>05308</t>
  </si>
  <si>
    <t>05360</t>
  </si>
  <si>
    <t>05380</t>
  </si>
  <si>
    <t>05631</t>
  </si>
  <si>
    <t>05120</t>
  </si>
  <si>
    <t>05154</t>
  </si>
  <si>
    <t>05250</t>
  </si>
  <si>
    <t>05495</t>
  </si>
  <si>
    <t>05790</t>
  </si>
  <si>
    <t>05895</t>
  </si>
  <si>
    <t>05142</t>
  </si>
  <si>
    <t>05425</t>
  </si>
  <si>
    <t>05579</t>
  </si>
  <si>
    <t>05585</t>
  </si>
  <si>
    <t>05591</t>
  </si>
  <si>
    <t>05893</t>
  </si>
  <si>
    <t>05031</t>
  </si>
  <si>
    <t>05040</t>
  </si>
  <si>
    <t>05190</t>
  </si>
  <si>
    <t>05604</t>
  </si>
  <si>
    <t>05670</t>
  </si>
  <si>
    <t>05690</t>
  </si>
  <si>
    <t>05736</t>
  </si>
  <si>
    <t>05858</t>
  </si>
  <si>
    <t>05885</t>
  </si>
  <si>
    <t>05890</t>
  </si>
  <si>
    <t>05038</t>
  </si>
  <si>
    <t>05086</t>
  </si>
  <si>
    <t>05107</t>
  </si>
  <si>
    <t>05134</t>
  </si>
  <si>
    <t>05150</t>
  </si>
  <si>
    <t>05237</t>
  </si>
  <si>
    <t>05264</t>
  </si>
  <si>
    <t>05310</t>
  </si>
  <si>
    <t>05315</t>
  </si>
  <si>
    <t>05361</t>
  </si>
  <si>
    <t>05647</t>
  </si>
  <si>
    <t>05658</t>
  </si>
  <si>
    <t>05664</t>
  </si>
  <si>
    <t>05686</t>
  </si>
  <si>
    <t>05819</t>
  </si>
  <si>
    <t>05854</t>
  </si>
  <si>
    <t>05887</t>
  </si>
  <si>
    <t>05004</t>
  </si>
  <si>
    <t>05044</t>
  </si>
  <si>
    <t>05059</t>
  </si>
  <si>
    <t>05113</t>
  </si>
  <si>
    <t>05125</t>
  </si>
  <si>
    <t>05138</t>
  </si>
  <si>
    <t>05234</t>
  </si>
  <si>
    <t>05240</t>
  </si>
  <si>
    <t>05284</t>
  </si>
  <si>
    <t>05306</t>
  </si>
  <si>
    <t>05347</t>
  </si>
  <si>
    <t>05411</t>
  </si>
  <si>
    <t>05501</t>
  </si>
  <si>
    <t>05543</t>
  </si>
  <si>
    <t>05628</t>
  </si>
  <si>
    <t>05656</t>
  </si>
  <si>
    <t>05042</t>
  </si>
  <si>
    <t>05761</t>
  </si>
  <si>
    <t>05842</t>
  </si>
  <si>
    <t>05002</t>
  </si>
  <si>
    <t>05021</t>
  </si>
  <si>
    <t>05055</t>
  </si>
  <si>
    <t>05197</t>
  </si>
  <si>
    <t>05206</t>
  </si>
  <si>
    <t>05148</t>
  </si>
  <si>
    <t>05541</t>
  </si>
  <si>
    <t>05607</t>
  </si>
  <si>
    <t>05697</t>
  </si>
  <si>
    <t>05313</t>
  </si>
  <si>
    <t>05318</t>
  </si>
  <si>
    <t>05321</t>
  </si>
  <si>
    <t>05376</t>
  </si>
  <si>
    <t>05400</t>
  </si>
  <si>
    <t>05440</t>
  </si>
  <si>
    <t>05483</t>
  </si>
  <si>
    <t>05615</t>
  </si>
  <si>
    <t>05649</t>
  </si>
  <si>
    <t>05652</t>
  </si>
  <si>
    <t>05660</t>
  </si>
  <si>
    <t>05667</t>
  </si>
  <si>
    <t>05674</t>
  </si>
  <si>
    <t>05756</t>
  </si>
  <si>
    <t>05030</t>
  </si>
  <si>
    <t>05034</t>
  </si>
  <si>
    <t>05036</t>
  </si>
  <si>
    <t>05091</t>
  </si>
  <si>
    <t>05093</t>
  </si>
  <si>
    <t>05145</t>
  </si>
  <si>
    <t>05101</t>
  </si>
  <si>
    <t>05209</t>
  </si>
  <si>
    <t>05282</t>
  </si>
  <si>
    <t>05353</t>
  </si>
  <si>
    <t>05364</t>
  </si>
  <si>
    <t>05368</t>
  </si>
  <si>
    <t>05390</t>
  </si>
  <si>
    <t>05467</t>
  </si>
  <si>
    <t>05576</t>
  </si>
  <si>
    <t>05642</t>
  </si>
  <si>
    <t>05679</t>
  </si>
  <si>
    <t>05789</t>
  </si>
  <si>
    <t>05792</t>
  </si>
  <si>
    <t>05809</t>
  </si>
  <si>
    <t>05847</t>
  </si>
  <si>
    <t>05856</t>
  </si>
  <si>
    <t>05861</t>
  </si>
  <si>
    <t>05045</t>
  </si>
  <si>
    <t>05051</t>
  </si>
  <si>
    <t>05147</t>
  </si>
  <si>
    <t>05172</t>
  </si>
  <si>
    <t>05475</t>
  </si>
  <si>
    <t>05480</t>
  </si>
  <si>
    <t>05490</t>
  </si>
  <si>
    <t>05659</t>
  </si>
  <si>
    <t>05665</t>
  </si>
  <si>
    <t>05837</t>
  </si>
  <si>
    <t>05873</t>
  </si>
  <si>
    <t>Codigo</t>
  </si>
  <si>
    <t>alumnos_2018</t>
  </si>
  <si>
    <t>alumnos_2017</t>
  </si>
  <si>
    <t>docentes_2018</t>
  </si>
  <si>
    <t>docentes_2017</t>
  </si>
  <si>
    <t>docentes_2016</t>
  </si>
  <si>
    <t>alumnos_2016</t>
  </si>
  <si>
    <t>alumnos_2015</t>
  </si>
  <si>
    <t>docentes_2015</t>
  </si>
  <si>
    <t>establecimientos_2016</t>
  </si>
  <si>
    <t>establecimientos_2015</t>
  </si>
  <si>
    <t>establecimientos_2018</t>
  </si>
  <si>
    <t>establecimientos_2017</t>
  </si>
  <si>
    <t>Valor Agregado por municipio - Base 2015</t>
  </si>
  <si>
    <t>Índice</t>
  </si>
  <si>
    <t xml:space="preserve">Valor Agregado por municipio. Grandes actividades económicas                                                                                                                                                                                                                                                                                                                                                                                                                                                                                                       Año 2015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precios corrientes                                                                                                                                                                                                                                                                                                                                                                                                                                                                                                          Miles de millones de pesos </t>
  </si>
  <si>
    <t>Código Municipio</t>
  </si>
  <si>
    <t xml:space="preserve">Municipio </t>
  </si>
  <si>
    <t>Código Departamento</t>
  </si>
  <si>
    <t>Departamento</t>
  </si>
  <si>
    <t>Actividades primarias *</t>
  </si>
  <si>
    <t>Actividades secundarias **</t>
  </si>
  <si>
    <t>Actividades terciarias ***</t>
  </si>
  <si>
    <t xml:space="preserve">Valor agregado
</t>
  </si>
  <si>
    <t>Peso relativo municipal en el valor agregado departamental (%)</t>
  </si>
  <si>
    <t>Medellín</t>
  </si>
  <si>
    <t>05</t>
  </si>
  <si>
    <t>Antioquia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</si>
  <si>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</si>
  <si>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</si>
  <si>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</si>
  <si>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</si>
  <si>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</si>
  <si>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</si>
  <si>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</si>
  <si>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</si>
  <si>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</si>
  <si>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</si>
  <si>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</si>
  <si>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</si>
  <si>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</si>
  <si>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</si>
  <si>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</si>
  <si>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</si>
  <si>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</si>
  <si>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</si>
  <si>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</si>
  <si>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</si>
  <si>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</si>
  <si>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</si>
  <si>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</si>
  <si>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</si>
  <si>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</si>
  <si>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</si>
  <si>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</si>
  <si>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</si>
  <si>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</si>
  <si>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</si>
  <si>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</si>
  <si>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</si>
  <si>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</si>
  <si>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</si>
  <si>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</si>
  <si>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</si>
  <si>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</si>
  <si>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</si>
  <si>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</si>
  <si>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</si>
  <si>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</si>
  <si>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</si>
  <si>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</si>
  <si>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</si>
  <si>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</si>
  <si>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</si>
  <si>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</si>
  <si>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</si>
  <si>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</si>
  <si>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</si>
  <si>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</si>
  <si>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</si>
  <si>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</si>
  <si>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</si>
  <si>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</si>
  <si>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</si>
  <si>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</si>
  <si>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</si>
  <si>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</si>
  <si>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</si>
  <si>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</si>
  <si>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</si>
  <si>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</si>
  <si>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</si>
  <si>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</si>
  <si>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</si>
  <si>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</si>
  <si>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</si>
  <si>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</si>
  <si>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</si>
  <si>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</si>
  <si>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</si>
  <si>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</si>
  <si>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</si>
  <si>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</si>
  <si>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</si>
  <si>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</si>
  <si>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</si>
  <si>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</si>
  <si>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</si>
  <si>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</si>
  <si>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</si>
  <si>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</si>
  <si>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</si>
  <si>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</si>
  <si>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</si>
  <si>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</si>
  <si>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</si>
  <si>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</si>
  <si>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</si>
  <si>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</si>
  <si>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</si>
  <si>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</si>
  <si>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</si>
  <si>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</si>
  <si>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Urabá</t>
  </si>
  <si>
    <t>San Rafael</t>
  </si>
  <si>
    <t>San Roque</t>
  </si>
  <si>
    <t>San Vicente Ferrer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</si>
  <si>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</si>
  <si>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</si>
  <si>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</si>
  <si>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</si>
  <si>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</si>
  <si>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</si>
  <si>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</si>
  <si>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</si>
  <si>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</si>
  <si>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</si>
  <si>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</si>
  <si>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</si>
  <si>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</si>
  <si>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</si>
  <si>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</si>
  <si>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</si>
  <si>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</si>
  <si>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</si>
  <si>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</si>
  <si>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</si>
  <si>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</si>
  <si>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</si>
  <si>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</si>
  <si>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</si>
  <si>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</si>
  <si>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DANE, Cuentas nacionales</t>
    </r>
  </si>
  <si>
    <t>Nota: las actividades comprenden la siguiente desagregación:</t>
  </si>
  <si>
    <r>
      <t xml:space="preserve">* </t>
    </r>
    <r>
      <rPr>
        <sz val="8"/>
        <color theme="1"/>
        <rFont val="Arial"/>
        <family val="2"/>
      </rPr>
      <t>Incluye las actividades de agricultura, ganadería, silvicultura y pesca; y explotación de minas y canteras</t>
    </r>
  </si>
  <si>
    <r>
      <t xml:space="preserve">** </t>
    </r>
    <r>
      <rPr>
        <sz val="8"/>
        <color theme="1"/>
        <rFont val="Arial"/>
        <family val="2"/>
      </rPr>
      <t>Incluye las actividades de industrias manufactureras y construcción</t>
    </r>
  </si>
  <si>
    <r>
      <t xml:space="preserve">*** </t>
    </r>
    <r>
      <rPr>
        <sz val="8"/>
        <color theme="1"/>
        <rFont val="Arial"/>
        <family val="2"/>
      </rPr>
      <t>Incluye las actividades de electricidad, gas y agua; comercio; reparación de vehículos automotores; transporte; alojamiento y servicios de comida; información y comunicaciones; actividades financieras y de seguros; actividades inmobiliarias; actividades profesionales, científicas y técnicas; actividades de servicios administrativos y de apoyo; administración pública ; educación; salud; actividades artísticas, de entretenimiento y recreación; actividades de los hogares individuales</t>
    </r>
  </si>
  <si>
    <t>Actualizado el 25 de septiembre de 2020</t>
  </si>
  <si>
    <t>Fecha de publicación: 15/02/2018</t>
  </si>
  <si>
    <t>FUENTE: DANE - DIRECCION DE SINTESIS Y CUENTAS NACIONALES</t>
  </si>
  <si>
    <t>PIB COLOMBIA</t>
  </si>
  <si>
    <t>PIB TOTAL DEPARTAMENTAL</t>
  </si>
  <si>
    <t>Impuestos</t>
  </si>
  <si>
    <t>Subtotal Valor Agregado</t>
  </si>
  <si>
    <t>Hogares privados con servicio doméstico</t>
  </si>
  <si>
    <t>Actividades de asociaciones n.c.p.; actividades de esparcimiento y actividades culturales y deportivas; otras actividades de servicios de no mercado</t>
  </si>
  <si>
    <t>Actividades de asociaciones n.c.p.; actividades de esparcimiento y actividades culturales y deportivas; otras actividades de servicios de mercado</t>
  </si>
  <si>
    <t>Servicios sociales y de salud de mercado</t>
  </si>
  <si>
    <t>Educación de no mercado</t>
  </si>
  <si>
    <t>Educación de mercado</t>
  </si>
  <si>
    <t>Administración pública y defensa; seguridad social de afiliación obligatoria</t>
  </si>
  <si>
    <t>ACTIVIDADES DE SERVICIOS SOCIALES, COMUNALES Y PERSONALES</t>
  </si>
  <si>
    <t>Actividades de servicios a las empresas excepto servicios financieros e inmobiliarios</t>
  </si>
  <si>
    <t>Actividades inmobiliarias y alquiler de vivienda</t>
  </si>
  <si>
    <t>Intermediación financiera</t>
  </si>
  <si>
    <t>ESTABLECIMIENTOS FINANCIEROS, SEGUROS, ACTIVIDADES INMOBILIARIAS Y SERVICIOS A LAS EMPRESAS</t>
  </si>
  <si>
    <t>Correo y telecomunicaciones</t>
  </si>
  <si>
    <t>Actividades complementarias y auxiliares al transporte; actividades de agencias de viajes</t>
  </si>
  <si>
    <t>Transporte por vía aérea</t>
  </si>
  <si>
    <t>Transporte por vía acuática</t>
  </si>
  <si>
    <t>Transporte por vía terrestre</t>
  </si>
  <si>
    <t>TRANSPORTE, ALMACENAMIENTO Y COMUNICACIONES</t>
  </si>
  <si>
    <t>Hoteles, restaurantes, bares y similares</t>
  </si>
  <si>
    <t>Mantenimiento y reparación de vehículos automotores; reparación de efectos personales y enseres domésticos</t>
  </si>
  <si>
    <t>Comercio</t>
  </si>
  <si>
    <t>COMERCIO, REPARACIÓN, RESTAURANTES Y HOTELES</t>
  </si>
  <si>
    <t>Construcción de obras de ingeniería civil</t>
  </si>
  <si>
    <t>Construcción de edificaciones completas y de partes de edificaciones;  acondicionamiento de edificaciones</t>
  </si>
  <si>
    <t>CONSTRUCCION</t>
  </si>
  <si>
    <t>Eliminación de desperdicios y aguas residuales, saneamiento y actividades similares</t>
  </si>
  <si>
    <t>Captación, depuración y distribución de agua</t>
  </si>
  <si>
    <t>Fabricación de gas; distribución de combustibles gaseosos por tuberías; suministro de vapor y agua caliente</t>
  </si>
  <si>
    <t>Generación, captación y distribución de energía eléctrica</t>
  </si>
  <si>
    <t>SUMINISTRO DE ELECTRICIDAD, GAS Y AGUA</t>
  </si>
  <si>
    <t>Resto de la Industria</t>
  </si>
  <si>
    <t>Alimentos, bebidas y tabaco</t>
  </si>
  <si>
    <t>INDUSTRIA MANUFACTURERA</t>
  </si>
  <si>
    <t>Extracción de minerales no metálicos</t>
  </si>
  <si>
    <t>Extracción de minerales metáliferos</t>
  </si>
  <si>
    <t>Extracción de petróleo crudo y de gas natural; actividades de servicios relacionadas con la extracción de petróleo y de gas, excepto las actividades de prospección; extracción de minerales de uranio y de torio</t>
  </si>
  <si>
    <t>Extracción de carbón, carbón lignítico y turba</t>
  </si>
  <si>
    <t>EXPLOTACION DE MINAS Y CANTERAS</t>
  </si>
  <si>
    <t>Pesca, produccion de peces en criaderos y granjas piscícolas; actividades de servicios relacionadas con la pesca</t>
  </si>
  <si>
    <t>Silvicultura, extracción de madera y actividades conexas</t>
  </si>
  <si>
    <t>Producción pecuaria y caza incluyendo las actividades veterinarias</t>
  </si>
  <si>
    <t>Cultivo de otros productos agrícolas</t>
  </si>
  <si>
    <t>Cultivo de café</t>
  </si>
  <si>
    <t>AGRICULTURA, GANADERIA, CAZA, SILVICULTURA Y PESCA</t>
  </si>
  <si>
    <t>2016p</t>
  </si>
  <si>
    <t>ACTIVIDADES ECONOMICAS</t>
  </si>
  <si>
    <t>Menú principal</t>
  </si>
  <si>
    <t>2001 - 2016p</t>
  </si>
  <si>
    <t>Variación anual del valor agregado, según actividad económica</t>
  </si>
  <si>
    <t>ANTIOQUIA</t>
  </si>
  <si>
    <t>CUENTAS DEPARTAMENTALES - COLOMBIA</t>
  </si>
  <si>
    <t>2000 - 2016p</t>
  </si>
  <si>
    <t>Participación porcentual por rama de actividad dentro del PIB nacional</t>
  </si>
  <si>
    <t>Participación porcentual por rama de actividad dentro del PIB departamental</t>
  </si>
  <si>
    <t>Miles de millones de pesos</t>
  </si>
  <si>
    <r>
      <t>2000 - 2016</t>
    </r>
    <r>
      <rPr>
        <b/>
        <vertAlign val="superscript"/>
        <sz val="10"/>
        <rFont val="Arial"/>
        <family val="2"/>
      </rPr>
      <t>p</t>
    </r>
  </si>
  <si>
    <t>Valor agregado según actividad económica, a precios corrientes</t>
  </si>
  <si>
    <t>PIB_2015</t>
  </si>
  <si>
    <t>PIB_2016</t>
  </si>
  <si>
    <t>Actividades terciarias 2015</t>
  </si>
  <si>
    <t>Valor actividades terciarias</t>
  </si>
  <si>
    <t>Valor educacion</t>
  </si>
  <si>
    <t xml:space="preserve">Valor Agregado por municipio. Grandes actividades económicas                                                                                                                                                                                                                                                                                                                                                                                                                                                                                                       Año 2016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precios corrientes                                                                                                                                                                                                                                                                                                                                                                                                                                                                                                          Miles de millones de pesos </t>
  </si>
  <si>
    <t>Educacion dentro de actividades terciarias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</si>
</sst>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\ _€_-;\-* #,##0\ _€_-;_-* &quot;-&quot;??\ _€_-;_-@_-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  <numFmt numFmtId="168" formatCode="_(* #,##0.0000000000000000000000000000000000_);_(* \(#,##0.0000000000000000000000000000000000\);_(* &quot;-&quot;??_);_(@_)"/>
    <numFmt numFmtId="169" formatCode="General_)"/>
    <numFmt numFmtId="170" formatCode="#,##0.0"/>
    <numFmt numFmtId="171" formatCode="0.0"/>
    <numFmt numFmtId="183" formatCode="#,##0.000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 Narrow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Segoe UI"/>
      <family val="2"/>
    </font>
    <font>
      <sz val="9"/>
      <name val="Segoe UI"/>
      <family val="2"/>
    </font>
    <font>
      <b/>
      <sz val="14"/>
      <color theme="0"/>
      <name val="Segoe UI"/>
      <family val="2"/>
    </font>
    <font>
      <u/>
      <sz val="11"/>
      <color theme="10"/>
      <name val="Arial"/>
      <family val="2"/>
    </font>
    <font>
      <b/>
      <sz val="9"/>
      <name val="Segoe UI"/>
      <family val="2"/>
    </font>
    <font>
      <b/>
      <sz val="9"/>
      <color theme="1"/>
      <name val="Segoe UI"/>
      <family val="2"/>
    </font>
    <font>
      <b/>
      <sz val="8"/>
      <color theme="1"/>
      <name val="Arial"/>
      <family val="2"/>
    </font>
    <font>
      <sz val="8"/>
      <color theme="1"/>
      <name val="Segoe UI"/>
      <family val="2"/>
    </font>
    <font>
      <sz val="10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sz val="11"/>
      <name val="Segoe UI"/>
      <family val="2"/>
    </font>
    <font>
      <sz val="8"/>
      <name val="Arial"/>
      <family val="2"/>
    </font>
    <font>
      <sz val="7"/>
      <name val="Arial"/>
      <family val="2"/>
    </font>
    <font>
      <b/>
      <sz val="7"/>
      <color indexed="8"/>
      <name val="Arial"/>
      <family val="2"/>
    </font>
    <font>
      <b/>
      <sz val="7"/>
      <color indexed="8"/>
      <name val="Courier"/>
      <family val="3"/>
    </font>
    <font>
      <sz val="7"/>
      <color indexed="8"/>
      <name val="Arial"/>
      <family val="2"/>
    </font>
    <font>
      <b/>
      <sz val="10"/>
      <color indexed="8"/>
      <name val="Arial"/>
      <family val="2"/>
    </font>
    <font>
      <b/>
      <sz val="6"/>
      <name val="Courier"/>
      <family val="3"/>
    </font>
    <font>
      <u/>
      <sz val="11"/>
      <color indexed="12"/>
      <name val="Calibri"/>
      <family val="2"/>
    </font>
    <font>
      <b/>
      <vertAlign val="superscript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5" fillId="0" borderId="1"/>
    <xf numFmtId="0" fontId="8" fillId="0" borderId="0" applyNumberForma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18" fillId="0" borderId="0"/>
    <xf numFmtId="0" fontId="29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6" fillId="2" borderId="1" xfId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3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9" fillId="3" borderId="0" xfId="3" applyFont="1" applyFill="1"/>
    <xf numFmtId="0" fontId="10" fillId="3" borderId="0" xfId="0" applyFont="1" applyFill="1"/>
    <xf numFmtId="166" fontId="9" fillId="3" borderId="0" xfId="4" applyNumberFormat="1" applyFont="1" applyFill="1"/>
    <xf numFmtId="0" fontId="11" fillId="3" borderId="0" xfId="0" applyFont="1" applyFill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3" fillId="3" borderId="0" xfId="2" applyFont="1" applyFill="1" applyAlignment="1">
      <alignment horizontal="center" vertical="center"/>
    </xf>
    <xf numFmtId="0" fontId="14" fillId="5" borderId="1" xfId="0" applyFont="1" applyFill="1" applyBorder="1" applyAlignment="1">
      <alignment horizontal="left" vertical="center" wrapText="1"/>
    </xf>
    <xf numFmtId="0" fontId="15" fillId="2" borderId="2" xfId="3" applyFont="1" applyFill="1" applyBorder="1" applyAlignment="1">
      <alignment horizontal="center" vertical="center" wrapText="1"/>
    </xf>
    <xf numFmtId="0" fontId="15" fillId="2" borderId="1" xfId="3" applyFont="1" applyFill="1" applyBorder="1" applyAlignment="1">
      <alignment horizontal="center" vertical="center" wrapText="1"/>
    </xf>
    <xf numFmtId="166" fontId="15" fillId="2" borderId="1" xfId="4" applyNumberFormat="1" applyFont="1" applyFill="1" applyBorder="1" applyAlignment="1">
      <alignment horizontal="center" vertical="center" wrapText="1"/>
    </xf>
    <xf numFmtId="166" fontId="15" fillId="2" borderId="3" xfId="4" applyNumberFormat="1" applyFont="1" applyFill="1" applyBorder="1" applyAlignment="1">
      <alignment horizontal="center" vertical="center" wrapText="1"/>
    </xf>
    <xf numFmtId="0" fontId="15" fillId="2" borderId="3" xfId="3" applyFont="1" applyFill="1" applyBorder="1" applyAlignment="1">
      <alignment horizontal="center" vertical="center" wrapText="1"/>
    </xf>
    <xf numFmtId="0" fontId="16" fillId="3" borderId="0" xfId="3" applyFont="1" applyFill="1" applyAlignment="1">
      <alignment horizontal="center" vertical="center" wrapText="1"/>
    </xf>
    <xf numFmtId="0" fontId="17" fillId="3" borderId="4" xfId="3" applyFont="1" applyFill="1" applyBorder="1" applyAlignment="1">
      <alignment horizontal="center"/>
    </xf>
    <xf numFmtId="0" fontId="17" fillId="3" borderId="5" xfId="3" applyFont="1" applyFill="1" applyBorder="1"/>
    <xf numFmtId="0" fontId="17" fillId="3" borderId="4" xfId="3" applyFont="1" applyFill="1" applyBorder="1"/>
    <xf numFmtId="3" fontId="17" fillId="3" borderId="5" xfId="3" applyNumberFormat="1" applyFont="1" applyFill="1" applyBorder="1"/>
    <xf numFmtId="166" fontId="17" fillId="3" borderId="5" xfId="4" applyNumberFormat="1" applyFont="1" applyFill="1" applyBorder="1" applyAlignment="1">
      <alignment vertical="center"/>
    </xf>
    <xf numFmtId="167" fontId="17" fillId="3" borderId="5" xfId="4" applyNumberFormat="1" applyFont="1" applyFill="1" applyBorder="1" applyAlignment="1">
      <alignment vertical="center"/>
    </xf>
    <xf numFmtId="166" fontId="9" fillId="3" borderId="0" xfId="3" applyNumberFormat="1" applyFont="1" applyFill="1"/>
    <xf numFmtId="0" fontId="17" fillId="3" borderId="4" xfId="3" applyFont="1" applyFill="1" applyBorder="1" applyAlignment="1">
      <alignment horizontal="center" vertical="center"/>
    </xf>
    <xf numFmtId="0" fontId="17" fillId="3" borderId="5" xfId="3" applyFont="1" applyFill="1" applyBorder="1" applyAlignment="1">
      <alignment vertical="center"/>
    </xf>
    <xf numFmtId="0" fontId="17" fillId="3" borderId="4" xfId="3" applyFont="1" applyFill="1" applyBorder="1" applyAlignment="1">
      <alignment vertical="center"/>
    </xf>
    <xf numFmtId="0" fontId="17" fillId="3" borderId="4" xfId="3" applyFont="1" applyFill="1" applyBorder="1" applyAlignment="1">
      <alignment horizontal="center" vertical="center" wrapText="1"/>
    </xf>
    <xf numFmtId="0" fontId="17" fillId="3" borderId="5" xfId="3" applyFont="1" applyFill="1" applyBorder="1" applyAlignment="1">
      <alignment vertical="center" wrapText="1"/>
    </xf>
    <xf numFmtId="0" fontId="17" fillId="3" borderId="4" xfId="3" applyFont="1" applyFill="1" applyBorder="1" applyAlignment="1">
      <alignment vertical="center" wrapText="1"/>
    </xf>
    <xf numFmtId="168" fontId="9" fillId="3" borderId="0" xfId="4" applyNumberFormat="1" applyFont="1" applyFill="1"/>
    <xf numFmtId="0" fontId="19" fillId="3" borderId="0" xfId="5" applyFont="1" applyFill="1" applyAlignment="1">
      <alignment horizontal="left" vertical="center"/>
    </xf>
    <xf numFmtId="0" fontId="21" fillId="3" borderId="0" xfId="0" applyFont="1" applyFill="1"/>
    <xf numFmtId="3" fontId="11" fillId="3" borderId="0" xfId="5" applyNumberFormat="1" applyFont="1" applyFill="1"/>
    <xf numFmtId="0" fontId="16" fillId="3" borderId="0" xfId="3" applyFont="1" applyFill="1"/>
    <xf numFmtId="166" fontId="9" fillId="3" borderId="0" xfId="4" applyNumberFormat="1" applyFont="1" applyFill="1" applyBorder="1"/>
    <xf numFmtId="166" fontId="16" fillId="3" borderId="0" xfId="4" applyNumberFormat="1" applyFont="1" applyFill="1" applyBorder="1"/>
    <xf numFmtId="0" fontId="16" fillId="3" borderId="0" xfId="3" applyFont="1" applyFill="1" applyAlignment="1">
      <alignment horizontal="left" wrapText="1"/>
    </xf>
    <xf numFmtId="0" fontId="20" fillId="3" borderId="0" xfId="0" applyFont="1" applyFill="1" applyAlignment="1">
      <alignment horizontal="left" vertical="center"/>
    </xf>
    <xf numFmtId="0" fontId="18" fillId="3" borderId="0" xfId="5" applyFill="1"/>
    <xf numFmtId="0" fontId="18" fillId="6" borderId="0" xfId="5" applyFill="1"/>
    <xf numFmtId="0" fontId="22" fillId="3" borderId="0" xfId="5" applyFont="1" applyFill="1"/>
    <xf numFmtId="2" fontId="18" fillId="3" borderId="0" xfId="5" applyNumberFormat="1" applyFill="1"/>
    <xf numFmtId="3" fontId="23" fillId="3" borderId="0" xfId="5" applyNumberFormat="1" applyFont="1" applyFill="1"/>
    <xf numFmtId="169" fontId="24" fillId="3" borderId="0" xfId="5" applyNumberFormat="1" applyFont="1" applyFill="1" applyAlignment="1">
      <alignment horizontal="left"/>
    </xf>
    <xf numFmtId="169" fontId="25" fillId="3" borderId="0" xfId="5" applyNumberFormat="1" applyFont="1" applyFill="1" applyAlignment="1">
      <alignment horizontal="left"/>
    </xf>
    <xf numFmtId="170" fontId="6" fillId="3" borderId="6" xfId="5" applyNumberFormat="1" applyFont="1" applyFill="1" applyBorder="1" applyAlignment="1">
      <alignment horizontal="right"/>
    </xf>
    <xf numFmtId="3" fontId="6" fillId="3" borderId="7" xfId="5" applyNumberFormat="1" applyFont="1" applyFill="1" applyBorder="1"/>
    <xf numFmtId="171" fontId="18" fillId="3" borderId="8" xfId="5" applyNumberFormat="1" applyFill="1" applyBorder="1"/>
    <xf numFmtId="171" fontId="18" fillId="3" borderId="5" xfId="5" applyNumberFormat="1" applyFill="1" applyBorder="1"/>
    <xf numFmtId="3" fontId="6" fillId="3" borderId="4" xfId="5" applyNumberFormat="1" applyFont="1" applyFill="1" applyBorder="1"/>
    <xf numFmtId="170" fontId="6" fillId="3" borderId="5" xfId="5" applyNumberFormat="1" applyFont="1" applyFill="1" applyBorder="1" applyAlignment="1">
      <alignment horizontal="right"/>
    </xf>
    <xf numFmtId="169" fontId="25" fillId="3" borderId="4" xfId="5" applyNumberFormat="1" applyFont="1" applyFill="1" applyBorder="1" applyAlignment="1">
      <alignment horizontal="left"/>
    </xf>
    <xf numFmtId="0" fontId="26" fillId="3" borderId="4" xfId="5" applyFont="1" applyFill="1" applyBorder="1"/>
    <xf numFmtId="3" fontId="18" fillId="3" borderId="4" xfId="5" applyNumberFormat="1" applyFill="1" applyBorder="1"/>
    <xf numFmtId="170" fontId="18" fillId="3" borderId="5" xfId="5" applyNumberFormat="1" applyFill="1" applyBorder="1" applyAlignment="1">
      <alignment horizontal="right"/>
    </xf>
    <xf numFmtId="0" fontId="6" fillId="3" borderId="4" xfId="5" applyFont="1" applyFill="1" applyBorder="1"/>
    <xf numFmtId="0" fontId="18" fillId="3" borderId="8" xfId="5" applyFill="1" applyBorder="1"/>
    <xf numFmtId="0" fontId="18" fillId="3" borderId="5" xfId="5" applyFill="1" applyBorder="1"/>
    <xf numFmtId="0" fontId="18" fillId="3" borderId="9" xfId="5" applyFill="1" applyBorder="1"/>
    <xf numFmtId="0" fontId="18" fillId="3" borderId="4" xfId="5" applyFill="1" applyBorder="1"/>
    <xf numFmtId="0" fontId="18" fillId="3" borderId="10" xfId="5" applyFill="1" applyBorder="1"/>
    <xf numFmtId="0" fontId="18" fillId="3" borderId="6" xfId="5" applyFill="1" applyBorder="1"/>
    <xf numFmtId="0" fontId="18" fillId="3" borderId="11" xfId="5" applyFill="1" applyBorder="1"/>
    <xf numFmtId="0" fontId="18" fillId="3" borderId="7" xfId="5" applyFill="1" applyBorder="1"/>
    <xf numFmtId="0" fontId="27" fillId="3" borderId="5" xfId="5" applyFont="1" applyFill="1" applyBorder="1" applyAlignment="1">
      <alignment horizontal="center"/>
    </xf>
    <xf numFmtId="0" fontId="27" fillId="3" borderId="8" xfId="5" applyFont="1" applyFill="1" applyBorder="1" applyAlignment="1">
      <alignment horizontal="center"/>
    </xf>
    <xf numFmtId="0" fontId="27" fillId="3" borderId="0" xfId="5" applyFont="1" applyFill="1" applyAlignment="1">
      <alignment horizontal="center"/>
    </xf>
    <xf numFmtId="0" fontId="27" fillId="3" borderId="4" xfId="5" applyFont="1" applyFill="1" applyBorder="1" applyAlignment="1">
      <alignment horizontal="center"/>
    </xf>
    <xf numFmtId="169" fontId="28" fillId="3" borderId="12" xfId="5" applyNumberFormat="1" applyFont="1" applyFill="1" applyBorder="1" applyAlignment="1">
      <alignment horizontal="fill"/>
    </xf>
    <xf numFmtId="169" fontId="28" fillId="3" borderId="9" xfId="5" applyNumberFormat="1" applyFont="1" applyFill="1" applyBorder="1" applyAlignment="1">
      <alignment horizontal="fill"/>
    </xf>
    <xf numFmtId="169" fontId="28" fillId="3" borderId="13" xfId="5" applyNumberFormat="1" applyFont="1" applyFill="1" applyBorder="1" applyAlignment="1">
      <alignment horizontal="fill"/>
    </xf>
    <xf numFmtId="169" fontId="28" fillId="3" borderId="14" xfId="5" applyNumberFormat="1" applyFont="1" applyFill="1" applyBorder="1" applyAlignment="1">
      <alignment horizontal="fill"/>
    </xf>
    <xf numFmtId="0" fontId="6" fillId="3" borderId="0" xfId="5" applyFont="1" applyFill="1"/>
    <xf numFmtId="0" fontId="29" fillId="3" borderId="0" xfId="6" applyFill="1" applyAlignment="1" applyProtection="1"/>
    <xf numFmtId="3" fontId="6" fillId="3" borderId="0" xfId="5" applyNumberFormat="1" applyFont="1" applyFill="1"/>
    <xf numFmtId="171" fontId="18" fillId="3" borderId="5" xfId="5" applyNumberFormat="1" applyFill="1" applyBorder="1" applyAlignment="1">
      <alignment horizontal="right"/>
    </xf>
    <xf numFmtId="0" fontId="6" fillId="3" borderId="0" xfId="5" quotePrefix="1" applyFont="1" applyFill="1" applyAlignment="1">
      <alignment horizontal="left"/>
    </xf>
    <xf numFmtId="3" fontId="18" fillId="3" borderId="0" xfId="5" applyNumberFormat="1" applyFill="1"/>
    <xf numFmtId="169" fontId="25" fillId="3" borderId="7" xfId="5" applyNumberFormat="1" applyFont="1" applyFill="1" applyBorder="1" applyAlignment="1">
      <alignment horizontal="left"/>
    </xf>
    <xf numFmtId="0" fontId="18" fillId="3" borderId="0" xfId="5" quotePrefix="1" applyFill="1"/>
    <xf numFmtId="3" fontId="6" fillId="3" borderId="5" xfId="5" applyNumberFormat="1" applyFont="1" applyFill="1" applyBorder="1" applyAlignment="1">
      <alignment horizontal="right"/>
    </xf>
    <xf numFmtId="3" fontId="18" fillId="3" borderId="5" xfId="5" applyNumberFormat="1" applyFill="1" applyBorder="1"/>
    <xf numFmtId="3" fontId="18" fillId="3" borderId="5" xfId="5" applyNumberFormat="1" applyFill="1" applyBorder="1" applyAlignment="1">
      <alignment horizontal="right"/>
    </xf>
    <xf numFmtId="0" fontId="6" fillId="3" borderId="0" xfId="5" applyFont="1" applyFill="1" applyAlignment="1">
      <alignment horizontal="left"/>
    </xf>
    <xf numFmtId="2" fontId="9" fillId="3" borderId="0" xfId="3" applyNumberFormat="1" applyFont="1" applyFill="1"/>
    <xf numFmtId="183" fontId="18" fillId="3" borderId="0" xfId="5" applyNumberFormat="1" applyFill="1"/>
    <xf numFmtId="43" fontId="9" fillId="3" borderId="0" xfId="3" applyNumberFormat="1" applyFont="1" applyFill="1"/>
  </cellXfs>
  <cellStyles count="7">
    <cellStyle name="Hipervínculo" xfId="2" builtinId="8"/>
    <cellStyle name="Hipervínculo 2" xfId="6" xr:uid="{37EFD0AA-E9D0-4FB8-92CA-86EA444E7898}"/>
    <cellStyle name="Millares 2" xfId="4" xr:uid="{BD6B9A2D-FA05-44EE-A8F6-DA46B2005596}"/>
    <cellStyle name="Normal" xfId="0" builtinId="0"/>
    <cellStyle name="Normal 2" xfId="5" xr:uid="{F25E70C0-4B45-4BA6-B114-DD0EFD0E724C}"/>
    <cellStyle name="Normal 5" xfId="3" xr:uid="{BF585C66-7FC1-4CDA-8DD1-DB1A2FD0F067}"/>
    <cellStyle name="Normal_Hoja1" xfId="1" xr:uid="{80D23261-A38D-4BA5-BF30-BF02C12B8C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974481</xdr:colOff>
      <xdr:row>1</xdr:row>
      <xdr:rowOff>115956</xdr:rowOff>
    </xdr:to>
    <xdr:grpSp>
      <xdr:nvGrpSpPr>
        <xdr:cNvPr id="2" name="4 Grupo">
          <a:extLst>
            <a:ext uri="{FF2B5EF4-FFF2-40B4-BE49-F238E27FC236}">
              <a16:creationId xmlns:a16="http://schemas.microsoft.com/office/drawing/2014/main" id="{4C9024F0-C3CF-4570-A2B1-11C030A7BDE2}"/>
            </a:ext>
          </a:extLst>
        </xdr:cNvPr>
        <xdr:cNvGrpSpPr/>
      </xdr:nvGrpSpPr>
      <xdr:grpSpPr>
        <a:xfrm>
          <a:off x="0" y="0"/>
          <a:ext cx="9273655" cy="646043"/>
          <a:chOff x="7327" y="117230"/>
          <a:chExt cx="9231923" cy="666750"/>
        </a:xfrm>
      </xdr:grpSpPr>
      <xdr:pic>
        <xdr:nvPicPr>
          <xdr:cNvPr id="3" name="Imagen 6">
            <a:extLst>
              <a:ext uri="{FF2B5EF4-FFF2-40B4-BE49-F238E27FC236}">
                <a16:creationId xmlns:a16="http://schemas.microsoft.com/office/drawing/2014/main" id="{29AAC84D-C8B1-46A8-B7A6-ADDCD21598F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4772" y="148838"/>
            <a:ext cx="1645339" cy="4379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7">
            <a:extLst>
              <a:ext uri="{FF2B5EF4-FFF2-40B4-BE49-F238E27FC236}">
                <a16:creationId xmlns:a16="http://schemas.microsoft.com/office/drawing/2014/main" id="{DFC4E1C1-0098-4292-956C-01D653ADE2C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69499" y="117230"/>
            <a:ext cx="2262856" cy="5426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5" descr="linea">
            <a:extLst>
              <a:ext uri="{FF2B5EF4-FFF2-40B4-BE49-F238E27FC236}">
                <a16:creationId xmlns:a16="http://schemas.microsoft.com/office/drawing/2014/main" id="{FC3D65C6-B968-4550-9FB2-FCABC6BAAFB7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V="1">
            <a:off x="7327" y="698636"/>
            <a:ext cx="9231923" cy="8534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974481</xdr:colOff>
      <xdr:row>1</xdr:row>
      <xdr:rowOff>115955</xdr:rowOff>
    </xdr:to>
    <xdr:grpSp>
      <xdr:nvGrpSpPr>
        <xdr:cNvPr id="2" name="5 Grupo">
          <a:extLst>
            <a:ext uri="{FF2B5EF4-FFF2-40B4-BE49-F238E27FC236}">
              <a16:creationId xmlns:a16="http://schemas.microsoft.com/office/drawing/2014/main" id="{CACF314F-02AB-40CB-ACC6-12DECE5D842E}"/>
            </a:ext>
          </a:extLst>
        </xdr:cNvPr>
        <xdr:cNvGrpSpPr/>
      </xdr:nvGrpSpPr>
      <xdr:grpSpPr>
        <a:xfrm>
          <a:off x="0" y="0"/>
          <a:ext cx="9273655" cy="646042"/>
          <a:chOff x="7327" y="117230"/>
          <a:chExt cx="9231923" cy="66675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A003092F-2D93-4538-94D1-53A53F2A1C5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4772" y="148838"/>
            <a:ext cx="1645339" cy="4164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FD14CE7B-10C3-4110-AB18-247AFF8D0BE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69499" y="117230"/>
            <a:ext cx="2262856" cy="5426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5" descr="linea">
            <a:extLst>
              <a:ext uri="{FF2B5EF4-FFF2-40B4-BE49-F238E27FC236}">
                <a16:creationId xmlns:a16="http://schemas.microsoft.com/office/drawing/2014/main" id="{0EE22A3B-0E37-4484-A191-EF6756BB9EFD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V="1">
            <a:off x="7327" y="698636"/>
            <a:ext cx="9231923" cy="8534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0</xdr:row>
      <xdr:rowOff>85725</xdr:rowOff>
    </xdr:from>
    <xdr:ext cx="1076325" cy="638175"/>
    <xdr:pic>
      <xdr:nvPicPr>
        <xdr:cNvPr id="2" name="Picture 40" descr="ANTIOQUIA">
          <a:extLst>
            <a:ext uri="{FF2B5EF4-FFF2-40B4-BE49-F238E27FC236}">
              <a16:creationId xmlns:a16="http://schemas.microsoft.com/office/drawing/2014/main" id="{C20C4C95-1826-4D15-BBA2-E36F7B2F0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85725"/>
          <a:ext cx="10763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j/Downloads/anexo-2018-provisional-valor-agregado-municipio-2011-2018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j/Downloads/PIB_Departamentos_2016provisional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AMAZONASC"/>
      <sheetName val="AMAZONASK"/>
      <sheetName val="ANTIOQUIAK"/>
      <sheetName val="ARAUCAC"/>
      <sheetName val="ARAUCAK"/>
      <sheetName val="ATLANTICOC"/>
      <sheetName val="ATLANTICOK"/>
      <sheetName val="BOGOTAC"/>
      <sheetName val="BOGOTAK"/>
      <sheetName val="BOLIVARC"/>
      <sheetName val="BOLIVARK"/>
      <sheetName val="BOYACAC"/>
      <sheetName val="BOYACAK"/>
      <sheetName val="CALDASC"/>
      <sheetName val="CALDASK"/>
      <sheetName val="CAQUETAC"/>
      <sheetName val="CAQUETAK"/>
      <sheetName val="CASANAREC"/>
      <sheetName val="CASANAREK"/>
      <sheetName val="CAUCAC"/>
      <sheetName val="CAUCAK"/>
      <sheetName val="CESARC"/>
      <sheetName val="CESARK"/>
      <sheetName val="CHOCOC"/>
      <sheetName val="CHOCOK"/>
      <sheetName val="CORDOBAC"/>
      <sheetName val="CORDOBAK"/>
      <sheetName val="CUNDINAMARCAC"/>
      <sheetName val="CUNDINAMARCAK"/>
      <sheetName val="GUAINIAC"/>
      <sheetName val="GUAINIAK"/>
      <sheetName val="GUAVIAREC"/>
      <sheetName val="GUAVIAREK"/>
      <sheetName val="HUILAC"/>
      <sheetName val="HUILAK"/>
      <sheetName val="LAGUAJIRAC"/>
      <sheetName val="LAGUAJIRAK"/>
      <sheetName val="MAGDALENAC"/>
      <sheetName val="MAGDALENAK"/>
      <sheetName val="METAC"/>
      <sheetName val="METAK"/>
      <sheetName val="NARIÑOC"/>
      <sheetName val="NARIÑOK"/>
      <sheetName val="NORTEDESANTANDERC"/>
      <sheetName val="NORTEDESANTANDERK"/>
      <sheetName val="PUTUMAYOC"/>
      <sheetName val="PUTUMAYOK"/>
      <sheetName val="QUINDIOC"/>
      <sheetName val="QUINDIOK"/>
      <sheetName val="RISARALDAC"/>
      <sheetName val="RISARALDAK"/>
      <sheetName val="SANANDRESC"/>
      <sheetName val="SANANDRESK"/>
      <sheetName val="SANTANDERC"/>
      <sheetName val="SANTANDERK"/>
      <sheetName val="SUCREC"/>
      <sheetName val="SUCREK"/>
      <sheetName val="TOLIMAC"/>
      <sheetName val="TOLIMAK"/>
      <sheetName val="VALLEC"/>
      <sheetName val="VALLEK"/>
      <sheetName val="VAUPESC"/>
      <sheetName val="VAUPESK"/>
      <sheetName val="VICHADAC"/>
      <sheetName val="VICHADA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9D59C-A6A9-451D-801E-4CB2821A3C04}">
  <dimension ref="A1:O126"/>
  <sheetViews>
    <sheetView tabSelected="1" workbookViewId="0"/>
  </sheetViews>
  <sheetFormatPr baseColWidth="10" defaultRowHeight="15" x14ac:dyDescent="0.25"/>
  <sheetData>
    <row r="1" spans="1:15" ht="30" x14ac:dyDescent="0.25">
      <c r="A1" s="3" t="s">
        <v>125</v>
      </c>
      <c r="B1" s="4" t="s">
        <v>126</v>
      </c>
      <c r="C1" s="5" t="s">
        <v>128</v>
      </c>
      <c r="D1" s="5" t="s">
        <v>136</v>
      </c>
      <c r="E1" s="4" t="s">
        <v>127</v>
      </c>
      <c r="F1" s="5" t="s">
        <v>129</v>
      </c>
      <c r="G1" s="5" t="s">
        <v>137</v>
      </c>
      <c r="H1" s="4" t="s">
        <v>131</v>
      </c>
      <c r="I1" s="5" t="s">
        <v>130</v>
      </c>
      <c r="J1" s="5" t="s">
        <v>134</v>
      </c>
      <c r="K1" s="6" t="s">
        <v>132</v>
      </c>
      <c r="L1" s="6" t="s">
        <v>133</v>
      </c>
      <c r="M1" s="6" t="s">
        <v>135</v>
      </c>
      <c r="N1" s="6" t="s">
        <v>346</v>
      </c>
      <c r="O1" s="6" t="s">
        <v>347</v>
      </c>
    </row>
    <row r="2" spans="1:15" x14ac:dyDescent="0.25">
      <c r="A2" s="1" t="s">
        <v>0</v>
      </c>
      <c r="B2" s="7">
        <v>984002</v>
      </c>
      <c r="C2" s="8">
        <v>55583</v>
      </c>
      <c r="D2" s="9">
        <v>671</v>
      </c>
      <c r="E2" s="9">
        <v>930662</v>
      </c>
      <c r="F2" s="9">
        <v>52904</v>
      </c>
      <c r="G2" s="9">
        <v>387</v>
      </c>
      <c r="H2" s="7">
        <v>971679</v>
      </c>
      <c r="I2" s="9">
        <v>51587</v>
      </c>
      <c r="J2" s="9">
        <v>688</v>
      </c>
      <c r="K2" s="9">
        <v>913286</v>
      </c>
      <c r="L2" s="9">
        <v>50587</v>
      </c>
      <c r="M2" s="9">
        <v>580</v>
      </c>
      <c r="N2" s="9">
        <f>SUMIF('Cuadro 6'!$A$12:$A$136,Hoja1!A2,'Cuadro 6'!$L$12:$L$136)</f>
        <v>2618.7917830143629</v>
      </c>
      <c r="O2" s="9">
        <f>SUMIF('Cuadro 7'!$A$12:$A$136,Hoja1!A2,'Cuadro 7'!$L$12:$L$136)</f>
        <v>2790.6604054046243</v>
      </c>
    </row>
    <row r="3" spans="1:15" x14ac:dyDescent="0.25">
      <c r="A3" s="1" t="s">
        <v>1</v>
      </c>
      <c r="B3" s="7">
        <v>8622</v>
      </c>
      <c r="C3" s="8">
        <v>285</v>
      </c>
      <c r="D3" s="9">
        <v>12</v>
      </c>
      <c r="E3" s="9">
        <v>8403</v>
      </c>
      <c r="F3" s="9">
        <v>286</v>
      </c>
      <c r="G3" s="9">
        <v>12</v>
      </c>
      <c r="H3" s="7">
        <v>8003</v>
      </c>
      <c r="I3" s="9">
        <v>294</v>
      </c>
      <c r="J3" s="9">
        <v>12</v>
      </c>
      <c r="K3" s="9">
        <v>7817</v>
      </c>
      <c r="L3" s="9">
        <v>301</v>
      </c>
      <c r="M3" s="9">
        <v>12</v>
      </c>
      <c r="N3" s="9">
        <f>SUMIF('Cuadro 6'!$A$12:$A$136,Hoja1!A3,'Cuadro 6'!$L$12:$L$136)</f>
        <v>25.17554334441288</v>
      </c>
      <c r="O3" s="9">
        <f>SUMIF('Cuadro 7'!$A$12:$A$136,Hoja1!A3,'Cuadro 7'!$L$12:$L$136)</f>
        <v>26.489307252617593</v>
      </c>
    </row>
    <row r="4" spans="1:15" x14ac:dyDescent="0.25">
      <c r="A4" s="1" t="s">
        <v>2</v>
      </c>
      <c r="B4" s="7">
        <v>100774</v>
      </c>
      <c r="C4" s="8">
        <v>2211</v>
      </c>
      <c r="D4" s="9">
        <v>109</v>
      </c>
      <c r="E4" s="9">
        <v>98874</v>
      </c>
      <c r="F4" s="9">
        <v>2248</v>
      </c>
      <c r="G4" s="9">
        <v>100</v>
      </c>
      <c r="H4" s="7">
        <v>96759</v>
      </c>
      <c r="I4" s="9">
        <v>2575</v>
      </c>
      <c r="J4" s="9">
        <v>111</v>
      </c>
      <c r="K4" s="9">
        <v>89940</v>
      </c>
      <c r="L4" s="9">
        <v>2304</v>
      </c>
      <c r="M4" s="9">
        <v>106</v>
      </c>
      <c r="N4" s="9">
        <f>SUMIF('Cuadro 6'!$A$12:$A$136,Hoja1!A4,'Cuadro 6'!$L$12:$L$136)</f>
        <v>276.722405521094</v>
      </c>
      <c r="O4" s="9">
        <f>SUMIF('Cuadro 7'!$A$12:$A$136,Hoja1!A4,'Cuadro 7'!$L$12:$L$136)</f>
        <v>284.90441990791641</v>
      </c>
    </row>
    <row r="5" spans="1:15" x14ac:dyDescent="0.25">
      <c r="A5" s="1" t="s">
        <v>3</v>
      </c>
      <c r="B5" s="7">
        <v>17475</v>
      </c>
      <c r="C5" s="8">
        <v>736</v>
      </c>
      <c r="D5" s="9">
        <v>21</v>
      </c>
      <c r="E5" s="9">
        <v>17290</v>
      </c>
      <c r="F5" s="9">
        <v>583</v>
      </c>
      <c r="G5" s="9">
        <v>20</v>
      </c>
      <c r="H5" s="7">
        <v>20459</v>
      </c>
      <c r="I5" s="9">
        <v>799</v>
      </c>
      <c r="J5" s="9">
        <v>21</v>
      </c>
      <c r="K5" s="9">
        <v>19279</v>
      </c>
      <c r="L5" s="9">
        <v>939</v>
      </c>
      <c r="M5" s="9">
        <v>22</v>
      </c>
      <c r="N5" s="9">
        <f>SUMIF('Cuadro 6'!$A$12:$A$136,Hoja1!A5,'Cuadro 6'!$L$12:$L$136)</f>
        <v>44.898532361140418</v>
      </c>
      <c r="O5" s="9">
        <f>SUMIF('Cuadro 7'!$A$12:$A$136,Hoja1!A5,'Cuadro 7'!$L$12:$L$136)</f>
        <v>47.108294756495475</v>
      </c>
    </row>
    <row r="6" spans="1:15" x14ac:dyDescent="0.25">
      <c r="A6" s="1" t="s">
        <v>4</v>
      </c>
      <c r="B6" s="7">
        <v>15158</v>
      </c>
      <c r="C6" s="8">
        <v>389</v>
      </c>
      <c r="D6" s="9">
        <v>21</v>
      </c>
      <c r="E6" s="9">
        <v>15085</v>
      </c>
      <c r="F6" s="9">
        <v>387</v>
      </c>
      <c r="G6" s="9">
        <v>20</v>
      </c>
      <c r="H6" s="7">
        <v>13855</v>
      </c>
      <c r="I6" s="9">
        <v>393</v>
      </c>
      <c r="J6" s="9">
        <v>21</v>
      </c>
      <c r="K6" s="9">
        <v>12808</v>
      </c>
      <c r="L6" s="9">
        <v>388</v>
      </c>
      <c r="M6" s="9">
        <v>24</v>
      </c>
      <c r="N6" s="9">
        <f>SUMIF('Cuadro 6'!$A$12:$A$136,Hoja1!A6,'Cuadro 6'!$L$12:$L$136)</f>
        <v>43.767133117073193</v>
      </c>
      <c r="O6" s="9">
        <f>SUMIF('Cuadro 7'!$A$12:$A$136,Hoja1!A6,'Cuadro 7'!$L$12:$L$136)</f>
        <v>45.284171280148946</v>
      </c>
    </row>
    <row r="7" spans="1:15" x14ac:dyDescent="0.25">
      <c r="A7" s="1" t="s">
        <v>5</v>
      </c>
      <c r="B7" s="7">
        <v>47807</v>
      </c>
      <c r="C7" s="8">
        <v>3232</v>
      </c>
      <c r="D7" s="9">
        <v>81</v>
      </c>
      <c r="E7" s="9">
        <v>45912</v>
      </c>
      <c r="F7" s="9">
        <v>3219</v>
      </c>
      <c r="G7" s="9">
        <v>82</v>
      </c>
      <c r="H7" s="7">
        <v>43015</v>
      </c>
      <c r="I7" s="9">
        <v>1631</v>
      </c>
      <c r="J7" s="9">
        <v>87</v>
      </c>
      <c r="K7" s="9">
        <v>39939</v>
      </c>
      <c r="L7" s="9">
        <v>2641</v>
      </c>
      <c r="M7" s="9">
        <v>66</v>
      </c>
      <c r="N7" s="9">
        <f>SUMIF('Cuadro 6'!$A$12:$A$136,Hoja1!A7,'Cuadro 6'!$L$12:$L$136)</f>
        <v>329.01055429242717</v>
      </c>
      <c r="O7" s="9">
        <f>SUMIF('Cuadro 7'!$A$12:$A$136,Hoja1!A7,'Cuadro 7'!$L$12:$L$136)</f>
        <v>429.91842483995504</v>
      </c>
    </row>
    <row r="8" spans="1:15" x14ac:dyDescent="0.25">
      <c r="A8" s="1" t="s">
        <v>6</v>
      </c>
      <c r="B8" s="7">
        <v>9071</v>
      </c>
      <c r="C8" s="8">
        <v>255</v>
      </c>
      <c r="D8" s="9">
        <v>15</v>
      </c>
      <c r="E8" s="9">
        <v>8983</v>
      </c>
      <c r="F8" s="9">
        <v>249</v>
      </c>
      <c r="G8" s="9">
        <v>16</v>
      </c>
      <c r="H8" s="7">
        <v>8195</v>
      </c>
      <c r="I8" s="9">
        <v>248</v>
      </c>
      <c r="J8" s="9">
        <v>16</v>
      </c>
      <c r="K8" s="9">
        <v>7722</v>
      </c>
      <c r="L8" s="9">
        <v>259</v>
      </c>
      <c r="M8" s="9">
        <v>17</v>
      </c>
      <c r="N8" s="9">
        <f>SUMIF('Cuadro 6'!$A$12:$A$136,Hoja1!A8,'Cuadro 6'!$L$12:$L$136)</f>
        <v>37.07306356836267</v>
      </c>
      <c r="O8" s="9">
        <f>SUMIF('Cuadro 7'!$A$12:$A$136,Hoja1!A8,'Cuadro 7'!$L$12:$L$136)</f>
        <v>42.428014339816372</v>
      </c>
    </row>
    <row r="9" spans="1:15" x14ac:dyDescent="0.25">
      <c r="A9" s="1" t="s">
        <v>7</v>
      </c>
      <c r="B9" s="7">
        <v>47958</v>
      </c>
      <c r="C9" s="8">
        <v>1098</v>
      </c>
      <c r="D9" s="9">
        <v>74</v>
      </c>
      <c r="E9" s="9">
        <v>48492</v>
      </c>
      <c r="F9" s="9">
        <v>1113</v>
      </c>
      <c r="G9" s="9">
        <v>66</v>
      </c>
      <c r="H9" s="7">
        <v>62216</v>
      </c>
      <c r="I9" s="9">
        <v>1146</v>
      </c>
      <c r="J9" s="9">
        <v>78</v>
      </c>
      <c r="K9" s="9">
        <v>57195</v>
      </c>
      <c r="L9" s="9">
        <v>1101</v>
      </c>
      <c r="M9" s="9">
        <v>68</v>
      </c>
      <c r="N9" s="9">
        <f>SUMIF('Cuadro 6'!$A$12:$A$136,Hoja1!A9,'Cuadro 6'!$L$12:$L$136)</f>
        <v>276.52012038700178</v>
      </c>
      <c r="O9" s="9">
        <f>SUMIF('Cuadro 7'!$A$12:$A$136,Hoja1!A9,'Cuadro 7'!$L$12:$L$136)</f>
        <v>308.47622361338773</v>
      </c>
    </row>
    <row r="10" spans="1:15" x14ac:dyDescent="0.25">
      <c r="A10" s="1" t="s">
        <v>8</v>
      </c>
      <c r="B10" s="7">
        <v>15787</v>
      </c>
      <c r="C10" s="8">
        <v>223</v>
      </c>
      <c r="D10" s="9">
        <v>27</v>
      </c>
      <c r="E10" s="9">
        <v>15632</v>
      </c>
      <c r="F10" s="9">
        <v>222</v>
      </c>
      <c r="G10" s="9">
        <v>27</v>
      </c>
      <c r="H10" s="7">
        <v>15075</v>
      </c>
      <c r="I10" s="9">
        <v>219</v>
      </c>
      <c r="J10" s="9">
        <v>28</v>
      </c>
      <c r="K10" s="9">
        <v>13585</v>
      </c>
      <c r="L10" s="9">
        <v>217</v>
      </c>
      <c r="M10" s="9">
        <v>27</v>
      </c>
      <c r="N10" s="9">
        <f>SUMIF('Cuadro 6'!$A$12:$A$136,Hoja1!A10,'Cuadro 6'!$L$12:$L$136)</f>
        <v>48.85488144358068</v>
      </c>
      <c r="O10" s="9">
        <f>SUMIF('Cuadro 7'!$A$12:$A$136,Hoja1!A10,'Cuadro 7'!$L$12:$L$136)</f>
        <v>54.495125861436286</v>
      </c>
    </row>
    <row r="11" spans="1:15" x14ac:dyDescent="0.25">
      <c r="A11" s="1" t="s">
        <v>9</v>
      </c>
      <c r="B11" s="7">
        <v>26242</v>
      </c>
      <c r="C11" s="8">
        <v>1129</v>
      </c>
      <c r="D11" s="9">
        <v>33</v>
      </c>
      <c r="E11" s="9">
        <v>23490</v>
      </c>
      <c r="F11" s="9">
        <v>824</v>
      </c>
      <c r="G11" s="9">
        <v>30</v>
      </c>
      <c r="H11" s="7">
        <v>24175</v>
      </c>
      <c r="I11" s="9">
        <v>898</v>
      </c>
      <c r="J11" s="9">
        <v>31</v>
      </c>
      <c r="K11" s="9">
        <v>22725</v>
      </c>
      <c r="L11" s="9">
        <v>796</v>
      </c>
      <c r="M11" s="9">
        <v>25</v>
      </c>
      <c r="N11" s="9">
        <f>SUMIF('Cuadro 6'!$A$12:$A$136,Hoja1!A11,'Cuadro 6'!$L$12:$L$136)</f>
        <v>101.908059678887</v>
      </c>
      <c r="O11" s="9">
        <f>SUMIF('Cuadro 7'!$A$12:$A$136,Hoja1!A11,'Cuadro 7'!$L$12:$L$136)</f>
        <v>122.01007791192332</v>
      </c>
    </row>
    <row r="12" spans="1:15" x14ac:dyDescent="0.25">
      <c r="A12" s="1" t="s">
        <v>10</v>
      </c>
      <c r="B12" s="7">
        <v>8818</v>
      </c>
      <c r="C12" s="8">
        <v>267</v>
      </c>
      <c r="D12" s="9">
        <v>11</v>
      </c>
      <c r="E12" s="9">
        <v>9151</v>
      </c>
      <c r="F12" s="9">
        <v>267</v>
      </c>
      <c r="G12" s="9">
        <v>13</v>
      </c>
      <c r="H12" s="7">
        <v>8687</v>
      </c>
      <c r="I12" s="9">
        <v>264</v>
      </c>
      <c r="J12" s="9">
        <v>15</v>
      </c>
      <c r="K12" s="9">
        <v>8510</v>
      </c>
      <c r="L12" s="9">
        <v>262</v>
      </c>
      <c r="M12" s="9">
        <v>15</v>
      </c>
      <c r="N12" s="9">
        <f>SUMIF('Cuadro 6'!$A$12:$A$136,Hoja1!A12,'Cuadro 6'!$L$12:$L$136)</f>
        <v>16.685988438707493</v>
      </c>
      <c r="O12" s="9">
        <f>SUMIF('Cuadro 7'!$A$12:$A$136,Hoja1!A12,'Cuadro 7'!$L$12:$L$136)</f>
        <v>16.529170878942676</v>
      </c>
    </row>
    <row r="13" spans="1:15" x14ac:dyDescent="0.25">
      <c r="A13" s="1" t="s">
        <v>11</v>
      </c>
      <c r="B13" s="7">
        <v>26328</v>
      </c>
      <c r="C13" s="8">
        <v>994</v>
      </c>
      <c r="D13" s="9">
        <v>28</v>
      </c>
      <c r="E13" s="9">
        <v>27733</v>
      </c>
      <c r="F13" s="9">
        <v>1005</v>
      </c>
      <c r="G13" s="9">
        <v>30</v>
      </c>
      <c r="H13" s="7">
        <v>33202</v>
      </c>
      <c r="I13" s="9">
        <v>1009</v>
      </c>
      <c r="J13" s="9">
        <v>30</v>
      </c>
      <c r="K13" s="9">
        <v>28772</v>
      </c>
      <c r="L13" s="9">
        <v>1037</v>
      </c>
      <c r="M13" s="9">
        <v>29</v>
      </c>
      <c r="N13" s="9">
        <f>SUMIF('Cuadro 6'!$A$12:$A$136,Hoja1!A13,'Cuadro 6'!$L$12:$L$136)</f>
        <v>53.013868565035636</v>
      </c>
      <c r="O13" s="9">
        <f>SUMIF('Cuadro 7'!$A$12:$A$136,Hoja1!A13,'Cuadro 7'!$L$12:$L$136)</f>
        <v>54.491750604676618</v>
      </c>
    </row>
    <row r="14" spans="1:15" x14ac:dyDescent="0.25">
      <c r="A14" s="1" t="s">
        <v>12</v>
      </c>
      <c r="B14" s="7">
        <v>15844</v>
      </c>
      <c r="C14" s="8">
        <v>393</v>
      </c>
      <c r="D14" s="9">
        <v>19</v>
      </c>
      <c r="E14" s="9">
        <v>15868</v>
      </c>
      <c r="F14" s="9">
        <v>392</v>
      </c>
      <c r="G14" s="9">
        <v>20</v>
      </c>
      <c r="H14" s="7">
        <v>15360</v>
      </c>
      <c r="I14" s="9">
        <v>391</v>
      </c>
      <c r="J14" s="9">
        <v>23</v>
      </c>
      <c r="K14" s="9">
        <v>14721</v>
      </c>
      <c r="L14" s="9">
        <v>390</v>
      </c>
      <c r="M14" s="9">
        <v>35</v>
      </c>
      <c r="N14" s="9">
        <f>SUMIF('Cuadro 6'!$A$12:$A$136,Hoja1!A14,'Cuadro 6'!$L$12:$L$136)</f>
        <v>23.646149923653745</v>
      </c>
      <c r="O14" s="9">
        <f>SUMIF('Cuadro 7'!$A$12:$A$136,Hoja1!A14,'Cuadro 7'!$L$12:$L$136)</f>
        <v>25.098821741205207</v>
      </c>
    </row>
    <row r="15" spans="1:15" x14ac:dyDescent="0.25">
      <c r="A15" s="1" t="s">
        <v>13</v>
      </c>
      <c r="B15" s="7">
        <v>7676</v>
      </c>
      <c r="C15" s="8">
        <v>217</v>
      </c>
      <c r="D15" s="9">
        <v>8</v>
      </c>
      <c r="E15" s="9">
        <v>7681</v>
      </c>
      <c r="F15" s="9">
        <v>216</v>
      </c>
      <c r="G15" s="9">
        <v>14</v>
      </c>
      <c r="H15" s="7">
        <v>7773</v>
      </c>
      <c r="I15" s="9">
        <v>209</v>
      </c>
      <c r="J15" s="9">
        <v>15</v>
      </c>
      <c r="K15" s="9">
        <v>6847</v>
      </c>
      <c r="L15" s="9">
        <v>220</v>
      </c>
      <c r="M15" s="9">
        <v>15</v>
      </c>
      <c r="N15" s="9">
        <f>SUMIF('Cuadro 6'!$A$12:$A$136,Hoja1!A15,'Cuadro 6'!$L$12:$L$136)</f>
        <v>10.280804399543436</v>
      </c>
      <c r="O15" s="9">
        <f>SUMIF('Cuadro 7'!$A$12:$A$136,Hoja1!A15,'Cuadro 7'!$L$12:$L$136)</f>
        <v>10.957644667574252</v>
      </c>
    </row>
    <row r="16" spans="1:15" x14ac:dyDescent="0.25">
      <c r="A16" s="1" t="s">
        <v>14</v>
      </c>
      <c r="B16" s="7">
        <v>8241</v>
      </c>
      <c r="C16" s="8">
        <v>246</v>
      </c>
      <c r="D16" s="9">
        <v>11</v>
      </c>
      <c r="E16" s="9">
        <v>9583</v>
      </c>
      <c r="F16" s="9">
        <v>246</v>
      </c>
      <c r="G16" s="9">
        <v>11</v>
      </c>
      <c r="H16" s="7">
        <v>9473</v>
      </c>
      <c r="I16" s="9">
        <v>242</v>
      </c>
      <c r="J16" s="9">
        <v>14</v>
      </c>
      <c r="K16" s="9">
        <v>8872</v>
      </c>
      <c r="L16" s="9">
        <v>246</v>
      </c>
      <c r="M16" s="9">
        <v>14</v>
      </c>
      <c r="N16" s="9">
        <f>SUMIF('Cuadro 6'!$A$12:$A$136,Hoja1!A16,'Cuadro 6'!$L$12:$L$136)</f>
        <v>13.536381144515472</v>
      </c>
      <c r="O16" s="9">
        <f>SUMIF('Cuadro 7'!$A$12:$A$136,Hoja1!A16,'Cuadro 7'!$L$12:$L$136)</f>
        <v>14.090116905016556</v>
      </c>
    </row>
    <row r="17" spans="1:15" x14ac:dyDescent="0.25">
      <c r="A17" s="1" t="s">
        <v>15</v>
      </c>
      <c r="B17" s="7">
        <v>9744</v>
      </c>
      <c r="C17" s="8">
        <v>281</v>
      </c>
      <c r="D17" s="9">
        <v>12</v>
      </c>
      <c r="E17" s="9">
        <v>9792</v>
      </c>
      <c r="F17" s="9">
        <v>274</v>
      </c>
      <c r="G17" s="9">
        <v>14</v>
      </c>
      <c r="H17" s="7">
        <v>9786</v>
      </c>
      <c r="I17" s="9">
        <v>276</v>
      </c>
      <c r="J17" s="9">
        <v>14</v>
      </c>
      <c r="K17" s="9">
        <v>8439</v>
      </c>
      <c r="L17" s="9">
        <v>270</v>
      </c>
      <c r="M17" s="9">
        <v>12</v>
      </c>
      <c r="N17" s="9">
        <f>SUMIF('Cuadro 6'!$A$12:$A$136,Hoja1!A17,'Cuadro 6'!$L$12:$L$136)</f>
        <v>11.585574448029448</v>
      </c>
      <c r="O17" s="9">
        <f>SUMIF('Cuadro 7'!$A$12:$A$136,Hoja1!A17,'Cuadro 7'!$L$12:$L$136)</f>
        <v>11.977613910498151</v>
      </c>
    </row>
    <row r="18" spans="1:15" x14ac:dyDescent="0.25">
      <c r="A18" s="1" t="s">
        <v>16</v>
      </c>
      <c r="B18" s="7">
        <v>833</v>
      </c>
      <c r="C18" s="8">
        <v>35</v>
      </c>
      <c r="D18" s="9">
        <v>2</v>
      </c>
      <c r="E18" s="9">
        <v>883</v>
      </c>
      <c r="F18" s="9">
        <v>35</v>
      </c>
      <c r="G18" s="9">
        <v>3</v>
      </c>
      <c r="H18" s="7">
        <v>840</v>
      </c>
      <c r="I18" s="9">
        <v>41</v>
      </c>
      <c r="J18" s="9">
        <v>4</v>
      </c>
      <c r="K18" s="9">
        <v>748</v>
      </c>
      <c r="L18" s="9">
        <v>43</v>
      </c>
      <c r="M18" s="9">
        <v>4</v>
      </c>
      <c r="N18" s="9">
        <f>SUMIF('Cuadro 6'!$A$12:$A$136,Hoja1!A18,'Cuadro 6'!$L$12:$L$136)</f>
        <v>2.5654857249663907</v>
      </c>
      <c r="O18" s="9">
        <f>SUMIF('Cuadro 7'!$A$12:$A$136,Hoja1!A18,'Cuadro 7'!$L$12:$L$136)</f>
        <v>2.6946908154189506</v>
      </c>
    </row>
    <row r="19" spans="1:15" x14ac:dyDescent="0.25">
      <c r="A19" s="1" t="s">
        <v>17</v>
      </c>
      <c r="B19" s="7">
        <v>1920</v>
      </c>
      <c r="C19" s="8">
        <v>83</v>
      </c>
      <c r="D19" s="9">
        <v>4</v>
      </c>
      <c r="E19" s="9">
        <v>1937</v>
      </c>
      <c r="F19" s="9">
        <v>88</v>
      </c>
      <c r="G19" s="9">
        <v>4</v>
      </c>
      <c r="H19" s="7">
        <v>2000</v>
      </c>
      <c r="I19" s="9">
        <v>82</v>
      </c>
      <c r="J19" s="9">
        <v>5</v>
      </c>
      <c r="K19" s="9">
        <v>1851</v>
      </c>
      <c r="L19" s="9">
        <v>86</v>
      </c>
      <c r="M19" s="9">
        <v>5</v>
      </c>
      <c r="N19" s="9">
        <f>SUMIF('Cuadro 6'!$A$12:$A$136,Hoja1!A19,'Cuadro 6'!$L$12:$L$136)</f>
        <v>4.1836666658835844</v>
      </c>
      <c r="O19" s="9">
        <f>SUMIF('Cuadro 7'!$A$12:$A$136,Hoja1!A19,'Cuadro 7'!$L$12:$L$136)</f>
        <v>4.3949277448835247</v>
      </c>
    </row>
    <row r="20" spans="1:15" x14ac:dyDescent="0.25">
      <c r="A20" s="1" t="s">
        <v>18</v>
      </c>
      <c r="B20" s="7">
        <v>8718</v>
      </c>
      <c r="C20" s="8">
        <v>337</v>
      </c>
      <c r="D20" s="9">
        <v>13</v>
      </c>
      <c r="E20" s="9">
        <v>8644</v>
      </c>
      <c r="F20" s="9">
        <v>365</v>
      </c>
      <c r="G20" s="9">
        <v>15</v>
      </c>
      <c r="H20" s="7">
        <v>11938</v>
      </c>
      <c r="I20" s="9">
        <v>381</v>
      </c>
      <c r="J20" s="9">
        <v>17</v>
      </c>
      <c r="K20" s="9">
        <v>11578</v>
      </c>
      <c r="L20" s="9">
        <v>375</v>
      </c>
      <c r="M20" s="9">
        <v>17</v>
      </c>
      <c r="N20" s="9">
        <f>SUMIF('Cuadro 6'!$A$12:$A$136,Hoja1!A20,'Cuadro 6'!$L$12:$L$136)</f>
        <v>28.860422336912837</v>
      </c>
      <c r="O20" s="9">
        <f>SUMIF('Cuadro 7'!$A$12:$A$136,Hoja1!A20,'Cuadro 7'!$L$12:$L$136)</f>
        <v>30.428922359557152</v>
      </c>
    </row>
    <row r="21" spans="1:15" x14ac:dyDescent="0.25">
      <c r="A21" s="1" t="s">
        <v>19</v>
      </c>
      <c r="B21" s="7">
        <v>2667</v>
      </c>
      <c r="C21" s="8">
        <v>137</v>
      </c>
      <c r="D21" s="9">
        <v>4</v>
      </c>
      <c r="E21" s="9">
        <v>2875</v>
      </c>
      <c r="F21" s="9">
        <v>140</v>
      </c>
      <c r="G21" s="9">
        <v>5</v>
      </c>
      <c r="H21" s="7">
        <v>2883</v>
      </c>
      <c r="I21" s="9">
        <v>140</v>
      </c>
      <c r="J21" s="9">
        <v>11</v>
      </c>
      <c r="K21" s="9">
        <v>2789</v>
      </c>
      <c r="L21" s="9">
        <v>145</v>
      </c>
      <c r="M21" s="9">
        <v>11</v>
      </c>
      <c r="N21" s="9">
        <f>SUMIF('Cuadro 6'!$A$12:$A$136,Hoja1!A21,'Cuadro 6'!$L$12:$L$136)</f>
        <v>15.437697150162407</v>
      </c>
      <c r="O21" s="9">
        <f>SUMIF('Cuadro 7'!$A$12:$A$136,Hoja1!A21,'Cuadro 7'!$L$12:$L$136)</f>
        <v>17.674022835857869</v>
      </c>
    </row>
    <row r="22" spans="1:15" x14ac:dyDescent="0.25">
      <c r="A22" s="1" t="s">
        <v>20</v>
      </c>
      <c r="B22" s="7">
        <v>4291</v>
      </c>
      <c r="C22" s="8">
        <v>174</v>
      </c>
      <c r="D22" s="9">
        <v>6</v>
      </c>
      <c r="E22" s="9">
        <v>3904</v>
      </c>
      <c r="F22" s="9">
        <v>172</v>
      </c>
      <c r="G22" s="9">
        <v>6</v>
      </c>
      <c r="H22" s="7">
        <v>3847</v>
      </c>
      <c r="I22" s="9">
        <v>169</v>
      </c>
      <c r="J22" s="9">
        <v>9</v>
      </c>
      <c r="K22" s="9">
        <v>3936</v>
      </c>
      <c r="L22" s="9">
        <v>172</v>
      </c>
      <c r="M22" s="9">
        <v>9</v>
      </c>
      <c r="N22" s="9">
        <f>SUMIF('Cuadro 6'!$A$12:$A$136,Hoja1!A22,'Cuadro 6'!$L$12:$L$136)</f>
        <v>8.2307035676761124</v>
      </c>
      <c r="O22" s="9">
        <f>SUMIF('Cuadro 7'!$A$12:$A$136,Hoja1!A22,'Cuadro 7'!$L$12:$L$136)</f>
        <v>9.1348083177559563</v>
      </c>
    </row>
    <row r="23" spans="1:15" x14ac:dyDescent="0.25">
      <c r="A23" s="1" t="s">
        <v>21</v>
      </c>
      <c r="B23" s="7">
        <v>4193</v>
      </c>
      <c r="C23" s="8">
        <v>148</v>
      </c>
      <c r="D23" s="9">
        <v>8</v>
      </c>
      <c r="E23" s="9">
        <v>4172</v>
      </c>
      <c r="F23" s="9">
        <v>142</v>
      </c>
      <c r="G23" s="9">
        <v>8</v>
      </c>
      <c r="H23" s="7">
        <v>4157</v>
      </c>
      <c r="I23" s="9">
        <v>138</v>
      </c>
      <c r="J23" s="9">
        <v>9</v>
      </c>
      <c r="K23" s="9">
        <v>4003</v>
      </c>
      <c r="L23" s="9">
        <v>145</v>
      </c>
      <c r="M23" s="9">
        <v>8</v>
      </c>
      <c r="N23" s="9">
        <f>SUMIF('Cuadro 6'!$A$12:$A$136,Hoja1!A23,'Cuadro 6'!$L$12:$L$136)</f>
        <v>8.463100688190929</v>
      </c>
      <c r="O23" s="9">
        <f>SUMIF('Cuadro 7'!$A$12:$A$136,Hoja1!A23,'Cuadro 7'!$L$12:$L$136)</f>
        <v>9.1914182412666374</v>
      </c>
    </row>
    <row r="24" spans="1:15" x14ac:dyDescent="0.25">
      <c r="A24" s="1" t="s">
        <v>22</v>
      </c>
      <c r="B24" s="7">
        <v>5698</v>
      </c>
      <c r="C24" s="8">
        <v>220</v>
      </c>
      <c r="D24" s="9">
        <v>6</v>
      </c>
      <c r="E24" s="9">
        <v>5732</v>
      </c>
      <c r="F24" s="9">
        <v>222</v>
      </c>
      <c r="G24" s="9">
        <v>6</v>
      </c>
      <c r="H24" s="7">
        <v>5938</v>
      </c>
      <c r="I24" s="9">
        <v>165</v>
      </c>
      <c r="J24" s="9">
        <v>7</v>
      </c>
      <c r="K24" s="9">
        <v>5574</v>
      </c>
      <c r="L24" s="9">
        <v>212</v>
      </c>
      <c r="M24" s="9">
        <v>7</v>
      </c>
      <c r="N24" s="9">
        <f>SUMIF('Cuadro 6'!$A$12:$A$136,Hoja1!A24,'Cuadro 6'!$L$12:$L$136)</f>
        <v>35.196550504088115</v>
      </c>
      <c r="O24" s="9">
        <f>SUMIF('Cuadro 7'!$A$12:$A$136,Hoja1!A24,'Cuadro 7'!$L$12:$L$136)</f>
        <v>40.149613644997146</v>
      </c>
    </row>
    <row r="25" spans="1:15" x14ac:dyDescent="0.25">
      <c r="A25" s="1" t="s">
        <v>23</v>
      </c>
      <c r="B25" s="7">
        <v>4387</v>
      </c>
      <c r="C25" s="8">
        <v>140</v>
      </c>
      <c r="D25" s="9">
        <v>5</v>
      </c>
      <c r="E25" s="9">
        <v>4023</v>
      </c>
      <c r="F25" s="9">
        <v>139</v>
      </c>
      <c r="G25" s="9">
        <v>6</v>
      </c>
      <c r="H25" s="7">
        <v>3850</v>
      </c>
      <c r="I25" s="9">
        <v>132</v>
      </c>
      <c r="J25" s="9">
        <v>8</v>
      </c>
      <c r="K25" s="9">
        <v>3804</v>
      </c>
      <c r="L25" s="9">
        <v>129</v>
      </c>
      <c r="M25" s="9">
        <v>7</v>
      </c>
      <c r="N25" s="9">
        <f>SUMIF('Cuadro 6'!$A$12:$A$136,Hoja1!A25,'Cuadro 6'!$L$12:$L$136)</f>
        <v>7.1814996399184601</v>
      </c>
      <c r="O25" s="9">
        <f>SUMIF('Cuadro 7'!$A$12:$A$136,Hoja1!A25,'Cuadro 7'!$L$12:$L$136)</f>
        <v>8.0413061075564123</v>
      </c>
    </row>
    <row r="26" spans="1:15" x14ac:dyDescent="0.25">
      <c r="A26" s="1" t="s">
        <v>24</v>
      </c>
      <c r="B26" s="7">
        <v>1632</v>
      </c>
      <c r="C26" s="8">
        <v>69</v>
      </c>
      <c r="D26" s="9">
        <v>1</v>
      </c>
      <c r="E26" s="9">
        <v>1710</v>
      </c>
      <c r="F26" s="9">
        <v>69</v>
      </c>
      <c r="G26" s="9">
        <v>2</v>
      </c>
      <c r="H26" s="7">
        <v>2309</v>
      </c>
      <c r="I26" s="9">
        <v>70</v>
      </c>
      <c r="J26" s="9">
        <v>2</v>
      </c>
      <c r="K26" s="9">
        <v>1738</v>
      </c>
      <c r="L26" s="9">
        <v>73</v>
      </c>
      <c r="M26" s="9">
        <v>3</v>
      </c>
      <c r="N26" s="9">
        <f>SUMIF('Cuadro 6'!$A$12:$A$136,Hoja1!A26,'Cuadro 6'!$L$12:$L$136)</f>
        <v>6.4025883731346944</v>
      </c>
      <c r="O26" s="9">
        <f>SUMIF('Cuadro 7'!$A$12:$A$136,Hoja1!A26,'Cuadro 7'!$L$12:$L$136)</f>
        <v>6.3864626027922684</v>
      </c>
    </row>
    <row r="27" spans="1:15" x14ac:dyDescent="0.25">
      <c r="A27" s="1" t="s">
        <v>25</v>
      </c>
      <c r="B27" s="7">
        <v>7977</v>
      </c>
      <c r="C27" s="8">
        <v>236</v>
      </c>
      <c r="D27" s="9">
        <v>7</v>
      </c>
      <c r="E27" s="9">
        <v>7238</v>
      </c>
      <c r="F27" s="9">
        <v>233</v>
      </c>
      <c r="G27" s="9">
        <v>7</v>
      </c>
      <c r="H27" s="7">
        <v>6767</v>
      </c>
      <c r="I27" s="9">
        <v>223</v>
      </c>
      <c r="J27" s="9">
        <v>10</v>
      </c>
      <c r="K27" s="9">
        <v>6494</v>
      </c>
      <c r="L27" s="9">
        <v>227</v>
      </c>
      <c r="M27" s="9">
        <v>9</v>
      </c>
      <c r="N27" s="9">
        <f>SUMIF('Cuadro 6'!$A$12:$A$136,Hoja1!A27,'Cuadro 6'!$L$12:$L$136)</f>
        <v>11.276147701088812</v>
      </c>
      <c r="O27" s="9">
        <f>SUMIF('Cuadro 7'!$A$12:$A$136,Hoja1!A27,'Cuadro 7'!$L$12:$L$136)</f>
        <v>12.497649064650721</v>
      </c>
    </row>
    <row r="28" spans="1:15" x14ac:dyDescent="0.25">
      <c r="A28" s="1" t="s">
        <v>26</v>
      </c>
      <c r="B28" s="7">
        <v>4176</v>
      </c>
      <c r="C28" s="8">
        <v>179</v>
      </c>
      <c r="D28" s="9">
        <v>6</v>
      </c>
      <c r="E28" s="9">
        <v>4228</v>
      </c>
      <c r="F28" s="9">
        <v>179</v>
      </c>
      <c r="G28" s="9">
        <v>6</v>
      </c>
      <c r="H28" s="7">
        <v>4088</v>
      </c>
      <c r="I28" s="9">
        <v>180</v>
      </c>
      <c r="J28" s="9">
        <v>7</v>
      </c>
      <c r="K28" s="9">
        <v>3695</v>
      </c>
      <c r="L28" s="9">
        <v>187</v>
      </c>
      <c r="M28" s="9">
        <v>8</v>
      </c>
      <c r="N28" s="9">
        <f>SUMIF('Cuadro 6'!$A$12:$A$136,Hoja1!A28,'Cuadro 6'!$L$12:$L$136)</f>
        <v>9.0193012438989868</v>
      </c>
      <c r="O28" s="9">
        <f>SUMIF('Cuadro 7'!$A$12:$A$136,Hoja1!A28,'Cuadro 7'!$L$12:$L$136)</f>
        <v>9.3423210391909421</v>
      </c>
    </row>
    <row r="29" spans="1:15" x14ac:dyDescent="0.25">
      <c r="A29" s="1" t="s">
        <v>27</v>
      </c>
      <c r="B29" s="7">
        <v>2764</v>
      </c>
      <c r="C29" s="8">
        <v>132</v>
      </c>
      <c r="D29" s="9">
        <v>6</v>
      </c>
      <c r="E29" s="9">
        <v>2841</v>
      </c>
      <c r="F29" s="9">
        <v>130</v>
      </c>
      <c r="G29" s="9">
        <v>6</v>
      </c>
      <c r="H29" s="7">
        <v>2755</v>
      </c>
      <c r="I29" s="9">
        <v>111</v>
      </c>
      <c r="J29" s="9">
        <v>6</v>
      </c>
      <c r="K29" s="9">
        <v>2450</v>
      </c>
      <c r="L29" s="9">
        <v>139</v>
      </c>
      <c r="M29" s="9">
        <v>7</v>
      </c>
      <c r="N29" s="9">
        <f>SUMIF('Cuadro 6'!$A$12:$A$136,Hoja1!A29,'Cuadro 6'!$L$12:$L$136)</f>
        <v>5.8637400351332758</v>
      </c>
      <c r="O29" s="9">
        <f>SUMIF('Cuadro 7'!$A$12:$A$136,Hoja1!A29,'Cuadro 7'!$L$12:$L$136)</f>
        <v>5.6522793833550526</v>
      </c>
    </row>
    <row r="30" spans="1:15" x14ac:dyDescent="0.25">
      <c r="A30" s="1" t="s">
        <v>28</v>
      </c>
      <c r="B30" s="7">
        <v>9195</v>
      </c>
      <c r="C30" s="8">
        <v>259</v>
      </c>
      <c r="D30" s="9">
        <v>6</v>
      </c>
      <c r="E30" s="9">
        <v>8975</v>
      </c>
      <c r="F30" s="9">
        <v>255</v>
      </c>
      <c r="G30" s="9">
        <v>7</v>
      </c>
      <c r="H30" s="7">
        <v>8290</v>
      </c>
      <c r="I30" s="9">
        <v>250</v>
      </c>
      <c r="J30" s="9">
        <v>11</v>
      </c>
      <c r="K30" s="9">
        <v>7906</v>
      </c>
      <c r="L30" s="9">
        <v>269</v>
      </c>
      <c r="M30" s="9">
        <v>11</v>
      </c>
      <c r="N30" s="9">
        <f>SUMIF('Cuadro 6'!$A$12:$A$136,Hoja1!A30,'Cuadro 6'!$L$12:$L$136)</f>
        <v>19.315025934172148</v>
      </c>
      <c r="O30" s="9">
        <f>SUMIF('Cuadro 7'!$A$12:$A$136,Hoja1!A30,'Cuadro 7'!$L$12:$L$136)</f>
        <v>20.637642191530258</v>
      </c>
    </row>
    <row r="31" spans="1:15" x14ac:dyDescent="0.25">
      <c r="A31" s="1" t="s">
        <v>29</v>
      </c>
      <c r="B31" s="7">
        <v>3199</v>
      </c>
      <c r="C31" s="8">
        <v>123</v>
      </c>
      <c r="D31" s="9">
        <v>2</v>
      </c>
      <c r="E31" s="9">
        <v>3087</v>
      </c>
      <c r="F31" s="9">
        <v>123</v>
      </c>
      <c r="G31" s="9">
        <v>2</v>
      </c>
      <c r="H31" s="7">
        <v>2944</v>
      </c>
      <c r="I31" s="9">
        <v>120</v>
      </c>
      <c r="J31" s="9">
        <v>2</v>
      </c>
      <c r="K31" s="9">
        <v>2682</v>
      </c>
      <c r="L31" s="9">
        <v>126</v>
      </c>
      <c r="M31" s="9">
        <v>4</v>
      </c>
      <c r="N31" s="9">
        <f>SUMIF('Cuadro 6'!$A$12:$A$136,Hoja1!A31,'Cuadro 6'!$L$12:$L$136)</f>
        <v>5.8514880215916856</v>
      </c>
      <c r="O31" s="9">
        <f>SUMIF('Cuadro 7'!$A$12:$A$136,Hoja1!A31,'Cuadro 7'!$L$12:$L$136)</f>
        <v>6.1237990545676038</v>
      </c>
    </row>
    <row r="32" spans="1:15" x14ac:dyDescent="0.25">
      <c r="A32" s="1" t="s">
        <v>30</v>
      </c>
      <c r="B32" s="7">
        <v>1348</v>
      </c>
      <c r="C32" s="8">
        <v>58</v>
      </c>
      <c r="D32" s="9">
        <v>2</v>
      </c>
      <c r="E32" s="9">
        <v>1378</v>
      </c>
      <c r="F32" s="9">
        <v>60</v>
      </c>
      <c r="G32" s="9">
        <v>2</v>
      </c>
      <c r="H32" s="7">
        <v>1360</v>
      </c>
      <c r="I32" s="9">
        <v>55</v>
      </c>
      <c r="J32" s="9">
        <v>3</v>
      </c>
      <c r="K32" s="9">
        <v>1299</v>
      </c>
      <c r="L32" s="9">
        <v>56</v>
      </c>
      <c r="M32" s="9">
        <v>5</v>
      </c>
      <c r="N32" s="9">
        <f>SUMIF('Cuadro 6'!$A$12:$A$136,Hoja1!A32,'Cuadro 6'!$L$12:$L$136)</f>
        <v>3.2578146863566695</v>
      </c>
      <c r="O32" s="9">
        <f>SUMIF('Cuadro 7'!$A$12:$A$136,Hoja1!A32,'Cuadro 7'!$L$12:$L$136)</f>
        <v>3.6633081607436524</v>
      </c>
    </row>
    <row r="33" spans="1:15" x14ac:dyDescent="0.25">
      <c r="A33" s="1" t="s">
        <v>31</v>
      </c>
      <c r="B33" s="7">
        <v>4987</v>
      </c>
      <c r="C33" s="8">
        <v>197</v>
      </c>
      <c r="D33" s="9">
        <v>8</v>
      </c>
      <c r="E33" s="9">
        <v>5303</v>
      </c>
      <c r="F33" s="9">
        <v>195</v>
      </c>
      <c r="G33" s="9">
        <v>8</v>
      </c>
      <c r="H33" s="7">
        <v>5480</v>
      </c>
      <c r="I33" s="9">
        <v>196</v>
      </c>
      <c r="J33" s="9">
        <v>8</v>
      </c>
      <c r="K33" s="9">
        <v>4741</v>
      </c>
      <c r="L33" s="9">
        <v>192</v>
      </c>
      <c r="M33" s="9">
        <v>9</v>
      </c>
      <c r="N33" s="9">
        <f>SUMIF('Cuadro 6'!$A$12:$A$136,Hoja1!A33,'Cuadro 6'!$L$12:$L$136)</f>
        <v>9.643990291420053</v>
      </c>
      <c r="O33" s="9">
        <f>SUMIF('Cuadro 7'!$A$12:$A$136,Hoja1!A33,'Cuadro 7'!$L$12:$L$136)</f>
        <v>9.6900999597488706</v>
      </c>
    </row>
    <row r="34" spans="1:15" x14ac:dyDescent="0.25">
      <c r="A34" s="1" t="s">
        <v>32</v>
      </c>
      <c r="B34" s="7">
        <v>2431</v>
      </c>
      <c r="C34" s="8">
        <v>103</v>
      </c>
      <c r="D34" s="9">
        <v>6</v>
      </c>
      <c r="E34" s="9">
        <v>2307</v>
      </c>
      <c r="F34" s="9">
        <v>97</v>
      </c>
      <c r="G34" s="9">
        <v>6</v>
      </c>
      <c r="H34" s="7">
        <v>2325</v>
      </c>
      <c r="I34" s="9">
        <v>95</v>
      </c>
      <c r="J34" s="9">
        <v>6</v>
      </c>
      <c r="K34" s="9">
        <v>2226</v>
      </c>
      <c r="L34" s="9">
        <v>92</v>
      </c>
      <c r="M34" s="9">
        <v>5</v>
      </c>
      <c r="N34" s="9">
        <f>SUMIF('Cuadro 6'!$A$12:$A$136,Hoja1!A34,'Cuadro 6'!$L$12:$L$136)</f>
        <v>5.1453854490857758</v>
      </c>
      <c r="O34" s="9">
        <f>SUMIF('Cuadro 7'!$A$12:$A$136,Hoja1!A34,'Cuadro 7'!$L$12:$L$136)</f>
        <v>5.5208513536046402</v>
      </c>
    </row>
    <row r="35" spans="1:15" x14ac:dyDescent="0.25">
      <c r="A35" s="1" t="s">
        <v>33</v>
      </c>
      <c r="B35" s="7">
        <v>1692</v>
      </c>
      <c r="C35" s="8">
        <v>67</v>
      </c>
      <c r="D35" s="9">
        <v>3</v>
      </c>
      <c r="E35" s="9">
        <v>1648</v>
      </c>
      <c r="F35" s="9">
        <v>66</v>
      </c>
      <c r="G35" s="9">
        <v>5</v>
      </c>
      <c r="H35" s="7">
        <v>1552</v>
      </c>
      <c r="I35" s="9">
        <v>66</v>
      </c>
      <c r="J35" s="9">
        <v>7</v>
      </c>
      <c r="K35" s="9">
        <v>1396</v>
      </c>
      <c r="L35" s="9">
        <v>63</v>
      </c>
      <c r="M35" s="9">
        <v>7</v>
      </c>
      <c r="N35" s="9">
        <f>SUMIF('Cuadro 6'!$A$12:$A$136,Hoja1!A35,'Cuadro 6'!$L$12:$L$136)</f>
        <v>2.9877920740413098</v>
      </c>
      <c r="O35" s="9">
        <f>SUMIF('Cuadro 7'!$A$12:$A$136,Hoja1!A35,'Cuadro 7'!$L$12:$L$136)</f>
        <v>3.3093229288728314</v>
      </c>
    </row>
    <row r="36" spans="1:15" x14ac:dyDescent="0.25">
      <c r="A36" s="1" t="s">
        <v>34</v>
      </c>
      <c r="B36" s="7">
        <v>1914</v>
      </c>
      <c r="C36" s="8">
        <v>95</v>
      </c>
      <c r="D36" s="9">
        <v>2</v>
      </c>
      <c r="E36" s="9">
        <v>1976</v>
      </c>
      <c r="F36" s="9">
        <v>91</v>
      </c>
      <c r="G36" s="9">
        <v>3</v>
      </c>
      <c r="H36" s="7">
        <v>1894</v>
      </c>
      <c r="I36" s="9">
        <v>87</v>
      </c>
      <c r="J36" s="9">
        <v>7</v>
      </c>
      <c r="K36" s="9">
        <v>1844</v>
      </c>
      <c r="L36" s="9">
        <v>87</v>
      </c>
      <c r="M36" s="9">
        <v>8</v>
      </c>
      <c r="N36" s="9">
        <f>SUMIF('Cuadro 6'!$A$12:$A$136,Hoja1!A36,'Cuadro 6'!$L$12:$L$136)</f>
        <v>3.2631167825446075</v>
      </c>
      <c r="O36" s="9">
        <f>SUMIF('Cuadro 7'!$A$12:$A$136,Hoja1!A36,'Cuadro 7'!$L$12:$L$136)</f>
        <v>3.2899832119936416</v>
      </c>
    </row>
    <row r="37" spans="1:15" x14ac:dyDescent="0.25">
      <c r="A37" s="1" t="s">
        <v>35</v>
      </c>
      <c r="B37" s="7">
        <v>2180</v>
      </c>
      <c r="C37" s="8">
        <v>89</v>
      </c>
      <c r="D37" s="9">
        <v>4</v>
      </c>
      <c r="E37" s="9">
        <v>1991</v>
      </c>
      <c r="F37" s="9">
        <v>86</v>
      </c>
      <c r="G37" s="9">
        <v>4</v>
      </c>
      <c r="H37" s="7">
        <v>1969</v>
      </c>
      <c r="I37" s="9">
        <v>84</v>
      </c>
      <c r="J37" s="9">
        <v>5</v>
      </c>
      <c r="K37" s="9">
        <v>1817</v>
      </c>
      <c r="L37" s="9">
        <v>79</v>
      </c>
      <c r="M37" s="9">
        <v>5</v>
      </c>
      <c r="N37" s="9">
        <f>SUMIF('Cuadro 6'!$A$12:$A$136,Hoja1!A37,'Cuadro 6'!$L$12:$L$136)</f>
        <v>3.5941909015593958</v>
      </c>
      <c r="O37" s="9">
        <f>SUMIF('Cuadro 7'!$A$12:$A$136,Hoja1!A37,'Cuadro 7'!$L$12:$L$136)</f>
        <v>3.7377030861879299</v>
      </c>
    </row>
    <row r="38" spans="1:15" x14ac:dyDescent="0.25">
      <c r="A38" s="1" t="s">
        <v>36</v>
      </c>
      <c r="B38" s="7">
        <v>738</v>
      </c>
      <c r="C38" s="8">
        <v>37</v>
      </c>
      <c r="D38" s="9">
        <v>2</v>
      </c>
      <c r="E38" s="9">
        <v>772</v>
      </c>
      <c r="F38" s="9">
        <v>36</v>
      </c>
      <c r="G38" s="9">
        <v>2</v>
      </c>
      <c r="H38" s="7">
        <v>765</v>
      </c>
      <c r="I38" s="9">
        <v>37</v>
      </c>
      <c r="J38" s="9">
        <v>2</v>
      </c>
      <c r="K38" s="9">
        <v>735</v>
      </c>
      <c r="L38" s="9">
        <v>40</v>
      </c>
      <c r="M38" s="9">
        <v>2</v>
      </c>
      <c r="N38" s="9">
        <f>SUMIF('Cuadro 6'!$A$12:$A$136,Hoja1!A38,'Cuadro 6'!$L$12:$L$136)</f>
        <v>2.0652087199548661</v>
      </c>
      <c r="O38" s="9">
        <f>SUMIF('Cuadro 7'!$A$12:$A$136,Hoja1!A38,'Cuadro 7'!$L$12:$L$136)</f>
        <v>2.2439284401383315</v>
      </c>
    </row>
    <row r="39" spans="1:15" x14ac:dyDescent="0.25">
      <c r="A39" s="1" t="s">
        <v>37</v>
      </c>
      <c r="B39" s="7">
        <v>4286</v>
      </c>
      <c r="C39" s="8">
        <v>138</v>
      </c>
      <c r="D39" s="9">
        <v>8</v>
      </c>
      <c r="E39" s="9">
        <v>4309</v>
      </c>
      <c r="F39" s="9">
        <v>138</v>
      </c>
      <c r="G39" s="9">
        <v>9</v>
      </c>
      <c r="H39" s="7">
        <v>4169</v>
      </c>
      <c r="I39" s="9">
        <v>133</v>
      </c>
      <c r="J39" s="9">
        <v>10</v>
      </c>
      <c r="K39" s="9">
        <v>4007</v>
      </c>
      <c r="L39" s="9">
        <v>137</v>
      </c>
      <c r="M39" s="9">
        <v>9</v>
      </c>
      <c r="N39" s="9">
        <f>SUMIF('Cuadro 6'!$A$12:$A$136,Hoja1!A39,'Cuadro 6'!$L$12:$L$136)</f>
        <v>11.765172959062683</v>
      </c>
      <c r="O39" s="9">
        <f>SUMIF('Cuadro 7'!$A$12:$A$136,Hoja1!A39,'Cuadro 7'!$L$12:$L$136)</f>
        <v>13.18288125801422</v>
      </c>
    </row>
    <row r="40" spans="1:15" x14ac:dyDescent="0.25">
      <c r="A40" s="1" t="s">
        <v>38</v>
      </c>
      <c r="B40" s="7">
        <v>2231</v>
      </c>
      <c r="C40" s="8">
        <v>66</v>
      </c>
      <c r="D40" s="9">
        <v>4</v>
      </c>
      <c r="E40" s="9">
        <v>2109</v>
      </c>
      <c r="F40" s="9">
        <v>67</v>
      </c>
      <c r="G40" s="9">
        <v>5</v>
      </c>
      <c r="H40" s="7">
        <v>1925</v>
      </c>
      <c r="I40" s="9">
        <v>66</v>
      </c>
      <c r="J40" s="9">
        <v>6</v>
      </c>
      <c r="K40" s="9">
        <v>1976</v>
      </c>
      <c r="L40" s="9">
        <v>70</v>
      </c>
      <c r="M40" s="9">
        <v>5</v>
      </c>
      <c r="N40" s="9">
        <f>SUMIF('Cuadro 6'!$A$12:$A$136,Hoja1!A40,'Cuadro 6'!$L$12:$L$136)</f>
        <v>6.5459558019684767</v>
      </c>
      <c r="O40" s="9">
        <f>SUMIF('Cuadro 7'!$A$12:$A$136,Hoja1!A40,'Cuadro 7'!$L$12:$L$136)</f>
        <v>7.1561870941249879</v>
      </c>
    </row>
    <row r="41" spans="1:15" x14ac:dyDescent="0.25">
      <c r="A41" s="1" t="s">
        <v>39</v>
      </c>
      <c r="B41" s="7">
        <v>1725</v>
      </c>
      <c r="C41" s="8">
        <v>72</v>
      </c>
      <c r="D41" s="9">
        <v>4</v>
      </c>
      <c r="E41" s="9">
        <v>1730</v>
      </c>
      <c r="F41" s="9">
        <v>72</v>
      </c>
      <c r="G41" s="9">
        <v>4</v>
      </c>
      <c r="H41" s="7">
        <v>1674</v>
      </c>
      <c r="I41" s="9">
        <v>76</v>
      </c>
      <c r="J41" s="9">
        <v>4</v>
      </c>
      <c r="K41" s="9">
        <v>1542</v>
      </c>
      <c r="L41" s="9">
        <v>78</v>
      </c>
      <c r="M41" s="9">
        <v>4</v>
      </c>
      <c r="N41" s="9">
        <f>SUMIF('Cuadro 6'!$A$12:$A$136,Hoja1!A41,'Cuadro 6'!$L$12:$L$136)</f>
        <v>15.200357179516963</v>
      </c>
      <c r="O41" s="9">
        <f>SUMIF('Cuadro 7'!$A$12:$A$136,Hoja1!A41,'Cuadro 7'!$L$12:$L$136)</f>
        <v>17.586185227940149</v>
      </c>
    </row>
    <row r="42" spans="1:15" x14ac:dyDescent="0.25">
      <c r="A42" s="1" t="s">
        <v>40</v>
      </c>
      <c r="B42" s="7">
        <v>1308</v>
      </c>
      <c r="C42" s="8">
        <v>59</v>
      </c>
      <c r="D42" s="9">
        <v>2</v>
      </c>
      <c r="E42" s="9">
        <v>1466</v>
      </c>
      <c r="F42" s="9">
        <v>61</v>
      </c>
      <c r="G42" s="9">
        <v>4</v>
      </c>
      <c r="H42" s="7">
        <v>1423</v>
      </c>
      <c r="I42" s="9">
        <v>52</v>
      </c>
      <c r="J42" s="9">
        <v>4</v>
      </c>
      <c r="K42" s="9">
        <v>1232</v>
      </c>
      <c r="L42" s="9">
        <v>48</v>
      </c>
      <c r="M42" s="9">
        <v>4</v>
      </c>
      <c r="N42" s="9">
        <f>SUMIF('Cuadro 6'!$A$12:$A$136,Hoja1!A42,'Cuadro 6'!$L$12:$L$136)</f>
        <v>3.0213913738103462</v>
      </c>
      <c r="O42" s="9">
        <f>SUMIF('Cuadro 7'!$A$12:$A$136,Hoja1!A42,'Cuadro 7'!$L$12:$L$136)</f>
        <v>3.073663017937355</v>
      </c>
    </row>
    <row r="43" spans="1:15" x14ac:dyDescent="0.25">
      <c r="A43" s="1" t="s">
        <v>41</v>
      </c>
      <c r="B43" s="7">
        <v>5262</v>
      </c>
      <c r="C43" s="8">
        <v>268</v>
      </c>
      <c r="D43" s="9">
        <v>10</v>
      </c>
      <c r="E43" s="9">
        <v>5717</v>
      </c>
      <c r="F43" s="9">
        <v>266</v>
      </c>
      <c r="G43" s="9">
        <v>12</v>
      </c>
      <c r="H43" s="7">
        <v>5730</v>
      </c>
      <c r="I43" s="9">
        <v>263</v>
      </c>
      <c r="J43" s="9">
        <v>15</v>
      </c>
      <c r="K43" s="9">
        <v>5400</v>
      </c>
      <c r="L43" s="9">
        <v>281</v>
      </c>
      <c r="M43" s="9">
        <v>26</v>
      </c>
      <c r="N43" s="9">
        <f>SUMIF('Cuadro 6'!$A$12:$A$136,Hoja1!A43,'Cuadro 6'!$L$12:$L$136)</f>
        <v>10.454895500703172</v>
      </c>
      <c r="O43" s="9">
        <f>SUMIF('Cuadro 7'!$A$12:$A$136,Hoja1!A43,'Cuadro 7'!$L$12:$L$136)</f>
        <v>11.118176930650105</v>
      </c>
    </row>
    <row r="44" spans="1:15" x14ac:dyDescent="0.25">
      <c r="A44" s="1" t="s">
        <v>42</v>
      </c>
      <c r="B44" s="7">
        <v>1666</v>
      </c>
      <c r="C44" s="8">
        <v>74</v>
      </c>
      <c r="D44" s="9">
        <v>2</v>
      </c>
      <c r="E44" s="9">
        <v>1620</v>
      </c>
      <c r="F44" s="9">
        <v>70</v>
      </c>
      <c r="G44" s="9">
        <v>4</v>
      </c>
      <c r="H44" s="7">
        <v>1777</v>
      </c>
      <c r="I44" s="9">
        <v>69</v>
      </c>
      <c r="J44" s="9">
        <v>5</v>
      </c>
      <c r="K44" s="9">
        <v>1545</v>
      </c>
      <c r="L44" s="9">
        <v>73</v>
      </c>
      <c r="M44" s="9">
        <v>20</v>
      </c>
      <c r="N44" s="9">
        <f>SUMIF('Cuadro 6'!$A$12:$A$136,Hoja1!A44,'Cuadro 6'!$L$12:$L$136)</f>
        <v>3.0209666794598919</v>
      </c>
      <c r="O44" s="9">
        <f>SUMIF('Cuadro 7'!$A$12:$A$136,Hoja1!A44,'Cuadro 7'!$L$12:$L$136)</f>
        <v>3.5083419011077637</v>
      </c>
    </row>
    <row r="45" spans="1:15" x14ac:dyDescent="0.25">
      <c r="A45" s="1" t="s">
        <v>43</v>
      </c>
      <c r="B45" s="7">
        <v>776</v>
      </c>
      <c r="C45" s="8">
        <v>33</v>
      </c>
      <c r="D45" s="9">
        <v>1</v>
      </c>
      <c r="E45" s="9">
        <v>823</v>
      </c>
      <c r="F45" s="9">
        <v>32</v>
      </c>
      <c r="G45" s="9">
        <v>1</v>
      </c>
      <c r="H45" s="7">
        <v>757</v>
      </c>
      <c r="I45" s="9">
        <v>33</v>
      </c>
      <c r="J45" s="9">
        <v>2</v>
      </c>
      <c r="K45" s="9">
        <v>655</v>
      </c>
      <c r="L45" s="9">
        <v>33</v>
      </c>
      <c r="M45" s="9">
        <v>2</v>
      </c>
      <c r="N45" s="9">
        <f>SUMIF('Cuadro 6'!$A$12:$A$136,Hoja1!A45,'Cuadro 6'!$L$12:$L$136)</f>
        <v>1.719113812482495</v>
      </c>
      <c r="O45" s="9">
        <f>SUMIF('Cuadro 7'!$A$12:$A$136,Hoja1!A45,'Cuadro 7'!$L$12:$L$136)</f>
        <v>1.8969243696065408</v>
      </c>
    </row>
    <row r="46" spans="1:15" x14ac:dyDescent="0.25">
      <c r="A46" s="1" t="s">
        <v>44</v>
      </c>
      <c r="B46" s="7">
        <v>5824</v>
      </c>
      <c r="C46" s="8">
        <v>188</v>
      </c>
      <c r="D46" s="9">
        <v>9</v>
      </c>
      <c r="E46" s="9">
        <v>5686</v>
      </c>
      <c r="F46" s="9">
        <v>192</v>
      </c>
      <c r="G46" s="9">
        <v>9</v>
      </c>
      <c r="H46" s="7">
        <v>5560</v>
      </c>
      <c r="I46" s="9">
        <v>189</v>
      </c>
      <c r="J46" s="9">
        <v>10</v>
      </c>
      <c r="K46" s="9">
        <v>5052</v>
      </c>
      <c r="L46" s="9">
        <v>186</v>
      </c>
      <c r="M46" s="9">
        <v>11</v>
      </c>
      <c r="N46" s="9">
        <f>SUMIF('Cuadro 6'!$A$12:$A$136,Hoja1!A46,'Cuadro 6'!$L$12:$L$136)</f>
        <v>15.334997638428414</v>
      </c>
      <c r="O46" s="9">
        <f>SUMIF('Cuadro 7'!$A$12:$A$136,Hoja1!A46,'Cuadro 7'!$L$12:$L$136)</f>
        <v>15.665709809410995</v>
      </c>
    </row>
    <row r="47" spans="1:15" x14ac:dyDescent="0.25">
      <c r="A47" s="1" t="s">
        <v>45</v>
      </c>
      <c r="B47" s="7">
        <v>15721</v>
      </c>
      <c r="C47" s="8">
        <v>455</v>
      </c>
      <c r="D47" s="9">
        <v>14</v>
      </c>
      <c r="E47" s="9">
        <v>15003</v>
      </c>
      <c r="F47" s="9">
        <v>489</v>
      </c>
      <c r="G47" s="9">
        <v>15</v>
      </c>
      <c r="H47" s="7">
        <v>16253</v>
      </c>
      <c r="I47" s="9">
        <v>379</v>
      </c>
      <c r="J47" s="9">
        <v>17</v>
      </c>
      <c r="K47" s="9">
        <v>15562.000000000002</v>
      </c>
      <c r="L47" s="9">
        <v>565</v>
      </c>
      <c r="M47" s="9">
        <v>16</v>
      </c>
      <c r="N47" s="9">
        <f>SUMIF('Cuadro 6'!$A$12:$A$136,Hoja1!A47,'Cuadro 6'!$L$12:$L$136)</f>
        <v>23.304490791775404</v>
      </c>
      <c r="O47" s="9">
        <f>SUMIF('Cuadro 7'!$A$12:$A$136,Hoja1!A47,'Cuadro 7'!$L$12:$L$136)</f>
        <v>24.984718907366418</v>
      </c>
    </row>
    <row r="48" spans="1:15" x14ac:dyDescent="0.25">
      <c r="A48" s="1" t="s">
        <v>46</v>
      </c>
      <c r="B48" s="7">
        <v>1453</v>
      </c>
      <c r="C48" s="8">
        <v>60</v>
      </c>
      <c r="D48" s="9">
        <v>2</v>
      </c>
      <c r="E48" s="9">
        <v>1492</v>
      </c>
      <c r="F48" s="9">
        <v>60</v>
      </c>
      <c r="G48" s="9">
        <v>3</v>
      </c>
      <c r="H48" s="7">
        <v>1418</v>
      </c>
      <c r="I48" s="9">
        <v>58</v>
      </c>
      <c r="J48" s="9">
        <v>4</v>
      </c>
      <c r="K48" s="9">
        <v>1244</v>
      </c>
      <c r="L48" s="9">
        <v>59</v>
      </c>
      <c r="M48" s="9">
        <v>4</v>
      </c>
      <c r="N48" s="9">
        <f>SUMIF('Cuadro 6'!$A$12:$A$136,Hoja1!A48,'Cuadro 6'!$L$12:$L$136)</f>
        <v>3.5421773490487958</v>
      </c>
      <c r="O48" s="9">
        <f>SUMIF('Cuadro 7'!$A$12:$A$136,Hoja1!A48,'Cuadro 7'!$L$12:$L$136)</f>
        <v>3.5795525503344767</v>
      </c>
    </row>
    <row r="49" spans="1:15" x14ac:dyDescent="0.25">
      <c r="A49" s="1" t="s">
        <v>47</v>
      </c>
      <c r="B49" s="7">
        <v>3398</v>
      </c>
      <c r="C49" s="8">
        <v>138</v>
      </c>
      <c r="D49" s="9">
        <v>4</v>
      </c>
      <c r="E49" s="9">
        <v>3463</v>
      </c>
      <c r="F49" s="9">
        <v>135</v>
      </c>
      <c r="G49" s="9">
        <v>6</v>
      </c>
      <c r="H49" s="7">
        <v>4067</v>
      </c>
      <c r="I49" s="9">
        <v>144</v>
      </c>
      <c r="J49" s="9">
        <v>9</v>
      </c>
      <c r="K49" s="9">
        <v>3971</v>
      </c>
      <c r="L49" s="9">
        <v>135</v>
      </c>
      <c r="M49" s="9">
        <v>9</v>
      </c>
      <c r="N49" s="9">
        <f>SUMIF('Cuadro 6'!$A$12:$A$136,Hoja1!A49,'Cuadro 6'!$L$12:$L$136)</f>
        <v>6.6718097611055889</v>
      </c>
      <c r="O49" s="9">
        <f>SUMIF('Cuadro 7'!$A$12:$A$136,Hoja1!A49,'Cuadro 7'!$L$12:$L$136)</f>
        <v>6.8764468321930297</v>
      </c>
    </row>
    <row r="50" spans="1:15" x14ac:dyDescent="0.25">
      <c r="A50" s="1" t="s">
        <v>48</v>
      </c>
      <c r="B50" s="7">
        <v>11359</v>
      </c>
      <c r="C50" s="8">
        <v>353</v>
      </c>
      <c r="D50" s="9">
        <v>11</v>
      </c>
      <c r="E50" s="9">
        <v>11633</v>
      </c>
      <c r="F50" s="9">
        <v>345</v>
      </c>
      <c r="G50" s="9">
        <v>14</v>
      </c>
      <c r="H50" s="7">
        <v>11336</v>
      </c>
      <c r="I50" s="9">
        <v>345</v>
      </c>
      <c r="J50" s="9">
        <v>16</v>
      </c>
      <c r="K50" s="9">
        <v>10115</v>
      </c>
      <c r="L50" s="9">
        <v>346</v>
      </c>
      <c r="M50" s="9">
        <v>17</v>
      </c>
      <c r="N50" s="9">
        <f>SUMIF('Cuadro 6'!$A$12:$A$136,Hoja1!A50,'Cuadro 6'!$L$12:$L$136)</f>
        <v>23.892770153171309</v>
      </c>
      <c r="O50" s="9">
        <f>SUMIF('Cuadro 7'!$A$12:$A$136,Hoja1!A50,'Cuadro 7'!$L$12:$L$136)</f>
        <v>24.915222714730849</v>
      </c>
    </row>
    <row r="51" spans="1:15" x14ac:dyDescent="0.25">
      <c r="A51" s="1" t="s">
        <v>49</v>
      </c>
      <c r="B51" s="7">
        <v>388</v>
      </c>
      <c r="C51" s="8">
        <v>24</v>
      </c>
      <c r="D51" s="9">
        <v>2</v>
      </c>
      <c r="E51" s="9">
        <v>409</v>
      </c>
      <c r="F51" s="9">
        <v>22</v>
      </c>
      <c r="G51" s="9">
        <v>2</v>
      </c>
      <c r="H51" s="7">
        <v>424</v>
      </c>
      <c r="I51" s="9">
        <v>23</v>
      </c>
      <c r="J51" s="9">
        <v>2</v>
      </c>
      <c r="K51" s="9">
        <v>334</v>
      </c>
      <c r="L51" s="9">
        <v>23</v>
      </c>
      <c r="M51" s="9">
        <v>2</v>
      </c>
      <c r="N51" s="9">
        <f>SUMIF('Cuadro 6'!$A$12:$A$136,Hoja1!A51,'Cuadro 6'!$L$12:$L$136)</f>
        <v>1.0274322202478774</v>
      </c>
      <c r="O51" s="9">
        <f>SUMIF('Cuadro 7'!$A$12:$A$136,Hoja1!A51,'Cuadro 7'!$L$12:$L$136)</f>
        <v>1.0758165477037245</v>
      </c>
    </row>
    <row r="52" spans="1:15" x14ac:dyDescent="0.25">
      <c r="A52" s="1" t="s">
        <v>50</v>
      </c>
      <c r="B52" s="7">
        <v>1575</v>
      </c>
      <c r="C52" s="8">
        <v>58</v>
      </c>
      <c r="D52" s="9">
        <v>4</v>
      </c>
      <c r="E52" s="9">
        <v>1436</v>
      </c>
      <c r="F52" s="9">
        <v>61</v>
      </c>
      <c r="G52" s="9">
        <v>5</v>
      </c>
      <c r="H52" s="7">
        <v>1438</v>
      </c>
      <c r="I52" s="9">
        <v>63</v>
      </c>
      <c r="J52" s="9">
        <v>5</v>
      </c>
      <c r="K52" s="9">
        <v>1427</v>
      </c>
      <c r="L52" s="9">
        <v>58</v>
      </c>
      <c r="M52" s="9">
        <v>5</v>
      </c>
      <c r="N52" s="9">
        <f>SUMIF('Cuadro 6'!$A$12:$A$136,Hoja1!A52,'Cuadro 6'!$L$12:$L$136)</f>
        <v>2.9526630806153626</v>
      </c>
      <c r="O52" s="9">
        <f>SUMIF('Cuadro 7'!$A$12:$A$136,Hoja1!A52,'Cuadro 7'!$L$12:$L$136)</f>
        <v>2.9079197787346103</v>
      </c>
    </row>
    <row r="53" spans="1:15" x14ac:dyDescent="0.25">
      <c r="A53" s="1" t="s">
        <v>51</v>
      </c>
      <c r="B53" s="7">
        <v>821</v>
      </c>
      <c r="C53" s="8">
        <v>32</v>
      </c>
      <c r="D53" s="9">
        <v>1</v>
      </c>
      <c r="E53" s="9">
        <v>1610</v>
      </c>
      <c r="F53" s="9">
        <v>36</v>
      </c>
      <c r="G53" s="9">
        <v>1</v>
      </c>
      <c r="H53" s="7">
        <v>1006</v>
      </c>
      <c r="I53" s="9">
        <v>41</v>
      </c>
      <c r="J53" s="9">
        <v>2</v>
      </c>
      <c r="K53" s="9">
        <v>1127</v>
      </c>
      <c r="L53" s="9">
        <v>38</v>
      </c>
      <c r="M53" s="9">
        <v>2</v>
      </c>
      <c r="N53" s="9">
        <f>SUMIF('Cuadro 6'!$A$12:$A$136,Hoja1!A53,'Cuadro 6'!$L$12:$L$136)</f>
        <v>2.8366121889391938</v>
      </c>
      <c r="O53" s="9">
        <f>SUMIF('Cuadro 7'!$A$12:$A$136,Hoja1!A53,'Cuadro 7'!$L$12:$L$136)</f>
        <v>2.9621172037713976</v>
      </c>
    </row>
    <row r="54" spans="1:15" x14ac:dyDescent="0.25">
      <c r="A54" s="1" t="s">
        <v>52</v>
      </c>
      <c r="B54" s="7">
        <v>2066</v>
      </c>
      <c r="C54" s="8">
        <v>73</v>
      </c>
      <c r="D54" s="9">
        <v>4</v>
      </c>
      <c r="E54" s="9">
        <v>1927</v>
      </c>
      <c r="F54" s="9">
        <v>69</v>
      </c>
      <c r="G54" s="9">
        <v>4</v>
      </c>
      <c r="H54" s="7">
        <v>1695</v>
      </c>
      <c r="I54" s="9">
        <v>69</v>
      </c>
      <c r="J54" s="9">
        <v>4</v>
      </c>
      <c r="K54" s="9">
        <v>1863</v>
      </c>
      <c r="L54" s="9">
        <v>75</v>
      </c>
      <c r="M54" s="9">
        <v>5</v>
      </c>
      <c r="N54" s="9">
        <f>SUMIF('Cuadro 6'!$A$12:$A$136,Hoja1!A54,'Cuadro 6'!$L$12:$L$136)</f>
        <v>3.4586567592990973</v>
      </c>
      <c r="O54" s="9">
        <f>SUMIF('Cuadro 7'!$A$12:$A$136,Hoja1!A54,'Cuadro 7'!$L$12:$L$136)</f>
        <v>3.6255103932442201</v>
      </c>
    </row>
    <row r="55" spans="1:15" x14ac:dyDescent="0.25">
      <c r="A55" s="1" t="s">
        <v>53</v>
      </c>
      <c r="B55" s="7">
        <v>1926</v>
      </c>
      <c r="C55" s="8">
        <v>80</v>
      </c>
      <c r="D55" s="9">
        <v>3</v>
      </c>
      <c r="E55" s="9">
        <v>1838</v>
      </c>
      <c r="F55" s="9">
        <v>76</v>
      </c>
      <c r="G55" s="9">
        <v>4</v>
      </c>
      <c r="H55" s="7">
        <v>1837</v>
      </c>
      <c r="I55" s="9">
        <v>66</v>
      </c>
      <c r="J55" s="9">
        <v>4</v>
      </c>
      <c r="K55" s="9">
        <v>1624</v>
      </c>
      <c r="L55" s="9">
        <v>67</v>
      </c>
      <c r="M55" s="9">
        <v>4</v>
      </c>
      <c r="N55" s="9">
        <f>SUMIF('Cuadro 6'!$A$12:$A$136,Hoja1!A55,'Cuadro 6'!$L$12:$L$136)</f>
        <v>3.5522995717518118</v>
      </c>
      <c r="O55" s="9">
        <f>SUMIF('Cuadro 7'!$A$12:$A$136,Hoja1!A55,'Cuadro 7'!$L$12:$L$136)</f>
        <v>3.7028049338756293</v>
      </c>
    </row>
    <row r="56" spans="1:15" x14ac:dyDescent="0.25">
      <c r="A56" s="1" t="s">
        <v>54</v>
      </c>
      <c r="B56" s="7">
        <v>3504</v>
      </c>
      <c r="C56" s="8">
        <v>164</v>
      </c>
      <c r="D56" s="9">
        <v>7</v>
      </c>
      <c r="E56" s="9">
        <v>3568</v>
      </c>
      <c r="F56" s="9">
        <v>168</v>
      </c>
      <c r="G56" s="9">
        <v>7</v>
      </c>
      <c r="H56" s="7">
        <v>3828</v>
      </c>
      <c r="I56" s="9">
        <v>150</v>
      </c>
      <c r="J56" s="9">
        <v>8</v>
      </c>
      <c r="K56" s="9">
        <v>3335</v>
      </c>
      <c r="L56" s="9">
        <v>170</v>
      </c>
      <c r="M56" s="9">
        <v>8</v>
      </c>
      <c r="N56" s="9">
        <f>SUMIF('Cuadro 6'!$A$12:$A$136,Hoja1!A56,'Cuadro 6'!$L$12:$L$136)</f>
        <v>6.1162521500725546</v>
      </c>
      <c r="O56" s="9">
        <f>SUMIF('Cuadro 7'!$A$12:$A$136,Hoja1!A56,'Cuadro 7'!$L$12:$L$136)</f>
        <v>7.2380652903434726</v>
      </c>
    </row>
    <row r="57" spans="1:15" x14ac:dyDescent="0.25">
      <c r="A57" s="1" t="s">
        <v>55</v>
      </c>
      <c r="B57" s="7">
        <v>6639</v>
      </c>
      <c r="C57" s="8">
        <v>213</v>
      </c>
      <c r="D57" s="9">
        <v>8</v>
      </c>
      <c r="E57" s="9">
        <v>6144</v>
      </c>
      <c r="F57" s="9">
        <v>209</v>
      </c>
      <c r="G57" s="9">
        <v>9</v>
      </c>
      <c r="H57" s="7">
        <v>6309</v>
      </c>
      <c r="I57" s="9">
        <v>200</v>
      </c>
      <c r="J57" s="9">
        <v>10</v>
      </c>
      <c r="K57" s="9">
        <v>5246</v>
      </c>
      <c r="L57" s="9">
        <v>216</v>
      </c>
      <c r="M57" s="9">
        <v>18</v>
      </c>
      <c r="N57" s="9">
        <f>SUMIF('Cuadro 6'!$A$12:$A$136,Hoja1!A57,'Cuadro 6'!$L$12:$L$136)</f>
        <v>9.9974050741572551</v>
      </c>
      <c r="O57" s="9">
        <f>SUMIF('Cuadro 7'!$A$12:$A$136,Hoja1!A57,'Cuadro 7'!$L$12:$L$136)</f>
        <v>10.144935627577928</v>
      </c>
    </row>
    <row r="58" spans="1:15" x14ac:dyDescent="0.25">
      <c r="A58" s="1" t="s">
        <v>56</v>
      </c>
      <c r="B58" s="7">
        <v>1967</v>
      </c>
      <c r="C58" s="8">
        <v>99</v>
      </c>
      <c r="D58" s="9">
        <v>5</v>
      </c>
      <c r="E58" s="9">
        <v>2072</v>
      </c>
      <c r="F58" s="9">
        <v>101</v>
      </c>
      <c r="G58" s="9">
        <v>5</v>
      </c>
      <c r="H58" s="7">
        <v>2195</v>
      </c>
      <c r="I58" s="9">
        <v>109</v>
      </c>
      <c r="J58" s="9">
        <v>6</v>
      </c>
      <c r="K58" s="9">
        <v>2024</v>
      </c>
      <c r="L58" s="9">
        <v>111</v>
      </c>
      <c r="M58" s="9">
        <v>6</v>
      </c>
      <c r="N58" s="9">
        <f>SUMIF('Cuadro 6'!$A$12:$A$136,Hoja1!A58,'Cuadro 6'!$L$12:$L$136)</f>
        <v>5.7169199472574563</v>
      </c>
      <c r="O58" s="9">
        <f>SUMIF('Cuadro 7'!$A$12:$A$136,Hoja1!A58,'Cuadro 7'!$L$12:$L$136)</f>
        <v>5.8944684438905623</v>
      </c>
    </row>
    <row r="59" spans="1:15" x14ac:dyDescent="0.25">
      <c r="A59" s="1" t="s">
        <v>57</v>
      </c>
      <c r="B59" s="7">
        <v>5867</v>
      </c>
      <c r="C59" s="8">
        <v>229</v>
      </c>
      <c r="D59" s="9">
        <v>11</v>
      </c>
      <c r="E59" s="9">
        <v>5636</v>
      </c>
      <c r="F59" s="9">
        <v>226</v>
      </c>
      <c r="G59" s="9">
        <v>11</v>
      </c>
      <c r="H59" s="7">
        <v>5583</v>
      </c>
      <c r="I59" s="9">
        <v>214</v>
      </c>
      <c r="J59" s="9">
        <v>13</v>
      </c>
      <c r="K59" s="9">
        <v>4665</v>
      </c>
      <c r="L59" s="9">
        <v>235</v>
      </c>
      <c r="M59" s="9">
        <v>13</v>
      </c>
      <c r="N59" s="9">
        <f>SUMIF('Cuadro 6'!$A$12:$A$136,Hoja1!A59,'Cuadro 6'!$L$12:$L$136)</f>
        <v>9.1619836292156585</v>
      </c>
      <c r="O59" s="9">
        <f>SUMIF('Cuadro 7'!$A$12:$A$136,Hoja1!A59,'Cuadro 7'!$L$12:$L$136)</f>
        <v>9.2433699415764252</v>
      </c>
    </row>
    <row r="60" spans="1:15" x14ac:dyDescent="0.25">
      <c r="A60" s="1" t="s">
        <v>58</v>
      </c>
      <c r="B60" s="7">
        <v>1314</v>
      </c>
      <c r="C60" s="8">
        <v>59</v>
      </c>
      <c r="D60" s="9">
        <v>3</v>
      </c>
      <c r="E60" s="9">
        <v>1363</v>
      </c>
      <c r="F60" s="9">
        <v>62</v>
      </c>
      <c r="G60" s="9">
        <v>5</v>
      </c>
      <c r="H60" s="7">
        <v>1387</v>
      </c>
      <c r="I60" s="9">
        <v>59</v>
      </c>
      <c r="J60" s="9">
        <v>5</v>
      </c>
      <c r="K60" s="9">
        <v>1267</v>
      </c>
      <c r="L60" s="9">
        <v>55</v>
      </c>
      <c r="M60" s="9">
        <v>6</v>
      </c>
      <c r="N60" s="9">
        <f>SUMIF('Cuadro 6'!$A$12:$A$136,Hoja1!A60,'Cuadro 6'!$L$12:$L$136)</f>
        <v>2.2086332644894342</v>
      </c>
      <c r="O60" s="9">
        <f>SUMIF('Cuadro 7'!$A$12:$A$136,Hoja1!A60,'Cuadro 7'!$L$12:$L$136)</f>
        <v>2.3347399739630252</v>
      </c>
    </row>
    <row r="61" spans="1:15" x14ac:dyDescent="0.25">
      <c r="A61" s="1" t="s">
        <v>59</v>
      </c>
      <c r="B61" s="7">
        <v>1159</v>
      </c>
      <c r="C61" s="8">
        <v>51</v>
      </c>
      <c r="D61" s="9">
        <v>3</v>
      </c>
      <c r="E61" s="9">
        <v>1058</v>
      </c>
      <c r="F61" s="9">
        <v>55</v>
      </c>
      <c r="G61" s="9">
        <v>4</v>
      </c>
      <c r="H61" s="7">
        <v>1108</v>
      </c>
      <c r="I61" s="9">
        <v>55</v>
      </c>
      <c r="J61" s="9">
        <v>4</v>
      </c>
      <c r="K61" s="9">
        <v>1015</v>
      </c>
      <c r="L61" s="9">
        <v>55</v>
      </c>
      <c r="M61" s="9">
        <v>4</v>
      </c>
      <c r="N61" s="9">
        <f>SUMIF('Cuadro 6'!$A$12:$A$136,Hoja1!A61,'Cuadro 6'!$L$12:$L$136)</f>
        <v>2.939225760064883</v>
      </c>
      <c r="O61" s="9">
        <f>SUMIF('Cuadro 7'!$A$12:$A$136,Hoja1!A61,'Cuadro 7'!$L$12:$L$136)</f>
        <v>2.6220683220434235</v>
      </c>
    </row>
    <row r="62" spans="1:15" x14ac:dyDescent="0.25">
      <c r="A62" s="1" t="s">
        <v>60</v>
      </c>
      <c r="B62" s="7">
        <v>2135</v>
      </c>
      <c r="C62" s="8">
        <v>102</v>
      </c>
      <c r="D62" s="9">
        <v>3</v>
      </c>
      <c r="E62" s="9">
        <v>2180</v>
      </c>
      <c r="F62" s="9">
        <v>100</v>
      </c>
      <c r="G62" s="9">
        <v>3</v>
      </c>
      <c r="H62" s="7">
        <v>2104</v>
      </c>
      <c r="I62" s="9">
        <v>104</v>
      </c>
      <c r="J62" s="9">
        <v>5</v>
      </c>
      <c r="K62" s="9">
        <v>1974</v>
      </c>
      <c r="L62" s="9">
        <v>106</v>
      </c>
      <c r="M62" s="9">
        <v>6</v>
      </c>
      <c r="N62" s="9">
        <f>SUMIF('Cuadro 6'!$A$12:$A$136,Hoja1!A62,'Cuadro 6'!$L$12:$L$136)</f>
        <v>4.3484449476339311</v>
      </c>
      <c r="O62" s="9">
        <f>SUMIF('Cuadro 7'!$A$12:$A$136,Hoja1!A62,'Cuadro 7'!$L$12:$L$136)</f>
        <v>4.3961804719523467</v>
      </c>
    </row>
    <row r="63" spans="1:15" x14ac:dyDescent="0.25">
      <c r="A63" s="1" t="s">
        <v>61</v>
      </c>
      <c r="B63" s="7">
        <v>531</v>
      </c>
      <c r="C63" s="8">
        <v>28</v>
      </c>
      <c r="D63" s="9">
        <v>2</v>
      </c>
      <c r="E63" s="9">
        <v>565</v>
      </c>
      <c r="F63" s="9">
        <v>30</v>
      </c>
      <c r="G63" s="9">
        <v>2</v>
      </c>
      <c r="H63" s="7">
        <v>631</v>
      </c>
      <c r="I63" s="9">
        <v>35</v>
      </c>
      <c r="J63" s="9">
        <v>3</v>
      </c>
      <c r="K63" s="9">
        <v>573</v>
      </c>
      <c r="L63" s="9">
        <v>35</v>
      </c>
      <c r="M63" s="9">
        <v>3</v>
      </c>
      <c r="N63" s="9">
        <f>SUMIF('Cuadro 6'!$A$12:$A$136,Hoja1!A63,'Cuadro 6'!$L$12:$L$136)</f>
        <v>1.6968730903717397</v>
      </c>
      <c r="O63" s="9">
        <f>SUMIF('Cuadro 7'!$A$12:$A$136,Hoja1!A63,'Cuadro 7'!$L$12:$L$136)</f>
        <v>1.8629179693107263</v>
      </c>
    </row>
    <row r="64" spans="1:15" x14ac:dyDescent="0.25">
      <c r="A64" s="1" t="s">
        <v>62</v>
      </c>
      <c r="B64" s="7">
        <v>1788</v>
      </c>
      <c r="C64" s="8">
        <v>92</v>
      </c>
      <c r="D64" s="9">
        <v>3</v>
      </c>
      <c r="E64" s="9">
        <v>1853</v>
      </c>
      <c r="F64" s="9">
        <v>89</v>
      </c>
      <c r="G64" s="9">
        <v>3</v>
      </c>
      <c r="H64" s="7">
        <v>1796</v>
      </c>
      <c r="I64" s="9">
        <v>87</v>
      </c>
      <c r="J64" s="9">
        <v>4</v>
      </c>
      <c r="K64" s="9">
        <v>1808</v>
      </c>
      <c r="L64" s="9">
        <v>96</v>
      </c>
      <c r="M64" s="9">
        <v>5</v>
      </c>
      <c r="N64" s="9">
        <f>SUMIF('Cuadro 6'!$A$12:$A$136,Hoja1!A64,'Cuadro 6'!$L$12:$L$136)</f>
        <v>3.3286034071577006</v>
      </c>
      <c r="O64" s="9">
        <f>SUMIF('Cuadro 7'!$A$12:$A$136,Hoja1!A64,'Cuadro 7'!$L$12:$L$136)</f>
        <v>3.4750331281732771</v>
      </c>
    </row>
    <row r="65" spans="1:15" x14ac:dyDescent="0.25">
      <c r="A65" s="1" t="s">
        <v>63</v>
      </c>
      <c r="B65" s="7">
        <v>1906</v>
      </c>
      <c r="C65" s="8">
        <v>88</v>
      </c>
      <c r="D65" s="9">
        <v>4</v>
      </c>
      <c r="E65" s="9">
        <v>1918</v>
      </c>
      <c r="F65" s="9">
        <v>91</v>
      </c>
      <c r="G65" s="9">
        <v>5</v>
      </c>
      <c r="H65" s="7">
        <v>1870</v>
      </c>
      <c r="I65" s="9">
        <v>93</v>
      </c>
      <c r="J65" s="9">
        <v>5</v>
      </c>
      <c r="K65" s="9">
        <v>1762</v>
      </c>
      <c r="L65" s="9">
        <v>94</v>
      </c>
      <c r="M65" s="9">
        <v>5</v>
      </c>
      <c r="N65" s="9">
        <f>SUMIF('Cuadro 6'!$A$12:$A$136,Hoja1!A65,'Cuadro 6'!$L$12:$L$136)</f>
        <v>4.0217066634989065</v>
      </c>
      <c r="O65" s="9">
        <f>SUMIF('Cuadro 7'!$A$12:$A$136,Hoja1!A65,'Cuadro 7'!$L$12:$L$136)</f>
        <v>3.8257777845477414</v>
      </c>
    </row>
    <row r="66" spans="1:15" x14ac:dyDescent="0.25">
      <c r="A66" s="1" t="s">
        <v>64</v>
      </c>
      <c r="B66" s="7">
        <v>2977</v>
      </c>
      <c r="C66" s="8">
        <v>114</v>
      </c>
      <c r="D66" s="9">
        <v>4</v>
      </c>
      <c r="E66" s="9">
        <v>2768</v>
      </c>
      <c r="F66" s="9">
        <v>115</v>
      </c>
      <c r="G66" s="9">
        <v>5</v>
      </c>
      <c r="H66" s="7">
        <v>2688</v>
      </c>
      <c r="I66" s="9">
        <v>115</v>
      </c>
      <c r="J66" s="9">
        <v>7</v>
      </c>
      <c r="K66" s="9">
        <v>2413</v>
      </c>
      <c r="L66" s="9">
        <v>121</v>
      </c>
      <c r="M66" s="9">
        <v>7</v>
      </c>
      <c r="N66" s="9">
        <f>SUMIF('Cuadro 6'!$A$12:$A$136,Hoja1!A66,'Cuadro 6'!$L$12:$L$136)</f>
        <v>10.903209389661304</v>
      </c>
      <c r="O66" s="9">
        <f>SUMIF('Cuadro 7'!$A$12:$A$136,Hoja1!A66,'Cuadro 7'!$L$12:$L$136)</f>
        <v>10.168367447277967</v>
      </c>
    </row>
    <row r="67" spans="1:15" x14ac:dyDescent="0.25">
      <c r="A67" s="1" t="s">
        <v>65</v>
      </c>
      <c r="B67" s="7">
        <v>6335</v>
      </c>
      <c r="C67" s="8">
        <v>338</v>
      </c>
      <c r="D67" s="9">
        <v>7</v>
      </c>
      <c r="E67" s="9">
        <v>6342</v>
      </c>
      <c r="F67" s="9">
        <v>340</v>
      </c>
      <c r="G67" s="9">
        <v>7</v>
      </c>
      <c r="H67" s="7">
        <v>7564</v>
      </c>
      <c r="I67" s="9">
        <v>383</v>
      </c>
      <c r="J67" s="9">
        <v>9</v>
      </c>
      <c r="K67" s="9">
        <v>7560.9999999999991</v>
      </c>
      <c r="L67" s="9">
        <v>426</v>
      </c>
      <c r="M67" s="9">
        <v>8</v>
      </c>
      <c r="N67" s="9">
        <f>SUMIF('Cuadro 6'!$A$12:$A$136,Hoja1!A67,'Cuadro 6'!$L$12:$L$136)</f>
        <v>16.324145386086478</v>
      </c>
      <c r="O67" s="9">
        <f>SUMIF('Cuadro 7'!$A$12:$A$136,Hoja1!A67,'Cuadro 7'!$L$12:$L$136)</f>
        <v>16.80576377047225</v>
      </c>
    </row>
    <row r="68" spans="1:15" x14ac:dyDescent="0.25">
      <c r="A68" s="1" t="s">
        <v>66</v>
      </c>
      <c r="B68" s="7">
        <v>2932</v>
      </c>
      <c r="C68" s="8">
        <v>129</v>
      </c>
      <c r="D68" s="9">
        <v>4</v>
      </c>
      <c r="E68" s="9">
        <v>2897</v>
      </c>
      <c r="F68" s="9">
        <v>129</v>
      </c>
      <c r="G68" s="9">
        <v>4</v>
      </c>
      <c r="H68" s="7">
        <v>2981</v>
      </c>
      <c r="I68" s="9">
        <v>132</v>
      </c>
      <c r="J68" s="9">
        <v>6</v>
      </c>
      <c r="K68" s="9">
        <v>2610</v>
      </c>
      <c r="L68" s="9">
        <v>133</v>
      </c>
      <c r="M68" s="9">
        <v>6</v>
      </c>
      <c r="N68" s="9">
        <f>SUMIF('Cuadro 6'!$A$12:$A$136,Hoja1!A68,'Cuadro 6'!$L$12:$L$136)</f>
        <v>9.1050270528699535</v>
      </c>
      <c r="O68" s="9">
        <f>SUMIF('Cuadro 7'!$A$12:$A$136,Hoja1!A68,'Cuadro 7'!$L$12:$L$136)</f>
        <v>8.3703677238539189</v>
      </c>
    </row>
    <row r="69" spans="1:15" x14ac:dyDescent="0.25">
      <c r="A69" s="1" t="s">
        <v>67</v>
      </c>
      <c r="B69" s="7">
        <v>1761</v>
      </c>
      <c r="C69" s="8">
        <v>72</v>
      </c>
      <c r="D69" s="9">
        <v>4</v>
      </c>
      <c r="E69" s="9">
        <v>1708</v>
      </c>
      <c r="F69" s="9">
        <v>70</v>
      </c>
      <c r="G69" s="9">
        <v>4</v>
      </c>
      <c r="H69" s="7">
        <v>1712</v>
      </c>
      <c r="I69" s="9">
        <v>70</v>
      </c>
      <c r="J69" s="9">
        <v>4</v>
      </c>
      <c r="K69" s="9">
        <v>1436</v>
      </c>
      <c r="L69" s="9">
        <v>67</v>
      </c>
      <c r="M69" s="9">
        <v>4</v>
      </c>
      <c r="N69" s="9">
        <f>SUMIF('Cuadro 6'!$A$12:$A$136,Hoja1!A69,'Cuadro 6'!$L$12:$L$136)</f>
        <v>2.8083035207529536</v>
      </c>
      <c r="O69" s="9">
        <f>SUMIF('Cuadro 7'!$A$12:$A$136,Hoja1!A69,'Cuadro 7'!$L$12:$L$136)</f>
        <v>2.9080203574200101</v>
      </c>
    </row>
    <row r="70" spans="1:15" x14ac:dyDescent="0.25">
      <c r="A70" s="1" t="s">
        <v>68</v>
      </c>
      <c r="B70" s="7">
        <v>3863</v>
      </c>
      <c r="C70" s="8">
        <v>190</v>
      </c>
      <c r="D70" s="9">
        <v>6</v>
      </c>
      <c r="E70" s="9">
        <v>3758</v>
      </c>
      <c r="F70" s="9">
        <v>185</v>
      </c>
      <c r="G70" s="9">
        <v>6</v>
      </c>
      <c r="H70" s="7">
        <v>3514</v>
      </c>
      <c r="I70" s="9">
        <v>183</v>
      </c>
      <c r="J70" s="9">
        <v>8</v>
      </c>
      <c r="K70" s="9">
        <v>3384</v>
      </c>
      <c r="L70" s="9">
        <v>177</v>
      </c>
      <c r="M70" s="9">
        <v>9</v>
      </c>
      <c r="N70" s="9">
        <f>SUMIF('Cuadro 6'!$A$12:$A$136,Hoja1!A70,'Cuadro 6'!$L$12:$L$136)</f>
        <v>8.4759012405218925</v>
      </c>
      <c r="O70" s="9">
        <f>SUMIF('Cuadro 7'!$A$12:$A$136,Hoja1!A70,'Cuadro 7'!$L$12:$L$136)</f>
        <v>8.8558531519045278</v>
      </c>
    </row>
    <row r="71" spans="1:15" x14ac:dyDescent="0.25">
      <c r="A71" s="1" t="s">
        <v>69</v>
      </c>
      <c r="B71" s="7">
        <v>937</v>
      </c>
      <c r="C71" s="8">
        <v>31</v>
      </c>
      <c r="D71" s="9">
        <v>1</v>
      </c>
      <c r="E71" s="9">
        <v>809</v>
      </c>
      <c r="F71" s="9">
        <v>33</v>
      </c>
      <c r="G71" s="9">
        <v>2</v>
      </c>
      <c r="H71" s="7">
        <v>799</v>
      </c>
      <c r="I71" s="9">
        <v>31</v>
      </c>
      <c r="J71" s="9">
        <v>2</v>
      </c>
      <c r="K71" s="9">
        <v>696</v>
      </c>
      <c r="L71" s="9">
        <v>30</v>
      </c>
      <c r="M71" s="9">
        <v>2</v>
      </c>
      <c r="N71" s="9">
        <f>SUMIF('Cuadro 6'!$A$12:$A$136,Hoja1!A71,'Cuadro 6'!$L$12:$L$136)</f>
        <v>2.5022588835865758</v>
      </c>
      <c r="O71" s="9">
        <f>SUMIF('Cuadro 7'!$A$12:$A$136,Hoja1!A71,'Cuadro 7'!$L$12:$L$136)</f>
        <v>2.6523457465445346</v>
      </c>
    </row>
    <row r="72" spans="1:15" x14ac:dyDescent="0.25">
      <c r="A72" s="1" t="s">
        <v>70</v>
      </c>
      <c r="B72" s="7">
        <v>1727</v>
      </c>
      <c r="C72" s="8">
        <v>90</v>
      </c>
      <c r="D72" s="9">
        <v>3</v>
      </c>
      <c r="E72" s="9">
        <v>1694</v>
      </c>
      <c r="F72" s="9">
        <v>87</v>
      </c>
      <c r="G72" s="9">
        <v>4</v>
      </c>
      <c r="H72" s="7">
        <v>1714</v>
      </c>
      <c r="I72" s="9">
        <v>87</v>
      </c>
      <c r="J72" s="9">
        <v>7</v>
      </c>
      <c r="K72" s="9">
        <v>1699</v>
      </c>
      <c r="L72" s="9">
        <v>76</v>
      </c>
      <c r="M72" s="9">
        <v>5</v>
      </c>
      <c r="N72" s="9">
        <f>SUMIF('Cuadro 6'!$A$12:$A$136,Hoja1!A72,'Cuadro 6'!$L$12:$L$136)</f>
        <v>3.0560155712099841</v>
      </c>
      <c r="O72" s="9">
        <f>SUMIF('Cuadro 7'!$A$12:$A$136,Hoja1!A72,'Cuadro 7'!$L$12:$L$136)</f>
        <v>3.084502627577272</v>
      </c>
    </row>
    <row r="73" spans="1:15" x14ac:dyDescent="0.25">
      <c r="A73" s="1" t="s">
        <v>71</v>
      </c>
      <c r="B73" s="7">
        <v>3584</v>
      </c>
      <c r="C73" s="8">
        <v>148</v>
      </c>
      <c r="D73" s="9">
        <v>5</v>
      </c>
      <c r="E73" s="9">
        <v>3267</v>
      </c>
      <c r="F73" s="9">
        <v>143</v>
      </c>
      <c r="G73" s="9">
        <v>7</v>
      </c>
      <c r="H73" s="7">
        <v>3107</v>
      </c>
      <c r="I73" s="9">
        <v>146</v>
      </c>
      <c r="J73" s="9">
        <v>13</v>
      </c>
      <c r="K73" s="9">
        <v>2811</v>
      </c>
      <c r="L73" s="9">
        <v>144</v>
      </c>
      <c r="M73" s="9">
        <v>13</v>
      </c>
      <c r="N73" s="9">
        <f>SUMIF('Cuadro 6'!$A$12:$A$136,Hoja1!A73,'Cuadro 6'!$L$12:$L$136)</f>
        <v>7.3304652237564047</v>
      </c>
      <c r="O73" s="9">
        <f>SUMIF('Cuadro 7'!$A$12:$A$136,Hoja1!A73,'Cuadro 7'!$L$12:$L$136)</f>
        <v>8.1681422314779226</v>
      </c>
    </row>
    <row r="74" spans="1:15" x14ac:dyDescent="0.25">
      <c r="A74" s="1" t="s">
        <v>72</v>
      </c>
      <c r="B74" s="7">
        <v>755</v>
      </c>
      <c r="C74" s="8">
        <v>31</v>
      </c>
      <c r="D74" s="9">
        <v>1</v>
      </c>
      <c r="E74" s="9">
        <v>782</v>
      </c>
      <c r="F74" s="9">
        <v>34</v>
      </c>
      <c r="G74" s="9">
        <v>2</v>
      </c>
      <c r="H74" s="7">
        <v>778</v>
      </c>
      <c r="I74" s="9">
        <v>34</v>
      </c>
      <c r="J74" s="9">
        <v>2</v>
      </c>
      <c r="K74" s="9">
        <v>756</v>
      </c>
      <c r="L74" s="9">
        <v>34</v>
      </c>
      <c r="M74" s="9">
        <v>2</v>
      </c>
      <c r="N74" s="9">
        <f>SUMIF('Cuadro 6'!$A$12:$A$136,Hoja1!A74,'Cuadro 6'!$L$12:$L$136)</f>
        <v>2.2530291453218245</v>
      </c>
      <c r="O74" s="9">
        <f>SUMIF('Cuadro 7'!$A$12:$A$136,Hoja1!A74,'Cuadro 7'!$L$12:$L$136)</f>
        <v>2.6127345112495028</v>
      </c>
    </row>
    <row r="75" spans="1:15" x14ac:dyDescent="0.25">
      <c r="A75" s="1" t="s">
        <v>73</v>
      </c>
      <c r="B75" s="7">
        <v>15739</v>
      </c>
      <c r="C75" s="8">
        <v>1806</v>
      </c>
      <c r="D75" s="9">
        <v>12</v>
      </c>
      <c r="E75" s="9">
        <v>15091</v>
      </c>
      <c r="F75" s="9">
        <v>1837</v>
      </c>
      <c r="G75" s="9">
        <v>14</v>
      </c>
      <c r="H75" s="7">
        <v>14473</v>
      </c>
      <c r="I75" s="9">
        <v>1761</v>
      </c>
      <c r="J75" s="9">
        <v>15</v>
      </c>
      <c r="K75" s="9">
        <v>13008</v>
      </c>
      <c r="L75" s="9">
        <v>1493</v>
      </c>
      <c r="M75" s="9">
        <v>15</v>
      </c>
      <c r="N75" s="9">
        <f>SUMIF('Cuadro 6'!$A$12:$A$136,Hoja1!A75,'Cuadro 6'!$L$12:$L$136)</f>
        <v>27.157577438099185</v>
      </c>
      <c r="O75" s="9">
        <f>SUMIF('Cuadro 7'!$A$12:$A$136,Hoja1!A75,'Cuadro 7'!$L$12:$L$136)</f>
        <v>30.035634027357659</v>
      </c>
    </row>
    <row r="76" spans="1:15" x14ac:dyDescent="0.25">
      <c r="A76" s="1" t="s">
        <v>74</v>
      </c>
      <c r="B76" s="7">
        <v>3193</v>
      </c>
      <c r="C76" s="8">
        <v>118</v>
      </c>
      <c r="D76" s="9">
        <v>4</v>
      </c>
      <c r="E76" s="9">
        <v>3552</v>
      </c>
      <c r="F76" s="9">
        <v>115</v>
      </c>
      <c r="G76" s="9">
        <v>4</v>
      </c>
      <c r="H76" s="7">
        <v>3464</v>
      </c>
      <c r="I76" s="9">
        <v>118</v>
      </c>
      <c r="J76" s="9">
        <v>4</v>
      </c>
      <c r="K76" s="9">
        <v>3169</v>
      </c>
      <c r="L76" s="9">
        <v>121</v>
      </c>
      <c r="M76" s="9">
        <v>4</v>
      </c>
      <c r="N76" s="9">
        <f>SUMIF('Cuadro 6'!$A$12:$A$136,Hoja1!A76,'Cuadro 6'!$L$12:$L$136)</f>
        <v>9.2371766765962793</v>
      </c>
      <c r="O76" s="9">
        <f>SUMIF('Cuadro 7'!$A$12:$A$136,Hoja1!A76,'Cuadro 7'!$L$12:$L$136)</f>
        <v>9.5011924884983721</v>
      </c>
    </row>
    <row r="77" spans="1:15" x14ac:dyDescent="0.25">
      <c r="A77" s="1" t="s">
        <v>75</v>
      </c>
      <c r="B77" s="7">
        <v>4687</v>
      </c>
      <c r="C77" s="8">
        <v>121</v>
      </c>
      <c r="D77" s="9">
        <v>10</v>
      </c>
      <c r="E77" s="9">
        <v>5913</v>
      </c>
      <c r="F77" s="9">
        <v>118</v>
      </c>
      <c r="G77" s="9">
        <v>14</v>
      </c>
      <c r="H77" s="7">
        <v>4970</v>
      </c>
      <c r="I77" s="9">
        <v>119</v>
      </c>
      <c r="J77" s="9">
        <v>14</v>
      </c>
      <c r="K77" s="9">
        <v>4695</v>
      </c>
      <c r="L77" s="9">
        <v>112</v>
      </c>
      <c r="M77" s="9">
        <v>14</v>
      </c>
      <c r="N77" s="9">
        <f>SUMIF('Cuadro 6'!$A$12:$A$136,Hoja1!A77,'Cuadro 6'!$L$12:$L$136)</f>
        <v>20.244911102704325</v>
      </c>
      <c r="O77" s="9">
        <f>SUMIF('Cuadro 7'!$A$12:$A$136,Hoja1!A77,'Cuadro 7'!$L$12:$L$136)</f>
        <v>21.20658029033337</v>
      </c>
    </row>
    <row r="78" spans="1:15" x14ac:dyDescent="0.25">
      <c r="A78" s="1" t="s">
        <v>76</v>
      </c>
      <c r="B78" s="7">
        <v>7431</v>
      </c>
      <c r="C78" s="8">
        <v>197</v>
      </c>
      <c r="D78" s="9">
        <v>10</v>
      </c>
      <c r="E78" s="9">
        <v>7455</v>
      </c>
      <c r="F78" s="9">
        <v>197</v>
      </c>
      <c r="G78" s="9">
        <v>12</v>
      </c>
      <c r="H78" s="7">
        <v>7013</v>
      </c>
      <c r="I78" s="9">
        <v>197</v>
      </c>
      <c r="J78" s="9">
        <v>12</v>
      </c>
      <c r="K78" s="9">
        <v>6255</v>
      </c>
      <c r="L78" s="9">
        <v>197</v>
      </c>
      <c r="M78" s="9">
        <v>12</v>
      </c>
      <c r="N78" s="9">
        <f>SUMIF('Cuadro 6'!$A$12:$A$136,Hoja1!A78,'Cuadro 6'!$L$12:$L$136)</f>
        <v>15.594760819675244</v>
      </c>
      <c r="O78" s="9">
        <f>SUMIF('Cuadro 7'!$A$12:$A$136,Hoja1!A78,'Cuadro 7'!$L$12:$L$136)</f>
        <v>16.555438562846902</v>
      </c>
    </row>
    <row r="79" spans="1:15" x14ac:dyDescent="0.25">
      <c r="A79" s="1" t="s">
        <v>77</v>
      </c>
      <c r="B79" s="7">
        <v>2088</v>
      </c>
      <c r="C79" s="8">
        <v>102</v>
      </c>
      <c r="D79" s="9">
        <v>3</v>
      </c>
      <c r="E79" s="9">
        <v>1995</v>
      </c>
      <c r="F79" s="9">
        <v>99</v>
      </c>
      <c r="G79" s="9">
        <v>4</v>
      </c>
      <c r="H79" s="7">
        <v>2106</v>
      </c>
      <c r="I79" s="9">
        <v>100</v>
      </c>
      <c r="J79" s="9">
        <v>4</v>
      </c>
      <c r="K79" s="9">
        <v>1768</v>
      </c>
      <c r="L79" s="9">
        <v>96</v>
      </c>
      <c r="M79" s="9">
        <v>6</v>
      </c>
      <c r="N79" s="9">
        <f>SUMIF('Cuadro 6'!$A$12:$A$136,Hoja1!A79,'Cuadro 6'!$L$12:$L$136)</f>
        <v>4.3262720524304328</v>
      </c>
      <c r="O79" s="9">
        <f>SUMIF('Cuadro 7'!$A$12:$A$136,Hoja1!A79,'Cuadro 7'!$L$12:$L$136)</f>
        <v>4.3304622342919066</v>
      </c>
    </row>
    <row r="80" spans="1:15" x14ac:dyDescent="0.25">
      <c r="A80" s="1" t="s">
        <v>78</v>
      </c>
      <c r="B80" s="7">
        <v>7267</v>
      </c>
      <c r="C80" s="8">
        <v>274</v>
      </c>
      <c r="D80" s="9">
        <v>12</v>
      </c>
      <c r="E80" s="9">
        <v>7228</v>
      </c>
      <c r="F80" s="9">
        <v>277</v>
      </c>
      <c r="G80" s="9">
        <v>14</v>
      </c>
      <c r="H80" s="7">
        <v>6945</v>
      </c>
      <c r="I80" s="9">
        <v>276</v>
      </c>
      <c r="J80" s="9">
        <v>15</v>
      </c>
      <c r="K80" s="9">
        <v>6370</v>
      </c>
      <c r="L80" s="9">
        <v>277</v>
      </c>
      <c r="M80" s="9">
        <v>15</v>
      </c>
      <c r="N80" s="9">
        <f>SUMIF('Cuadro 6'!$A$12:$A$136,Hoja1!A80,'Cuadro 6'!$L$12:$L$136)</f>
        <v>29.15002980065157</v>
      </c>
      <c r="O80" s="9">
        <f>SUMIF('Cuadro 7'!$A$12:$A$136,Hoja1!A80,'Cuadro 7'!$L$12:$L$136)</f>
        <v>30.892246385879307</v>
      </c>
    </row>
    <row r="81" spans="1:15" x14ac:dyDescent="0.25">
      <c r="A81" s="1" t="s">
        <v>79</v>
      </c>
      <c r="B81" s="7">
        <v>1412</v>
      </c>
      <c r="C81" s="8">
        <v>58</v>
      </c>
      <c r="D81" s="9">
        <v>1</v>
      </c>
      <c r="E81" s="9">
        <v>1401</v>
      </c>
      <c r="F81" s="9">
        <v>57</v>
      </c>
      <c r="G81" s="9">
        <v>3</v>
      </c>
      <c r="H81" s="7">
        <v>1367</v>
      </c>
      <c r="I81" s="9">
        <v>54</v>
      </c>
      <c r="J81" s="9">
        <v>3</v>
      </c>
      <c r="K81" s="9">
        <v>1234</v>
      </c>
      <c r="L81" s="9">
        <v>52</v>
      </c>
      <c r="M81" s="9">
        <v>3</v>
      </c>
      <c r="N81" s="9">
        <f>SUMIF('Cuadro 6'!$A$12:$A$136,Hoja1!A81,'Cuadro 6'!$L$12:$L$136)</f>
        <v>15.962226647570368</v>
      </c>
      <c r="O81" s="9">
        <f>SUMIF('Cuadro 7'!$A$12:$A$136,Hoja1!A81,'Cuadro 7'!$L$12:$L$136)</f>
        <v>20.25400375011289</v>
      </c>
    </row>
    <row r="82" spans="1:15" x14ac:dyDescent="0.25">
      <c r="A82" s="1" t="s">
        <v>80</v>
      </c>
      <c r="B82" s="7">
        <v>11963</v>
      </c>
      <c r="C82" s="8">
        <v>308</v>
      </c>
      <c r="D82" s="9">
        <v>19</v>
      </c>
      <c r="E82" s="9">
        <v>11804</v>
      </c>
      <c r="F82" s="9">
        <v>309</v>
      </c>
      <c r="G82" s="9">
        <v>20</v>
      </c>
      <c r="H82" s="7">
        <v>11132</v>
      </c>
      <c r="I82" s="9">
        <v>307</v>
      </c>
      <c r="J82" s="9">
        <v>21</v>
      </c>
      <c r="K82" s="9">
        <v>10504</v>
      </c>
      <c r="L82" s="9">
        <v>306</v>
      </c>
      <c r="M82" s="9">
        <v>21</v>
      </c>
      <c r="N82" s="9">
        <f>SUMIF('Cuadro 6'!$A$12:$A$136,Hoja1!A82,'Cuadro 6'!$L$12:$L$136)</f>
        <v>34.754896987484329</v>
      </c>
      <c r="O82" s="9">
        <f>SUMIF('Cuadro 7'!$A$12:$A$136,Hoja1!A82,'Cuadro 7'!$L$12:$L$136)</f>
        <v>37.258429849070417</v>
      </c>
    </row>
    <row r="83" spans="1:15" x14ac:dyDescent="0.25">
      <c r="A83" s="1" t="s">
        <v>81</v>
      </c>
      <c r="B83" s="7">
        <v>4527</v>
      </c>
      <c r="C83" s="8">
        <v>147</v>
      </c>
      <c r="D83" s="9">
        <v>7</v>
      </c>
      <c r="E83" s="9">
        <v>4490</v>
      </c>
      <c r="F83" s="9">
        <v>145</v>
      </c>
      <c r="G83" s="9">
        <v>8</v>
      </c>
      <c r="H83" s="7">
        <v>4373</v>
      </c>
      <c r="I83" s="9">
        <v>147</v>
      </c>
      <c r="J83" s="9">
        <v>9</v>
      </c>
      <c r="K83" s="9">
        <v>3911</v>
      </c>
      <c r="L83" s="9">
        <v>140</v>
      </c>
      <c r="M83" s="9">
        <v>10</v>
      </c>
      <c r="N83" s="9">
        <f>SUMIF('Cuadro 6'!$A$12:$A$136,Hoja1!A83,'Cuadro 6'!$L$12:$L$136)</f>
        <v>11.420654269184809</v>
      </c>
      <c r="O83" s="9">
        <f>SUMIF('Cuadro 7'!$A$12:$A$136,Hoja1!A83,'Cuadro 7'!$L$12:$L$136)</f>
        <v>11.623716531979346</v>
      </c>
    </row>
    <row r="84" spans="1:15" x14ac:dyDescent="0.25">
      <c r="A84" s="1" t="s">
        <v>82</v>
      </c>
      <c r="B84" s="7">
        <v>14386</v>
      </c>
      <c r="C84" s="8">
        <v>362</v>
      </c>
      <c r="D84" s="9">
        <v>18</v>
      </c>
      <c r="E84" s="9">
        <v>12409</v>
      </c>
      <c r="F84" s="9">
        <v>359</v>
      </c>
      <c r="G84" s="9">
        <v>18</v>
      </c>
      <c r="H84" s="7">
        <v>11567</v>
      </c>
      <c r="I84" s="9">
        <v>355</v>
      </c>
      <c r="J84" s="9">
        <v>18</v>
      </c>
      <c r="K84" s="9">
        <v>10689</v>
      </c>
      <c r="L84" s="9">
        <v>383</v>
      </c>
      <c r="M84" s="9">
        <v>17</v>
      </c>
      <c r="N84" s="9">
        <f>SUMIF('Cuadro 6'!$A$12:$A$136,Hoja1!A84,'Cuadro 6'!$L$12:$L$136)</f>
        <v>32.846783993544094</v>
      </c>
      <c r="O84" s="9">
        <f>SUMIF('Cuadro 7'!$A$12:$A$136,Hoja1!A84,'Cuadro 7'!$L$12:$L$136)</f>
        <v>34.996566510895398</v>
      </c>
    </row>
    <row r="85" spans="1:15" x14ac:dyDescent="0.25">
      <c r="A85" s="1" t="s">
        <v>83</v>
      </c>
      <c r="B85" s="7">
        <v>2042</v>
      </c>
      <c r="C85" s="8">
        <v>99</v>
      </c>
      <c r="D85" s="9">
        <v>4</v>
      </c>
      <c r="E85" s="9">
        <v>2065</v>
      </c>
      <c r="F85" s="9">
        <v>102</v>
      </c>
      <c r="G85" s="9">
        <v>5</v>
      </c>
      <c r="H85" s="7">
        <v>2197</v>
      </c>
      <c r="I85" s="9">
        <v>106</v>
      </c>
      <c r="J85" s="9">
        <v>5</v>
      </c>
      <c r="K85" s="9">
        <v>2119</v>
      </c>
      <c r="L85" s="9">
        <v>111</v>
      </c>
      <c r="M85" s="9">
        <v>6</v>
      </c>
      <c r="N85" s="9">
        <f>SUMIF('Cuadro 6'!$A$12:$A$136,Hoja1!A85,'Cuadro 6'!$L$12:$L$136)</f>
        <v>4.6159406186839167</v>
      </c>
      <c r="O85" s="9">
        <f>SUMIF('Cuadro 7'!$A$12:$A$136,Hoja1!A85,'Cuadro 7'!$L$12:$L$136)</f>
        <v>4.5934321790119954</v>
      </c>
    </row>
    <row r="86" spans="1:15" x14ac:dyDescent="0.25">
      <c r="A86" s="1" t="s">
        <v>84</v>
      </c>
      <c r="B86" s="7">
        <v>41340</v>
      </c>
      <c r="C86" s="8">
        <v>1413</v>
      </c>
      <c r="D86" s="9">
        <v>39</v>
      </c>
      <c r="E86" s="9">
        <v>37025</v>
      </c>
      <c r="F86" s="9">
        <v>1443</v>
      </c>
      <c r="G86" s="9">
        <v>58</v>
      </c>
      <c r="H86" s="7">
        <v>50648</v>
      </c>
      <c r="I86" s="9">
        <v>1593</v>
      </c>
      <c r="J86" s="9">
        <v>41</v>
      </c>
      <c r="K86" s="9">
        <v>45365</v>
      </c>
      <c r="L86" s="9">
        <v>1544</v>
      </c>
      <c r="M86" s="9">
        <v>35</v>
      </c>
      <c r="N86" s="9">
        <f>SUMIF('Cuadro 6'!$A$12:$A$136,Hoja1!A86,'Cuadro 6'!$L$12:$L$136)</f>
        <v>120.67922662424738</v>
      </c>
      <c r="O86" s="9">
        <f>SUMIF('Cuadro 7'!$A$12:$A$136,Hoja1!A86,'Cuadro 7'!$L$12:$L$136)</f>
        <v>104.31868701325193</v>
      </c>
    </row>
    <row r="87" spans="1:15" x14ac:dyDescent="0.25">
      <c r="A87" s="1" t="s">
        <v>85</v>
      </c>
      <c r="B87" s="7">
        <v>3331</v>
      </c>
      <c r="C87" s="8">
        <v>143</v>
      </c>
      <c r="D87" s="9">
        <v>6</v>
      </c>
      <c r="E87" s="9">
        <v>3420</v>
      </c>
      <c r="F87" s="9">
        <v>138</v>
      </c>
      <c r="G87" s="9">
        <v>8</v>
      </c>
      <c r="H87" s="7">
        <v>3581</v>
      </c>
      <c r="I87" s="9">
        <v>142</v>
      </c>
      <c r="J87" s="9">
        <v>8</v>
      </c>
      <c r="K87" s="9">
        <v>3299</v>
      </c>
      <c r="L87" s="9">
        <v>153</v>
      </c>
      <c r="M87" s="9">
        <v>8</v>
      </c>
      <c r="N87" s="9">
        <f>SUMIF('Cuadro 6'!$A$12:$A$136,Hoja1!A87,'Cuadro 6'!$L$12:$L$136)</f>
        <v>39.150043855074159</v>
      </c>
      <c r="O87" s="9">
        <f>SUMIF('Cuadro 7'!$A$12:$A$136,Hoja1!A87,'Cuadro 7'!$L$12:$L$136)</f>
        <v>44.216445535909315</v>
      </c>
    </row>
    <row r="88" spans="1:15" x14ac:dyDescent="0.25">
      <c r="A88" s="1" t="s">
        <v>86</v>
      </c>
      <c r="B88" s="7">
        <v>1327</v>
      </c>
      <c r="C88" s="8">
        <v>60</v>
      </c>
      <c r="D88" s="9">
        <v>2</v>
      </c>
      <c r="E88" s="9">
        <v>1251</v>
      </c>
      <c r="F88" s="9">
        <v>57</v>
      </c>
      <c r="G88" s="9">
        <v>3</v>
      </c>
      <c r="H88" s="7">
        <v>1272</v>
      </c>
      <c r="I88" s="9">
        <v>62</v>
      </c>
      <c r="J88" s="9">
        <v>5</v>
      </c>
      <c r="K88" s="9">
        <v>1195</v>
      </c>
      <c r="L88" s="9">
        <v>71</v>
      </c>
      <c r="M88" s="9">
        <v>6</v>
      </c>
      <c r="N88" s="9">
        <f>SUMIF('Cuadro 6'!$A$12:$A$136,Hoja1!A88,'Cuadro 6'!$L$12:$L$136)</f>
        <v>2.3294409262052649</v>
      </c>
      <c r="O88" s="9">
        <f>SUMIF('Cuadro 7'!$A$12:$A$136,Hoja1!A88,'Cuadro 7'!$L$12:$L$136)</f>
        <v>4.2555594111034054</v>
      </c>
    </row>
    <row r="89" spans="1:15" x14ac:dyDescent="0.25">
      <c r="A89" s="1" t="s">
        <v>87</v>
      </c>
      <c r="B89" s="7">
        <v>3319</v>
      </c>
      <c r="C89" s="8">
        <v>137</v>
      </c>
      <c r="D89" s="9">
        <v>5</v>
      </c>
      <c r="E89" s="9">
        <v>3073</v>
      </c>
      <c r="F89" s="9">
        <v>134</v>
      </c>
      <c r="G89" s="9">
        <v>8</v>
      </c>
      <c r="H89" s="7">
        <v>2960</v>
      </c>
      <c r="I89" s="9">
        <v>127</v>
      </c>
      <c r="J89" s="9">
        <v>11</v>
      </c>
      <c r="K89" s="9">
        <v>2897</v>
      </c>
      <c r="L89" s="9">
        <v>137</v>
      </c>
      <c r="M89" s="9">
        <v>12</v>
      </c>
      <c r="N89" s="9">
        <f>SUMIF('Cuadro 6'!$A$12:$A$136,Hoja1!A89,'Cuadro 6'!$L$12:$L$136)</f>
        <v>6.2883582440039021</v>
      </c>
      <c r="O89" s="9">
        <f>SUMIF('Cuadro 7'!$A$12:$A$136,Hoja1!A89,'Cuadro 7'!$L$12:$L$136)</f>
        <v>6.2261486138626045</v>
      </c>
    </row>
    <row r="90" spans="1:15" x14ac:dyDescent="0.25">
      <c r="A90" s="1" t="s">
        <v>88</v>
      </c>
      <c r="B90" s="7">
        <v>3125</v>
      </c>
      <c r="C90" s="8">
        <v>110</v>
      </c>
      <c r="D90" s="9">
        <v>4</v>
      </c>
      <c r="E90" s="9">
        <v>2758</v>
      </c>
      <c r="F90" s="9">
        <v>110</v>
      </c>
      <c r="G90" s="9">
        <v>6</v>
      </c>
      <c r="H90" s="7">
        <v>2703</v>
      </c>
      <c r="I90" s="9">
        <v>112</v>
      </c>
      <c r="J90" s="9">
        <v>6</v>
      </c>
      <c r="K90" s="9">
        <v>2580</v>
      </c>
      <c r="L90" s="9">
        <v>118</v>
      </c>
      <c r="M90" s="9">
        <v>5</v>
      </c>
      <c r="N90" s="9">
        <f>SUMIF('Cuadro 6'!$A$12:$A$136,Hoja1!A90,'Cuadro 6'!$L$12:$L$136)</f>
        <v>9.529081128220632</v>
      </c>
      <c r="O90" s="9">
        <f>SUMIF('Cuadro 7'!$A$12:$A$136,Hoja1!A90,'Cuadro 7'!$L$12:$L$136)</f>
        <v>11.437319168656988</v>
      </c>
    </row>
    <row r="91" spans="1:15" x14ac:dyDescent="0.25">
      <c r="A91" s="1" t="s">
        <v>89</v>
      </c>
      <c r="B91" s="7">
        <v>3657</v>
      </c>
      <c r="C91" s="8">
        <v>158</v>
      </c>
      <c r="D91" s="9">
        <v>5</v>
      </c>
      <c r="E91" s="9">
        <v>3565</v>
      </c>
      <c r="F91" s="9">
        <v>150</v>
      </c>
      <c r="G91" s="9">
        <v>6</v>
      </c>
      <c r="H91" s="7">
        <v>3483</v>
      </c>
      <c r="I91" s="9">
        <v>151</v>
      </c>
      <c r="J91" s="9">
        <v>6</v>
      </c>
      <c r="K91" s="9">
        <v>3269</v>
      </c>
      <c r="L91" s="9">
        <v>150</v>
      </c>
      <c r="M91" s="9">
        <v>7</v>
      </c>
      <c r="N91" s="9">
        <f>SUMIF('Cuadro 6'!$A$12:$A$136,Hoja1!A91,'Cuadro 6'!$L$12:$L$136)</f>
        <v>9.0331506396671024</v>
      </c>
      <c r="O91" s="9">
        <f>SUMIF('Cuadro 7'!$A$12:$A$136,Hoja1!A91,'Cuadro 7'!$L$12:$L$136)</f>
        <v>9.2020082159798253</v>
      </c>
    </row>
    <row r="92" spans="1:15" x14ac:dyDescent="0.25">
      <c r="A92" s="1" t="s">
        <v>90</v>
      </c>
      <c r="B92" s="7">
        <v>7788</v>
      </c>
      <c r="C92" s="8">
        <v>328</v>
      </c>
      <c r="D92" s="9">
        <v>8</v>
      </c>
      <c r="E92" s="9">
        <v>7783</v>
      </c>
      <c r="F92" s="9">
        <v>329</v>
      </c>
      <c r="G92" s="9">
        <v>10</v>
      </c>
      <c r="H92" s="7">
        <v>7681</v>
      </c>
      <c r="I92" s="9">
        <v>315</v>
      </c>
      <c r="J92" s="9">
        <v>10</v>
      </c>
      <c r="K92" s="9">
        <v>7081</v>
      </c>
      <c r="L92" s="9">
        <v>320</v>
      </c>
      <c r="M92" s="9">
        <v>10</v>
      </c>
      <c r="N92" s="9">
        <f>SUMIF('Cuadro 6'!$A$12:$A$136,Hoja1!A92,'Cuadro 6'!$L$12:$L$136)</f>
        <v>20.157871358722424</v>
      </c>
      <c r="O92" s="9">
        <f>SUMIF('Cuadro 7'!$A$12:$A$136,Hoja1!A92,'Cuadro 7'!$L$12:$L$136)</f>
        <v>19.698887160798009</v>
      </c>
    </row>
    <row r="93" spans="1:15" x14ac:dyDescent="0.25">
      <c r="A93" s="1" t="s">
        <v>91</v>
      </c>
      <c r="B93" s="7">
        <v>4831</v>
      </c>
      <c r="C93" s="8">
        <v>199</v>
      </c>
      <c r="D93" s="9">
        <v>7</v>
      </c>
      <c r="E93" s="9">
        <v>4769</v>
      </c>
      <c r="F93" s="9">
        <v>192</v>
      </c>
      <c r="G93" s="9">
        <v>8</v>
      </c>
      <c r="H93" s="7">
        <v>4742</v>
      </c>
      <c r="I93" s="9">
        <v>197</v>
      </c>
      <c r="J93" s="9">
        <v>8</v>
      </c>
      <c r="K93" s="9">
        <v>4318</v>
      </c>
      <c r="L93" s="9">
        <v>196</v>
      </c>
      <c r="M93" s="9">
        <v>8</v>
      </c>
      <c r="N93" s="9">
        <f>SUMIF('Cuadro 6'!$A$12:$A$136,Hoja1!A93,'Cuadro 6'!$L$12:$L$136)</f>
        <v>15.363865631003248</v>
      </c>
      <c r="O93" s="9">
        <f>SUMIF('Cuadro 7'!$A$12:$A$136,Hoja1!A93,'Cuadro 7'!$L$12:$L$136)</f>
        <v>15.713462604168777</v>
      </c>
    </row>
    <row r="94" spans="1:15" x14ac:dyDescent="0.25">
      <c r="A94" s="1" t="s">
        <v>92</v>
      </c>
      <c r="B94" s="7">
        <v>9541</v>
      </c>
      <c r="C94" s="8">
        <v>716</v>
      </c>
      <c r="D94" s="9">
        <v>13</v>
      </c>
      <c r="E94" s="9">
        <v>9968</v>
      </c>
      <c r="F94" s="9">
        <v>756</v>
      </c>
      <c r="G94" s="9">
        <v>15</v>
      </c>
      <c r="H94" s="7">
        <v>9679</v>
      </c>
      <c r="I94" s="9">
        <v>756</v>
      </c>
      <c r="J94" s="9">
        <v>17</v>
      </c>
      <c r="K94" s="9">
        <v>8989</v>
      </c>
      <c r="L94" s="9">
        <v>732</v>
      </c>
      <c r="M94" s="9">
        <v>16</v>
      </c>
      <c r="N94" s="9">
        <f>SUMIF('Cuadro 6'!$A$12:$A$136,Hoja1!A94,'Cuadro 6'!$L$12:$L$136)</f>
        <v>28.815168427307494</v>
      </c>
      <c r="O94" s="9">
        <f>SUMIF('Cuadro 7'!$A$12:$A$136,Hoja1!A94,'Cuadro 7'!$L$12:$L$136)</f>
        <v>23.504863531391312</v>
      </c>
    </row>
    <row r="95" spans="1:15" x14ac:dyDescent="0.25">
      <c r="A95" s="1" t="s">
        <v>93</v>
      </c>
      <c r="B95" s="7">
        <v>1306</v>
      </c>
      <c r="C95" s="8">
        <v>56</v>
      </c>
      <c r="D95" s="9">
        <v>3</v>
      </c>
      <c r="E95" s="9">
        <v>1230</v>
      </c>
      <c r="F95" s="9">
        <v>55</v>
      </c>
      <c r="G95" s="9">
        <v>3</v>
      </c>
      <c r="H95" s="7">
        <v>1250</v>
      </c>
      <c r="I95" s="9">
        <v>51</v>
      </c>
      <c r="J95" s="9">
        <v>4</v>
      </c>
      <c r="K95" s="9">
        <v>1071</v>
      </c>
      <c r="L95" s="9">
        <v>50</v>
      </c>
      <c r="M95" s="9">
        <v>4</v>
      </c>
      <c r="N95" s="9">
        <f>SUMIF('Cuadro 6'!$A$12:$A$136,Hoja1!A95,'Cuadro 6'!$L$12:$L$136)</f>
        <v>2.7664896148845268</v>
      </c>
      <c r="O95" s="9">
        <f>SUMIF('Cuadro 7'!$A$12:$A$136,Hoja1!A95,'Cuadro 7'!$L$12:$L$136)</f>
        <v>2.7909407618584265</v>
      </c>
    </row>
    <row r="96" spans="1:15" x14ac:dyDescent="0.25">
      <c r="A96" s="1" t="s">
        <v>94</v>
      </c>
      <c r="B96" s="7">
        <v>1702</v>
      </c>
      <c r="C96" s="8">
        <v>80</v>
      </c>
      <c r="D96" s="9">
        <v>2</v>
      </c>
      <c r="E96" s="9">
        <v>1840</v>
      </c>
      <c r="F96" s="9">
        <v>80</v>
      </c>
      <c r="G96" s="9">
        <v>3</v>
      </c>
      <c r="H96" s="7">
        <v>1879</v>
      </c>
      <c r="I96" s="9">
        <v>82</v>
      </c>
      <c r="J96" s="9">
        <v>4</v>
      </c>
      <c r="K96" s="9">
        <v>1827</v>
      </c>
      <c r="L96" s="9">
        <v>73</v>
      </c>
      <c r="M96" s="9">
        <v>5</v>
      </c>
      <c r="N96" s="9">
        <f>SUMIF('Cuadro 6'!$A$12:$A$136,Hoja1!A96,'Cuadro 6'!$L$12:$L$136)</f>
        <v>4.7163818993320801</v>
      </c>
      <c r="O96" s="9">
        <f>SUMIF('Cuadro 7'!$A$12:$A$136,Hoja1!A96,'Cuadro 7'!$L$12:$L$136)</f>
        <v>5.4329054863733974</v>
      </c>
    </row>
    <row r="97" spans="1:15" x14ac:dyDescent="0.25">
      <c r="A97" s="1" t="s">
        <v>95</v>
      </c>
      <c r="B97" s="7">
        <v>3871</v>
      </c>
      <c r="C97" s="8">
        <v>135</v>
      </c>
      <c r="D97" s="9">
        <v>6</v>
      </c>
      <c r="E97" s="9">
        <v>3743</v>
      </c>
      <c r="F97" s="9">
        <v>123</v>
      </c>
      <c r="G97" s="9">
        <v>6</v>
      </c>
      <c r="H97" s="7">
        <v>3779</v>
      </c>
      <c r="I97" s="9">
        <v>123</v>
      </c>
      <c r="J97" s="9">
        <v>7</v>
      </c>
      <c r="K97" s="9">
        <v>3592</v>
      </c>
      <c r="L97" s="9">
        <v>128</v>
      </c>
      <c r="M97" s="9">
        <v>7</v>
      </c>
      <c r="N97" s="9">
        <f>SUMIF('Cuadro 6'!$A$12:$A$136,Hoja1!A97,'Cuadro 6'!$L$12:$L$136)</f>
        <v>7.0732900368577081</v>
      </c>
      <c r="O97" s="9">
        <f>SUMIF('Cuadro 7'!$A$12:$A$136,Hoja1!A97,'Cuadro 7'!$L$12:$L$136)</f>
        <v>7.2097657883941402</v>
      </c>
    </row>
    <row r="98" spans="1:15" x14ac:dyDescent="0.25">
      <c r="A98" s="1" t="s">
        <v>96</v>
      </c>
      <c r="B98" s="7">
        <v>796</v>
      </c>
      <c r="C98" s="8">
        <v>44</v>
      </c>
      <c r="D98" s="9">
        <v>3</v>
      </c>
      <c r="E98" s="9">
        <v>840</v>
      </c>
      <c r="F98" s="9">
        <v>43</v>
      </c>
      <c r="G98" s="9">
        <v>3</v>
      </c>
      <c r="H98" s="7">
        <v>829</v>
      </c>
      <c r="I98" s="9">
        <v>49</v>
      </c>
      <c r="J98" s="9">
        <v>3</v>
      </c>
      <c r="K98" s="9">
        <v>774</v>
      </c>
      <c r="L98" s="9">
        <v>50</v>
      </c>
      <c r="M98" s="9">
        <v>3</v>
      </c>
      <c r="N98" s="9">
        <f>SUMIF('Cuadro 6'!$A$12:$A$136,Hoja1!A98,'Cuadro 6'!$L$12:$L$136)</f>
        <v>2.7766409823017395</v>
      </c>
      <c r="O98" s="9">
        <f>SUMIF('Cuadro 7'!$A$12:$A$136,Hoja1!A98,'Cuadro 7'!$L$12:$L$136)</f>
        <v>2.8111820367014428</v>
      </c>
    </row>
    <row r="99" spans="1:15" x14ac:dyDescent="0.25">
      <c r="A99" s="1" t="s">
        <v>97</v>
      </c>
      <c r="B99" s="7">
        <v>5269</v>
      </c>
      <c r="C99" s="8">
        <v>227</v>
      </c>
      <c r="D99" s="9">
        <v>9</v>
      </c>
      <c r="E99" s="9">
        <v>5353</v>
      </c>
      <c r="F99" s="9">
        <v>216</v>
      </c>
      <c r="G99" s="9">
        <v>9</v>
      </c>
      <c r="H99" s="7">
        <v>5103</v>
      </c>
      <c r="I99" s="9">
        <v>201</v>
      </c>
      <c r="J99" s="9">
        <v>10</v>
      </c>
      <c r="K99" s="9">
        <v>5343</v>
      </c>
      <c r="L99" s="9">
        <v>209</v>
      </c>
      <c r="M99" s="9">
        <v>10</v>
      </c>
      <c r="N99" s="9">
        <f>SUMIF('Cuadro 6'!$A$12:$A$136,Hoja1!A99,'Cuadro 6'!$L$12:$L$136)</f>
        <v>14.921455705861684</v>
      </c>
      <c r="O99" s="9">
        <f>SUMIF('Cuadro 7'!$A$12:$A$136,Hoja1!A99,'Cuadro 7'!$L$12:$L$136)</f>
        <v>14.950198653009783</v>
      </c>
    </row>
    <row r="100" spans="1:15" x14ac:dyDescent="0.25">
      <c r="A100" s="1" t="s">
        <v>98</v>
      </c>
      <c r="B100" s="7">
        <v>3614</v>
      </c>
      <c r="C100" s="8">
        <v>143</v>
      </c>
      <c r="D100" s="9">
        <v>7</v>
      </c>
      <c r="E100" s="9">
        <v>3813</v>
      </c>
      <c r="F100" s="9">
        <v>143</v>
      </c>
      <c r="G100" s="9">
        <v>9</v>
      </c>
      <c r="H100" s="7">
        <v>3776</v>
      </c>
      <c r="I100" s="9">
        <v>137</v>
      </c>
      <c r="J100" s="9">
        <v>10</v>
      </c>
      <c r="K100" s="9">
        <v>3664</v>
      </c>
      <c r="L100" s="9">
        <v>144</v>
      </c>
      <c r="M100" s="9">
        <v>9</v>
      </c>
      <c r="N100" s="9">
        <f>SUMIF('Cuadro 6'!$A$12:$A$136,Hoja1!A100,'Cuadro 6'!$L$12:$L$136)</f>
        <v>9.5660714987728426</v>
      </c>
      <c r="O100" s="9">
        <f>SUMIF('Cuadro 7'!$A$12:$A$136,Hoja1!A100,'Cuadro 7'!$L$12:$L$136)</f>
        <v>8.1188173737652019</v>
      </c>
    </row>
    <row r="101" spans="1:15" x14ac:dyDescent="0.25">
      <c r="A101" s="1" t="s">
        <v>99</v>
      </c>
      <c r="B101" s="7">
        <v>3634</v>
      </c>
      <c r="C101" s="8">
        <v>193</v>
      </c>
      <c r="D101" s="9">
        <v>10</v>
      </c>
      <c r="E101" s="9">
        <v>3898</v>
      </c>
      <c r="F101" s="9">
        <v>200</v>
      </c>
      <c r="G101" s="9">
        <v>10</v>
      </c>
      <c r="H101" s="7">
        <v>4015</v>
      </c>
      <c r="I101" s="9">
        <v>201</v>
      </c>
      <c r="J101" s="9">
        <v>11</v>
      </c>
      <c r="K101" s="9">
        <v>3753</v>
      </c>
      <c r="L101" s="9">
        <v>208</v>
      </c>
      <c r="M101" s="9">
        <v>12</v>
      </c>
      <c r="N101" s="9">
        <f>SUMIF('Cuadro 6'!$A$12:$A$136,Hoja1!A101,'Cuadro 6'!$L$12:$L$136)</f>
        <v>12.670179651879836</v>
      </c>
      <c r="O101" s="9">
        <f>SUMIF('Cuadro 7'!$A$12:$A$136,Hoja1!A101,'Cuadro 7'!$L$12:$L$136)</f>
        <v>11.444457744198791</v>
      </c>
    </row>
    <row r="102" spans="1:15" x14ac:dyDescent="0.25">
      <c r="A102" s="1" t="s">
        <v>100</v>
      </c>
      <c r="B102" s="7">
        <v>1160</v>
      </c>
      <c r="C102" s="8">
        <v>42</v>
      </c>
      <c r="D102" s="9">
        <v>2</v>
      </c>
      <c r="E102" s="9">
        <v>1110</v>
      </c>
      <c r="F102" s="9">
        <v>43</v>
      </c>
      <c r="G102" s="9">
        <v>3</v>
      </c>
      <c r="H102" s="7">
        <v>1031</v>
      </c>
      <c r="I102" s="9">
        <v>40</v>
      </c>
      <c r="J102" s="9">
        <v>3</v>
      </c>
      <c r="K102" s="9">
        <v>1003</v>
      </c>
      <c r="L102" s="9">
        <v>39</v>
      </c>
      <c r="M102" s="9">
        <v>3</v>
      </c>
      <c r="N102" s="9">
        <f>SUMIF('Cuadro 6'!$A$12:$A$136,Hoja1!A102,'Cuadro 6'!$L$12:$L$136)</f>
        <v>5.8820082067538069</v>
      </c>
      <c r="O102" s="9">
        <f>SUMIF('Cuadro 7'!$A$12:$A$136,Hoja1!A102,'Cuadro 7'!$L$12:$L$136)</f>
        <v>2.8382837630985471</v>
      </c>
    </row>
    <row r="103" spans="1:15" x14ac:dyDescent="0.25">
      <c r="A103" s="1" t="s">
        <v>101</v>
      </c>
      <c r="B103" s="7">
        <v>2759</v>
      </c>
      <c r="C103" s="8">
        <v>112</v>
      </c>
      <c r="D103" s="9">
        <v>4</v>
      </c>
      <c r="E103" s="9">
        <v>2882</v>
      </c>
      <c r="F103" s="9">
        <v>114</v>
      </c>
      <c r="G103" s="9">
        <v>5</v>
      </c>
      <c r="H103" s="7">
        <v>2815</v>
      </c>
      <c r="I103" s="9">
        <v>116</v>
      </c>
      <c r="J103" s="9">
        <v>6</v>
      </c>
      <c r="K103" s="9">
        <v>2633</v>
      </c>
      <c r="L103" s="9">
        <v>112</v>
      </c>
      <c r="M103" s="9">
        <v>6</v>
      </c>
      <c r="N103" s="9">
        <f>SUMIF('Cuadro 6'!$A$12:$A$136,Hoja1!A103,'Cuadro 6'!$L$12:$L$136)</f>
        <v>7.7609430856223351</v>
      </c>
      <c r="O103" s="9">
        <f>SUMIF('Cuadro 7'!$A$12:$A$136,Hoja1!A103,'Cuadro 7'!$L$12:$L$136)</f>
        <v>8.3928242382810279</v>
      </c>
    </row>
    <row r="104" spans="1:15" x14ac:dyDescent="0.25">
      <c r="A104" s="1" t="s">
        <v>102</v>
      </c>
      <c r="B104" s="7">
        <v>2374</v>
      </c>
      <c r="C104" s="8">
        <v>111</v>
      </c>
      <c r="D104" s="9">
        <v>3</v>
      </c>
      <c r="E104" s="9">
        <v>2452</v>
      </c>
      <c r="F104" s="9">
        <v>111</v>
      </c>
      <c r="G104" s="9">
        <v>3</v>
      </c>
      <c r="H104" s="7">
        <v>2426</v>
      </c>
      <c r="I104" s="9">
        <v>112</v>
      </c>
      <c r="J104" s="9">
        <v>3</v>
      </c>
      <c r="K104" s="9">
        <v>2228</v>
      </c>
      <c r="L104" s="9">
        <v>116</v>
      </c>
      <c r="M104" s="9">
        <v>3</v>
      </c>
      <c r="N104" s="9">
        <f>SUMIF('Cuadro 6'!$A$12:$A$136,Hoja1!A104,'Cuadro 6'!$L$12:$L$136)</f>
        <v>6.8529892567750164</v>
      </c>
      <c r="O104" s="9">
        <f>SUMIF('Cuadro 7'!$A$12:$A$136,Hoja1!A104,'Cuadro 7'!$L$12:$L$136)</f>
        <v>7.7115242760492375</v>
      </c>
    </row>
    <row r="105" spans="1:15" x14ac:dyDescent="0.25">
      <c r="A105" s="1" t="s">
        <v>103</v>
      </c>
      <c r="B105" s="7">
        <v>2019</v>
      </c>
      <c r="C105" s="8">
        <v>60</v>
      </c>
      <c r="D105" s="9">
        <v>3</v>
      </c>
      <c r="E105" s="9">
        <v>2024</v>
      </c>
      <c r="F105" s="9">
        <v>57</v>
      </c>
      <c r="G105" s="9">
        <v>4</v>
      </c>
      <c r="H105" s="7">
        <v>2011</v>
      </c>
      <c r="I105" s="9">
        <v>56</v>
      </c>
      <c r="J105" s="9">
        <v>5</v>
      </c>
      <c r="K105" s="9">
        <v>1970</v>
      </c>
      <c r="L105" s="9">
        <v>65</v>
      </c>
      <c r="M105" s="9">
        <v>5</v>
      </c>
      <c r="N105" s="9">
        <f>SUMIF('Cuadro 6'!$A$12:$A$136,Hoja1!A105,'Cuadro 6'!$L$12:$L$136)</f>
        <v>5.6236885309195008</v>
      </c>
      <c r="O105" s="9">
        <f>SUMIF('Cuadro 7'!$A$12:$A$136,Hoja1!A105,'Cuadro 7'!$L$12:$L$136)</f>
        <v>7.1667026793750175</v>
      </c>
    </row>
    <row r="106" spans="1:15" x14ac:dyDescent="0.25">
      <c r="A106" s="1" t="s">
        <v>104</v>
      </c>
      <c r="B106" s="7">
        <v>1225</v>
      </c>
      <c r="C106" s="8">
        <v>51</v>
      </c>
      <c r="D106" s="9">
        <v>2</v>
      </c>
      <c r="E106" s="9">
        <v>1230</v>
      </c>
      <c r="F106" s="9">
        <v>50</v>
      </c>
      <c r="G106" s="9">
        <v>3</v>
      </c>
      <c r="H106" s="7">
        <v>1257</v>
      </c>
      <c r="I106" s="9">
        <v>48</v>
      </c>
      <c r="J106" s="9">
        <v>3</v>
      </c>
      <c r="K106" s="9">
        <v>1163</v>
      </c>
      <c r="L106" s="9">
        <v>48</v>
      </c>
      <c r="M106" s="9">
        <v>3</v>
      </c>
      <c r="N106" s="9">
        <f>SUMIF('Cuadro 6'!$A$12:$A$136,Hoja1!A106,'Cuadro 6'!$L$12:$L$136)</f>
        <v>3.6971106536128344</v>
      </c>
      <c r="O106" s="9">
        <f>SUMIF('Cuadro 7'!$A$12:$A$136,Hoja1!A106,'Cuadro 7'!$L$12:$L$136)</f>
        <v>3.3680655151057568</v>
      </c>
    </row>
    <row r="107" spans="1:15" x14ac:dyDescent="0.25">
      <c r="A107" s="1" t="s">
        <v>105</v>
      </c>
      <c r="B107" s="7">
        <v>1709</v>
      </c>
      <c r="C107" s="8">
        <v>62</v>
      </c>
      <c r="D107" s="9">
        <v>4</v>
      </c>
      <c r="E107" s="9">
        <v>1706</v>
      </c>
      <c r="F107" s="9">
        <v>62</v>
      </c>
      <c r="G107" s="9">
        <v>4</v>
      </c>
      <c r="H107" s="7">
        <v>1658</v>
      </c>
      <c r="I107" s="9">
        <v>57</v>
      </c>
      <c r="J107" s="9">
        <v>4</v>
      </c>
      <c r="K107" s="9">
        <v>1439</v>
      </c>
      <c r="L107" s="9">
        <v>61</v>
      </c>
      <c r="M107" s="9">
        <v>3</v>
      </c>
      <c r="N107" s="9">
        <f>SUMIF('Cuadro 6'!$A$12:$A$136,Hoja1!A107,'Cuadro 6'!$L$12:$L$136)</f>
        <v>3.824990123072709</v>
      </c>
      <c r="O107" s="9">
        <f>SUMIF('Cuadro 7'!$A$12:$A$136,Hoja1!A107,'Cuadro 7'!$L$12:$L$136)</f>
        <v>3.9547991727807061</v>
      </c>
    </row>
    <row r="108" spans="1:15" x14ac:dyDescent="0.25">
      <c r="A108" s="1" t="s">
        <v>106</v>
      </c>
      <c r="B108" s="7">
        <v>3410</v>
      </c>
      <c r="C108" s="8">
        <v>129</v>
      </c>
      <c r="D108" s="9">
        <v>5</v>
      </c>
      <c r="E108" s="9">
        <v>3422</v>
      </c>
      <c r="F108" s="9">
        <v>130</v>
      </c>
      <c r="G108" s="9">
        <v>5</v>
      </c>
      <c r="H108" s="7">
        <v>3266</v>
      </c>
      <c r="I108" s="9">
        <v>129</v>
      </c>
      <c r="J108" s="9">
        <v>7</v>
      </c>
      <c r="K108" s="9">
        <v>3214</v>
      </c>
      <c r="L108" s="9">
        <v>142</v>
      </c>
      <c r="M108" s="9">
        <v>8</v>
      </c>
      <c r="N108" s="9">
        <f>SUMIF('Cuadro 6'!$A$12:$A$136,Hoja1!A108,'Cuadro 6'!$L$12:$L$136)</f>
        <v>7.6213467890906674</v>
      </c>
      <c r="O108" s="9">
        <f>SUMIF('Cuadro 7'!$A$12:$A$136,Hoja1!A108,'Cuadro 7'!$L$12:$L$136)</f>
        <v>8.7231011607171176</v>
      </c>
    </row>
    <row r="109" spans="1:15" x14ac:dyDescent="0.25">
      <c r="A109" s="1" t="s">
        <v>107</v>
      </c>
      <c r="B109" s="7">
        <v>4317</v>
      </c>
      <c r="C109" s="8">
        <v>167</v>
      </c>
      <c r="D109" s="9">
        <v>5</v>
      </c>
      <c r="E109" s="9">
        <v>4385</v>
      </c>
      <c r="F109" s="9">
        <v>178</v>
      </c>
      <c r="G109" s="9">
        <v>7</v>
      </c>
      <c r="H109" s="7">
        <v>4385</v>
      </c>
      <c r="I109" s="9">
        <v>174</v>
      </c>
      <c r="J109" s="9">
        <v>8</v>
      </c>
      <c r="K109" s="9">
        <v>4117</v>
      </c>
      <c r="L109" s="9">
        <v>174</v>
      </c>
      <c r="M109" s="9">
        <v>8</v>
      </c>
      <c r="N109" s="9">
        <f>SUMIF('Cuadro 6'!$A$12:$A$136,Hoja1!A109,'Cuadro 6'!$L$12:$L$136)</f>
        <v>12.185866337852978</v>
      </c>
      <c r="O109" s="9">
        <f>SUMIF('Cuadro 7'!$A$12:$A$136,Hoja1!A109,'Cuadro 7'!$L$12:$L$136)</f>
        <v>12.120272648077995</v>
      </c>
    </row>
    <row r="110" spans="1:15" x14ac:dyDescent="0.25">
      <c r="A110" s="1" t="s">
        <v>108</v>
      </c>
      <c r="B110" s="7">
        <v>3653</v>
      </c>
      <c r="C110" s="8">
        <v>146</v>
      </c>
      <c r="D110" s="9">
        <v>5</v>
      </c>
      <c r="E110" s="9">
        <v>3257</v>
      </c>
      <c r="F110" s="9">
        <v>147</v>
      </c>
      <c r="G110" s="9">
        <v>5</v>
      </c>
      <c r="H110" s="7">
        <v>3168</v>
      </c>
      <c r="I110" s="9">
        <v>141</v>
      </c>
      <c r="J110" s="9">
        <v>7</v>
      </c>
      <c r="K110" s="9">
        <v>2880</v>
      </c>
      <c r="L110" s="9">
        <v>145</v>
      </c>
      <c r="M110" s="9">
        <v>7</v>
      </c>
      <c r="N110" s="9">
        <f>SUMIF('Cuadro 6'!$A$12:$A$136,Hoja1!A110,'Cuadro 6'!$L$12:$L$136)</f>
        <v>8.1204088558867529</v>
      </c>
      <c r="O110" s="9">
        <f>SUMIF('Cuadro 7'!$A$12:$A$136,Hoja1!A110,'Cuadro 7'!$L$12:$L$136)</f>
        <v>7.9630039889040658</v>
      </c>
    </row>
    <row r="111" spans="1:15" x14ac:dyDescent="0.25">
      <c r="A111" s="1" t="s">
        <v>109</v>
      </c>
      <c r="B111" s="7">
        <v>1145</v>
      </c>
      <c r="C111" s="8">
        <v>57</v>
      </c>
      <c r="D111" s="9">
        <v>2</v>
      </c>
      <c r="E111" s="9">
        <v>1321</v>
      </c>
      <c r="F111" s="9">
        <v>53</v>
      </c>
      <c r="G111" s="9">
        <v>3</v>
      </c>
      <c r="H111" s="7">
        <v>1306</v>
      </c>
      <c r="I111" s="9">
        <v>53</v>
      </c>
      <c r="J111" s="9">
        <v>5</v>
      </c>
      <c r="K111" s="9">
        <v>1178</v>
      </c>
      <c r="L111" s="9">
        <v>52</v>
      </c>
      <c r="M111" s="9">
        <v>5</v>
      </c>
      <c r="N111" s="9">
        <f>SUMIF('Cuadro 6'!$A$12:$A$136,Hoja1!A111,'Cuadro 6'!$L$12:$L$136)</f>
        <v>3.5812333372612377</v>
      </c>
      <c r="O111" s="9">
        <f>SUMIF('Cuadro 7'!$A$12:$A$136,Hoja1!A111,'Cuadro 7'!$L$12:$L$136)</f>
        <v>3.5587983239594174</v>
      </c>
    </row>
    <row r="112" spans="1:15" x14ac:dyDescent="0.25">
      <c r="A112" s="1" t="s">
        <v>110</v>
      </c>
      <c r="B112" s="7">
        <v>1507</v>
      </c>
      <c r="C112" s="8">
        <v>83</v>
      </c>
      <c r="D112" s="9">
        <v>5</v>
      </c>
      <c r="E112" s="9">
        <v>1556</v>
      </c>
      <c r="F112" s="9">
        <v>84</v>
      </c>
      <c r="G112" s="9">
        <v>5</v>
      </c>
      <c r="H112" s="7">
        <v>1537</v>
      </c>
      <c r="I112" s="9">
        <v>77</v>
      </c>
      <c r="J112" s="9">
        <v>6</v>
      </c>
      <c r="K112" s="9">
        <v>1586</v>
      </c>
      <c r="L112" s="9">
        <v>79</v>
      </c>
      <c r="M112" s="9">
        <v>6</v>
      </c>
      <c r="N112" s="9">
        <f>SUMIF('Cuadro 6'!$A$12:$A$136,Hoja1!A112,'Cuadro 6'!$L$12:$L$136)</f>
        <v>5.0938233157969197</v>
      </c>
      <c r="O112" s="9">
        <f>SUMIF('Cuadro 7'!$A$12:$A$136,Hoja1!A112,'Cuadro 7'!$L$12:$L$136)</f>
        <v>5.2689763778711676</v>
      </c>
    </row>
    <row r="113" spans="1:15" x14ac:dyDescent="0.25">
      <c r="A113" s="1" t="s">
        <v>111</v>
      </c>
      <c r="B113" s="7">
        <v>7206</v>
      </c>
      <c r="C113" s="8">
        <v>303</v>
      </c>
      <c r="D113" s="9">
        <v>9</v>
      </c>
      <c r="E113" s="9">
        <v>6863</v>
      </c>
      <c r="F113" s="9">
        <v>305</v>
      </c>
      <c r="G113" s="9">
        <v>10</v>
      </c>
      <c r="H113" s="7">
        <v>6596</v>
      </c>
      <c r="I113" s="9">
        <v>293</v>
      </c>
      <c r="J113" s="9">
        <v>11</v>
      </c>
      <c r="K113" s="9">
        <v>6513</v>
      </c>
      <c r="L113" s="9">
        <v>291</v>
      </c>
      <c r="M113" s="9">
        <v>11</v>
      </c>
      <c r="N113" s="9">
        <f>SUMIF('Cuadro 6'!$A$12:$A$136,Hoja1!A113,'Cuadro 6'!$L$12:$L$136)</f>
        <v>13.895959977964051</v>
      </c>
      <c r="O113" s="9">
        <f>SUMIF('Cuadro 7'!$A$12:$A$136,Hoja1!A113,'Cuadro 7'!$L$12:$L$136)</f>
        <v>14.779243786511685</v>
      </c>
    </row>
    <row r="114" spans="1:15" x14ac:dyDescent="0.25">
      <c r="A114" s="1" t="s">
        <v>112</v>
      </c>
      <c r="B114" s="7">
        <v>1052</v>
      </c>
      <c r="C114" s="8">
        <v>54</v>
      </c>
      <c r="D114" s="9">
        <v>1</v>
      </c>
      <c r="E114" s="9">
        <v>988</v>
      </c>
      <c r="F114" s="9">
        <v>50</v>
      </c>
      <c r="G114" s="9">
        <v>2</v>
      </c>
      <c r="H114" s="7">
        <v>957</v>
      </c>
      <c r="I114" s="9">
        <v>45</v>
      </c>
      <c r="J114" s="9">
        <v>4</v>
      </c>
      <c r="K114" s="9">
        <v>885</v>
      </c>
      <c r="L114" s="9">
        <v>42</v>
      </c>
      <c r="M114" s="9">
        <v>5</v>
      </c>
      <c r="N114" s="9">
        <f>SUMIF('Cuadro 6'!$A$12:$A$136,Hoja1!A114,'Cuadro 6'!$L$12:$L$136)</f>
        <v>3.3778646474896301</v>
      </c>
      <c r="O114" s="9">
        <f>SUMIF('Cuadro 7'!$A$12:$A$136,Hoja1!A114,'Cuadro 7'!$L$12:$L$136)</f>
        <v>3.909623366247045</v>
      </c>
    </row>
    <row r="115" spans="1:15" x14ac:dyDescent="0.25">
      <c r="A115" s="1" t="s">
        <v>113</v>
      </c>
      <c r="B115" s="7">
        <v>2040</v>
      </c>
      <c r="C115" s="8">
        <v>105</v>
      </c>
      <c r="D115" s="9">
        <v>6</v>
      </c>
      <c r="E115" s="9">
        <v>2162</v>
      </c>
      <c r="F115" s="9">
        <v>115</v>
      </c>
      <c r="G115" s="9">
        <v>6</v>
      </c>
      <c r="H115" s="7">
        <v>2337</v>
      </c>
      <c r="I115" s="9">
        <v>109</v>
      </c>
      <c r="J115" s="9">
        <v>6</v>
      </c>
      <c r="K115" s="9">
        <v>2206</v>
      </c>
      <c r="L115" s="9">
        <v>108</v>
      </c>
      <c r="M115" s="9">
        <v>11</v>
      </c>
      <c r="N115" s="9">
        <f>SUMIF('Cuadro 6'!$A$12:$A$136,Hoja1!A115,'Cuadro 6'!$L$12:$L$136)</f>
        <v>7.4304004421964613</v>
      </c>
      <c r="O115" s="9">
        <f>SUMIF('Cuadro 7'!$A$12:$A$136,Hoja1!A115,'Cuadro 7'!$L$12:$L$136)</f>
        <v>7.3719700418298659</v>
      </c>
    </row>
    <row r="116" spans="1:15" x14ac:dyDescent="0.25">
      <c r="A116" s="2" t="s">
        <v>114</v>
      </c>
      <c r="B116" s="7">
        <v>43267</v>
      </c>
      <c r="C116" s="8">
        <v>1205</v>
      </c>
      <c r="D116" s="9">
        <v>33</v>
      </c>
      <c r="E116" s="9">
        <v>38625</v>
      </c>
      <c r="F116" s="9">
        <v>1334</v>
      </c>
      <c r="G116" s="9">
        <v>31</v>
      </c>
      <c r="H116" s="7">
        <v>51148</v>
      </c>
      <c r="I116" s="9">
        <v>908</v>
      </c>
      <c r="J116" s="9">
        <v>41</v>
      </c>
      <c r="K116" s="9">
        <v>48745</v>
      </c>
      <c r="L116" s="9">
        <v>1350</v>
      </c>
      <c r="M116" s="9">
        <v>76</v>
      </c>
      <c r="N116" s="9">
        <f>SUMIF('Cuadro 6'!$A$12:$A$136,Hoja1!A116,'Cuadro 6'!$L$12:$L$136)</f>
        <v>95.312276584192887</v>
      </c>
      <c r="O116" s="9">
        <f>SUMIF('Cuadro 7'!$A$12:$A$136,Hoja1!A116,'Cuadro 7'!$L$12:$L$136)</f>
        <v>91.104939956991828</v>
      </c>
    </row>
    <row r="117" spans="1:15" x14ac:dyDescent="0.25">
      <c r="A117" s="1" t="s">
        <v>115</v>
      </c>
      <c r="B117" s="7">
        <v>10478</v>
      </c>
      <c r="C117" s="8">
        <v>329</v>
      </c>
      <c r="D117" s="9">
        <v>15</v>
      </c>
      <c r="E117" s="9">
        <v>9855</v>
      </c>
      <c r="F117" s="9">
        <v>325</v>
      </c>
      <c r="G117" s="9">
        <v>15</v>
      </c>
      <c r="H117" s="7">
        <v>9731</v>
      </c>
      <c r="I117" s="9">
        <v>324</v>
      </c>
      <c r="J117" s="9">
        <v>16</v>
      </c>
      <c r="K117" s="9">
        <v>8571</v>
      </c>
      <c r="L117" s="9">
        <v>325</v>
      </c>
      <c r="M117" s="9">
        <v>16</v>
      </c>
      <c r="N117" s="9">
        <f>SUMIF('Cuadro 6'!$A$12:$A$136,Hoja1!A117,'Cuadro 6'!$L$12:$L$136)</f>
        <v>13.614604974783305</v>
      </c>
      <c r="O117" s="9">
        <f>SUMIF('Cuadro 7'!$A$12:$A$136,Hoja1!A117,'Cuadro 7'!$L$12:$L$136)</f>
        <v>13.792659016437661</v>
      </c>
    </row>
    <row r="118" spans="1:15" x14ac:dyDescent="0.25">
      <c r="A118" s="1" t="s">
        <v>116</v>
      </c>
      <c r="B118" s="7">
        <v>15033</v>
      </c>
      <c r="C118" s="8">
        <v>304</v>
      </c>
      <c r="D118" s="9">
        <v>18</v>
      </c>
      <c r="E118" s="9">
        <v>15006</v>
      </c>
      <c r="F118" s="9">
        <v>313</v>
      </c>
      <c r="G118" s="9">
        <v>19</v>
      </c>
      <c r="H118" s="7">
        <v>15118</v>
      </c>
      <c r="I118" s="9">
        <v>305</v>
      </c>
      <c r="J118" s="9">
        <v>22</v>
      </c>
      <c r="K118" s="9">
        <v>13721</v>
      </c>
      <c r="L118" s="9">
        <v>316</v>
      </c>
      <c r="M118" s="9">
        <v>22</v>
      </c>
      <c r="N118" s="9">
        <f>SUMIF('Cuadro 6'!$A$12:$A$136,Hoja1!A118,'Cuadro 6'!$L$12:$L$136)</f>
        <v>24.514150493089307</v>
      </c>
      <c r="O118" s="9">
        <f>SUMIF('Cuadro 7'!$A$12:$A$136,Hoja1!A118,'Cuadro 7'!$L$12:$L$136)</f>
        <v>26.307512605749814</v>
      </c>
    </row>
    <row r="119" spans="1:15" x14ac:dyDescent="0.25">
      <c r="A119" s="1" t="s">
        <v>117</v>
      </c>
      <c r="B119" s="7">
        <v>17477</v>
      </c>
      <c r="C119" s="8">
        <v>386</v>
      </c>
      <c r="D119" s="9">
        <v>21</v>
      </c>
      <c r="E119" s="9">
        <v>16730</v>
      </c>
      <c r="F119" s="9">
        <v>417</v>
      </c>
      <c r="G119" s="9">
        <v>22</v>
      </c>
      <c r="H119" s="7">
        <v>16094</v>
      </c>
      <c r="I119" s="9">
        <v>411</v>
      </c>
      <c r="J119" s="9">
        <v>23</v>
      </c>
      <c r="K119" s="9">
        <v>15435</v>
      </c>
      <c r="L119" s="9">
        <v>376</v>
      </c>
      <c r="M119" s="9">
        <v>24</v>
      </c>
      <c r="N119" s="9">
        <f>SUMIF('Cuadro 6'!$A$12:$A$136,Hoja1!A119,'Cuadro 6'!$L$12:$L$136)</f>
        <v>31.135997128418676</v>
      </c>
      <c r="O119" s="9">
        <f>SUMIF('Cuadro 7'!$A$12:$A$136,Hoja1!A119,'Cuadro 7'!$L$12:$L$136)</f>
        <v>30.78779072303772</v>
      </c>
    </row>
    <row r="120" spans="1:15" x14ac:dyDescent="0.25">
      <c r="A120" s="1" t="s">
        <v>118</v>
      </c>
      <c r="B120" s="7">
        <v>1456</v>
      </c>
      <c r="C120" s="8">
        <v>41</v>
      </c>
      <c r="D120" s="9">
        <v>3</v>
      </c>
      <c r="E120" s="9">
        <v>1423</v>
      </c>
      <c r="F120" s="9">
        <v>43</v>
      </c>
      <c r="G120" s="9">
        <v>4</v>
      </c>
      <c r="H120" s="7">
        <v>1432</v>
      </c>
      <c r="I120" s="9">
        <v>31</v>
      </c>
      <c r="J120" s="9">
        <v>5</v>
      </c>
      <c r="K120" s="9">
        <v>1347</v>
      </c>
      <c r="L120" s="9">
        <v>39</v>
      </c>
      <c r="M120" s="9">
        <v>5</v>
      </c>
      <c r="N120" s="9">
        <f>SUMIF('Cuadro 6'!$A$12:$A$136,Hoja1!A120,'Cuadro 6'!$L$12:$L$136)</f>
        <v>2.1628696800492233</v>
      </c>
      <c r="O120" s="9">
        <f>SUMIF('Cuadro 7'!$A$12:$A$136,Hoja1!A120,'Cuadro 7'!$L$12:$L$136)</f>
        <v>2.3218976162630782</v>
      </c>
    </row>
    <row r="121" spans="1:15" x14ac:dyDescent="0.25">
      <c r="A121" s="1" t="s">
        <v>119</v>
      </c>
      <c r="B121" s="7">
        <v>5977</v>
      </c>
      <c r="C121" s="8">
        <v>155</v>
      </c>
      <c r="D121" s="9">
        <v>6</v>
      </c>
      <c r="E121" s="9">
        <v>5300</v>
      </c>
      <c r="F121" s="9">
        <v>153</v>
      </c>
      <c r="G121" s="9">
        <v>6</v>
      </c>
      <c r="H121" s="7">
        <v>5017</v>
      </c>
      <c r="I121" s="9">
        <v>142</v>
      </c>
      <c r="J121" s="9">
        <v>7</v>
      </c>
      <c r="K121" s="9">
        <v>5080</v>
      </c>
      <c r="L121" s="9">
        <v>146</v>
      </c>
      <c r="M121" s="9">
        <v>7</v>
      </c>
      <c r="N121" s="9">
        <f>SUMIF('Cuadro 6'!$A$12:$A$136,Hoja1!A121,'Cuadro 6'!$L$12:$L$136)</f>
        <v>6.5292042059028157</v>
      </c>
      <c r="O121" s="9">
        <f>SUMIF('Cuadro 7'!$A$12:$A$136,Hoja1!A121,'Cuadro 7'!$L$12:$L$136)</f>
        <v>7.1532573711921419</v>
      </c>
    </row>
    <row r="122" spans="1:15" x14ac:dyDescent="0.25">
      <c r="A122" s="1" t="s">
        <v>120</v>
      </c>
      <c r="B122" s="7">
        <v>16090</v>
      </c>
      <c r="C122" s="8">
        <v>520</v>
      </c>
      <c r="D122" s="9">
        <v>26</v>
      </c>
      <c r="E122" s="9">
        <v>16090</v>
      </c>
      <c r="F122" s="9">
        <v>518</v>
      </c>
      <c r="G122" s="9">
        <v>26</v>
      </c>
      <c r="H122" s="7">
        <v>17116</v>
      </c>
      <c r="I122" s="9">
        <v>517</v>
      </c>
      <c r="J122" s="9">
        <v>29</v>
      </c>
      <c r="K122" s="9">
        <v>15813</v>
      </c>
      <c r="L122" s="9">
        <v>528</v>
      </c>
      <c r="M122" s="9">
        <v>27</v>
      </c>
      <c r="N122" s="9">
        <f>SUMIF('Cuadro 6'!$A$12:$A$136,Hoja1!A122,'Cuadro 6'!$L$12:$L$136)</f>
        <v>21.482071593377398</v>
      </c>
      <c r="O122" s="9">
        <f>SUMIF('Cuadro 7'!$A$12:$A$136,Hoja1!A122,'Cuadro 7'!$L$12:$L$136)</f>
        <v>22.685961214936764</v>
      </c>
    </row>
    <row r="123" spans="1:15" x14ac:dyDescent="0.25">
      <c r="A123" s="1" t="s">
        <v>121</v>
      </c>
      <c r="B123" s="7">
        <v>6775</v>
      </c>
      <c r="C123" s="8">
        <v>256</v>
      </c>
      <c r="D123" s="9">
        <v>10</v>
      </c>
      <c r="E123" s="9">
        <v>7126</v>
      </c>
      <c r="F123" s="9">
        <v>253</v>
      </c>
      <c r="G123" s="9">
        <v>10</v>
      </c>
      <c r="H123" s="7">
        <v>6775</v>
      </c>
      <c r="I123" s="9">
        <v>258</v>
      </c>
      <c r="J123" s="9">
        <v>11</v>
      </c>
      <c r="K123" s="9">
        <v>6743</v>
      </c>
      <c r="L123" s="9">
        <v>260</v>
      </c>
      <c r="M123" s="9">
        <v>10</v>
      </c>
      <c r="N123" s="9">
        <f>SUMIF('Cuadro 6'!$A$12:$A$136,Hoja1!A123,'Cuadro 6'!$L$12:$L$136)</f>
        <v>8.2710345652721315</v>
      </c>
      <c r="O123" s="9">
        <f>SUMIF('Cuadro 7'!$A$12:$A$136,Hoja1!A123,'Cuadro 7'!$L$12:$L$136)</f>
        <v>8.6730090231290262</v>
      </c>
    </row>
    <row r="124" spans="1:15" x14ac:dyDescent="0.25">
      <c r="A124" s="1" t="s">
        <v>122</v>
      </c>
      <c r="B124" s="7">
        <v>9697</v>
      </c>
      <c r="C124" s="8">
        <v>289</v>
      </c>
      <c r="D124" s="9">
        <v>18</v>
      </c>
      <c r="E124" s="9">
        <v>10117</v>
      </c>
      <c r="F124" s="9">
        <v>285</v>
      </c>
      <c r="G124" s="9">
        <v>19</v>
      </c>
      <c r="H124" s="7">
        <v>9948</v>
      </c>
      <c r="I124" s="9">
        <v>286</v>
      </c>
      <c r="J124" s="9">
        <v>22</v>
      </c>
      <c r="K124" s="9">
        <v>8884</v>
      </c>
      <c r="L124" s="9">
        <v>284</v>
      </c>
      <c r="M124" s="9">
        <v>21</v>
      </c>
      <c r="N124" s="9">
        <f>SUMIF('Cuadro 6'!$A$12:$A$136,Hoja1!A124,'Cuadro 6'!$L$12:$L$136)</f>
        <v>13.595382114075328</v>
      </c>
      <c r="O124" s="9">
        <f>SUMIF('Cuadro 7'!$A$12:$A$136,Hoja1!A124,'Cuadro 7'!$L$12:$L$136)</f>
        <v>13.754423222279161</v>
      </c>
    </row>
    <row r="125" spans="1:15" x14ac:dyDescent="0.25">
      <c r="A125" s="1" t="s">
        <v>123</v>
      </c>
      <c r="B125" s="7">
        <v>47353</v>
      </c>
      <c r="C125" s="8">
        <v>690</v>
      </c>
      <c r="D125" s="9">
        <v>54</v>
      </c>
      <c r="E125" s="9">
        <v>47515</v>
      </c>
      <c r="F125" s="9">
        <v>2262</v>
      </c>
      <c r="G125" s="9">
        <v>50</v>
      </c>
      <c r="H125" s="7">
        <v>46932</v>
      </c>
      <c r="I125" s="9">
        <v>2200</v>
      </c>
      <c r="J125" s="9">
        <v>53</v>
      </c>
      <c r="K125" s="9">
        <v>42128</v>
      </c>
      <c r="L125" s="9">
        <v>2170</v>
      </c>
      <c r="M125" s="9">
        <v>53</v>
      </c>
      <c r="N125" s="9">
        <f>SUMIF('Cuadro 6'!$A$12:$A$136,Hoja1!A125,'Cuadro 6'!$L$12:$L$136)</f>
        <v>78.599570639042639</v>
      </c>
      <c r="O125" s="9">
        <f>SUMIF('Cuadro 7'!$A$12:$A$136,Hoja1!A125,'Cuadro 7'!$L$12:$L$136)</f>
        <v>83.387669877372673</v>
      </c>
    </row>
    <row r="126" spans="1:15" x14ac:dyDescent="0.25">
      <c r="A126" s="1" t="s">
        <v>124</v>
      </c>
      <c r="B126" s="7">
        <v>3121</v>
      </c>
      <c r="C126" s="8">
        <v>114</v>
      </c>
      <c r="D126" s="9">
        <v>6</v>
      </c>
      <c r="E126" s="9">
        <v>2904</v>
      </c>
      <c r="F126" s="9">
        <v>117</v>
      </c>
      <c r="G126" s="9">
        <v>7</v>
      </c>
      <c r="H126" s="7">
        <v>2962</v>
      </c>
      <c r="I126" s="9">
        <v>109</v>
      </c>
      <c r="J126" s="9">
        <v>9</v>
      </c>
      <c r="K126" s="9">
        <v>2661</v>
      </c>
      <c r="L126" s="9">
        <v>111</v>
      </c>
      <c r="M126" s="9">
        <v>9</v>
      </c>
      <c r="N126" s="9">
        <f>SUMIF('Cuadro 6'!$A$12:$A$136,Hoja1!A126,'Cuadro 6'!$L$12:$L$136)</f>
        <v>2.8143315218528886</v>
      </c>
      <c r="O126" s="9">
        <f>SUMIF('Cuadro 7'!$A$12:$A$136,Hoja1!A126,'Cuadro 7'!$L$12:$L$136)</f>
        <v>3.1178597112923674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AFF8-F588-4B2F-990A-634D19ABCED5}">
  <dimension ref="A1:L1140"/>
  <sheetViews>
    <sheetView showGridLines="0" topLeftCell="D1" zoomScale="115" zoomScaleNormal="115" workbookViewId="0">
      <selection activeCell="D12" sqref="D12"/>
    </sheetView>
  </sheetViews>
  <sheetFormatPr baseColWidth="10" defaultRowHeight="11.25" x14ac:dyDescent="0.2"/>
  <cols>
    <col min="1" max="1" width="12.7109375" style="10" customWidth="1"/>
    <col min="2" max="2" width="17.7109375" style="10" customWidth="1"/>
    <col min="3" max="3" width="13.7109375" style="10" customWidth="1"/>
    <col min="4" max="4" width="21.7109375" style="10" customWidth="1"/>
    <col min="5" max="7" width="14.7109375" style="10" customWidth="1"/>
    <col min="8" max="8" width="14.7109375" style="12" customWidth="1"/>
    <col min="9" max="9" width="14.7109375" style="10" customWidth="1"/>
    <col min="10" max="16384" width="11.42578125" style="10"/>
  </cols>
  <sheetData>
    <row r="1" spans="1:12" ht="42" customHeight="1" x14ac:dyDescent="0.3">
      <c r="B1" s="11"/>
      <c r="C1" s="11"/>
      <c r="D1" s="11"/>
      <c r="E1" s="11"/>
      <c r="F1" s="11"/>
    </row>
    <row r="2" spans="1:12" ht="12.95" customHeight="1" x14ac:dyDescent="0.2">
      <c r="B2" s="13"/>
      <c r="C2" s="13"/>
      <c r="D2" s="13"/>
      <c r="E2" s="13"/>
      <c r="F2" s="13"/>
    </row>
    <row r="3" spans="1:12" ht="14.25" x14ac:dyDescent="0.2">
      <c r="A3" s="14" t="s">
        <v>138</v>
      </c>
      <c r="B3" s="14"/>
      <c r="C3" s="14"/>
      <c r="D3" s="14"/>
      <c r="E3" s="14"/>
      <c r="F3" s="14"/>
      <c r="G3" s="14"/>
      <c r="H3" s="14"/>
      <c r="I3" s="14"/>
      <c r="J3" s="15" t="s">
        <v>139</v>
      </c>
    </row>
    <row r="4" spans="1:12" x14ac:dyDescent="0.2">
      <c r="A4" s="14"/>
      <c r="B4" s="14"/>
      <c r="C4" s="14"/>
      <c r="D4" s="14"/>
      <c r="E4" s="14"/>
      <c r="F4" s="14"/>
      <c r="G4" s="14"/>
      <c r="H4" s="14"/>
      <c r="I4" s="14"/>
    </row>
    <row r="5" spans="1:12" ht="11.25" customHeight="1" x14ac:dyDescent="0.2">
      <c r="A5" s="16" t="s">
        <v>140</v>
      </c>
      <c r="B5" s="16"/>
      <c r="C5" s="16"/>
      <c r="D5" s="16"/>
      <c r="E5" s="16"/>
      <c r="F5" s="16"/>
      <c r="G5" s="16"/>
      <c r="H5" s="16"/>
      <c r="I5" s="16"/>
    </row>
    <row r="6" spans="1:12" ht="11.25" customHeight="1" x14ac:dyDescent="0.2">
      <c r="A6" s="16"/>
      <c r="B6" s="16"/>
      <c r="C6" s="16"/>
      <c r="D6" s="16"/>
      <c r="E6" s="16"/>
      <c r="F6" s="16"/>
      <c r="G6" s="16"/>
      <c r="H6" s="16"/>
      <c r="I6" s="16"/>
    </row>
    <row r="7" spans="1:12" ht="11.25" customHeight="1" x14ac:dyDescent="0.2">
      <c r="A7" s="16"/>
      <c r="B7" s="16"/>
      <c r="C7" s="16"/>
      <c r="D7" s="16"/>
      <c r="E7" s="16"/>
      <c r="F7" s="16"/>
      <c r="G7" s="16"/>
      <c r="H7" s="16"/>
      <c r="I7" s="16"/>
    </row>
    <row r="8" spans="1:12" ht="11.25" customHeight="1" x14ac:dyDescent="0.2">
      <c r="A8" s="16"/>
      <c r="B8" s="16"/>
      <c r="C8" s="16"/>
      <c r="D8" s="16"/>
      <c r="E8" s="16"/>
      <c r="F8" s="16"/>
      <c r="G8" s="16"/>
      <c r="H8" s="16"/>
      <c r="I8" s="16"/>
    </row>
    <row r="9" spans="1:12" ht="11.25" customHeight="1" x14ac:dyDescent="0.2">
      <c r="A9" s="16"/>
      <c r="B9" s="16"/>
      <c r="C9" s="16"/>
      <c r="D9" s="16"/>
      <c r="E9" s="16"/>
      <c r="F9" s="16"/>
      <c r="G9" s="16"/>
      <c r="H9" s="16"/>
      <c r="I9" s="16"/>
    </row>
    <row r="11" spans="1:12" s="22" customFormat="1" ht="76.5" customHeight="1" x14ac:dyDescent="0.25">
      <c r="A11" s="17" t="s">
        <v>141</v>
      </c>
      <c r="B11" s="18" t="s">
        <v>142</v>
      </c>
      <c r="C11" s="17" t="s">
        <v>143</v>
      </c>
      <c r="D11" s="17" t="s">
        <v>144</v>
      </c>
      <c r="E11" s="19" t="s">
        <v>145</v>
      </c>
      <c r="F11" s="20" t="s">
        <v>146</v>
      </c>
      <c r="G11" s="20" t="s">
        <v>147</v>
      </c>
      <c r="H11" s="20" t="s">
        <v>148</v>
      </c>
      <c r="I11" s="21" t="s">
        <v>149</v>
      </c>
      <c r="J11" s="20" t="s">
        <v>147</v>
      </c>
      <c r="K11" s="22" t="s">
        <v>349</v>
      </c>
      <c r="L11" s="22" t="s">
        <v>350</v>
      </c>
    </row>
    <row r="12" spans="1:12" ht="11.1" customHeight="1" x14ac:dyDescent="0.2">
      <c r="A12" s="23" t="s">
        <v>0</v>
      </c>
      <c r="B12" s="24" t="s">
        <v>150</v>
      </c>
      <c r="C12" s="23" t="s">
        <v>151</v>
      </c>
      <c r="D12" s="25" t="s">
        <v>152</v>
      </c>
      <c r="E12" s="26">
        <v>125.31700499343725</v>
      </c>
      <c r="F12" s="26">
        <v>11777.22689383107</v>
      </c>
      <c r="G12" s="26">
        <v>33648.860708919739</v>
      </c>
      <c r="H12" s="27">
        <v>45551.404607744247</v>
      </c>
      <c r="I12" s="28">
        <v>43.422289954439478</v>
      </c>
      <c r="J12" s="91">
        <f>G12/SUM(G$12:G$136)</f>
        <v>0.49560783175896345</v>
      </c>
      <c r="K12" s="10">
        <f>J12*ANTIOQUIAC!$S$9</f>
        <v>32671.955093046148</v>
      </c>
      <c r="L12" s="10">
        <f>K12*ANTIOQUIAC!$T$9</f>
        <v>2618.7917830143629</v>
      </c>
    </row>
    <row r="13" spans="1:12" ht="11.1" customHeight="1" x14ac:dyDescent="0.2">
      <c r="A13" s="30" t="s">
        <v>68</v>
      </c>
      <c r="B13" s="31" t="s">
        <v>153</v>
      </c>
      <c r="C13" s="30" t="s">
        <v>151</v>
      </c>
      <c r="D13" s="32" t="s">
        <v>152</v>
      </c>
      <c r="E13" s="26">
        <v>48.577728899517062</v>
      </c>
      <c r="F13" s="26">
        <v>15.46556733967795</v>
      </c>
      <c r="G13" s="26">
        <v>108.90687151026432</v>
      </c>
      <c r="H13" s="27">
        <v>172.95016774945935</v>
      </c>
      <c r="I13" s="28">
        <v>0.16486631743534</v>
      </c>
      <c r="J13" s="91">
        <f>G13/SUM(G$12:G$136)</f>
        <v>1.6040691219761343E-3</v>
      </c>
      <c r="K13" s="10">
        <f>J13*ANTIOQUIAC!$S$9</f>
        <v>105.7450487280327</v>
      </c>
      <c r="L13" s="10">
        <f>K13*ANTIOQUIAC!$T$9</f>
        <v>8.4759012405218925</v>
      </c>
    </row>
    <row r="14" spans="1:12" ht="11.1" customHeight="1" x14ac:dyDescent="0.2">
      <c r="A14" s="30" t="s">
        <v>49</v>
      </c>
      <c r="B14" s="31" t="s">
        <v>154</v>
      </c>
      <c r="C14" s="30" t="s">
        <v>151</v>
      </c>
      <c r="D14" s="32" t="s">
        <v>152</v>
      </c>
      <c r="E14" s="26">
        <v>3.2733263698742858</v>
      </c>
      <c r="F14" s="26">
        <v>1.7222249405584482</v>
      </c>
      <c r="G14" s="26">
        <v>13.201478594523055</v>
      </c>
      <c r="H14" s="27">
        <v>18.197029904955791</v>
      </c>
      <c r="I14" s="28">
        <v>1.7346483948120914E-2</v>
      </c>
      <c r="J14" s="91">
        <f>G14/SUM(G$12:G$136)</f>
        <v>1.9444213100830383E-4</v>
      </c>
      <c r="K14" s="10">
        <f>J14*ANTIOQUIAC!$S$9</f>
        <v>12.818208602460414</v>
      </c>
      <c r="L14" s="10">
        <f>K14*ANTIOQUIAC!$T$9</f>
        <v>1.0274322202478774</v>
      </c>
    </row>
    <row r="15" spans="1:12" ht="11.1" customHeight="1" x14ac:dyDescent="0.2">
      <c r="A15" s="30" t="s">
        <v>69</v>
      </c>
      <c r="B15" s="31" t="s">
        <v>155</v>
      </c>
      <c r="C15" s="30" t="s">
        <v>151</v>
      </c>
      <c r="D15" s="32" t="s">
        <v>152</v>
      </c>
      <c r="E15" s="26">
        <v>6.3310005934448945</v>
      </c>
      <c r="F15" s="26">
        <v>4.15679677517796</v>
      </c>
      <c r="G15" s="26">
        <v>32.151529257719503</v>
      </c>
      <c r="H15" s="27">
        <v>42.639326626342353</v>
      </c>
      <c r="I15" s="28">
        <v>4.0646325183050759E-2</v>
      </c>
      <c r="J15" s="91">
        <f>G15/SUM(G$12:G$136)</f>
        <v>4.7355391438050267E-4</v>
      </c>
      <c r="K15" s="10">
        <f>J15*ANTIOQUIAC!$S$9</f>
        <v>31.218094697705876</v>
      </c>
      <c r="L15" s="10">
        <f>K15*ANTIOQUIAC!$T$9</f>
        <v>2.5022588835865758</v>
      </c>
    </row>
    <row r="16" spans="1:12" ht="11.1" customHeight="1" x14ac:dyDescent="0.2">
      <c r="A16" s="30" t="s">
        <v>91</v>
      </c>
      <c r="B16" s="31" t="s">
        <v>156</v>
      </c>
      <c r="C16" s="30" t="s">
        <v>151</v>
      </c>
      <c r="D16" s="32" t="s">
        <v>152</v>
      </c>
      <c r="E16" s="26">
        <v>52.982899536360172</v>
      </c>
      <c r="F16" s="26">
        <v>82.648833448456557</v>
      </c>
      <c r="G16" s="26">
        <v>197.41033934859882</v>
      </c>
      <c r="H16" s="27">
        <v>333.04207233341555</v>
      </c>
      <c r="I16" s="28">
        <v>0.31747537878185139</v>
      </c>
      <c r="J16" s="91">
        <f>G16/SUM(G$12:G$136)</f>
        <v>2.9076202935282452E-3</v>
      </c>
      <c r="K16" s="10">
        <f>J16*ANTIOQUIAC!$S$9</f>
        <v>191.67905261026252</v>
      </c>
      <c r="L16" s="10">
        <f>K16*ANTIOQUIAC!$T$9</f>
        <v>15.363865631003248</v>
      </c>
    </row>
    <row r="17" spans="1:12" ht="11.1" customHeight="1" x14ac:dyDescent="0.2">
      <c r="A17" s="30" t="s">
        <v>22</v>
      </c>
      <c r="B17" s="31" t="s">
        <v>157</v>
      </c>
      <c r="C17" s="30" t="s">
        <v>151</v>
      </c>
      <c r="D17" s="32" t="s">
        <v>152</v>
      </c>
      <c r="E17" s="26">
        <v>52.88285625650169</v>
      </c>
      <c r="F17" s="26">
        <v>46.183944266490215</v>
      </c>
      <c r="G17" s="26">
        <v>452.24054582273914</v>
      </c>
      <c r="H17" s="27">
        <v>551.30734634573105</v>
      </c>
      <c r="I17" s="28">
        <v>0.52553873262926831</v>
      </c>
      <c r="J17" s="91">
        <f>G17/SUM(G$12:G$136)</f>
        <v>6.6609671658001725E-3</v>
      </c>
      <c r="K17" s="10">
        <f>J17*ANTIOQUIAC!$S$9</f>
        <v>439.11093847104479</v>
      </c>
      <c r="L17" s="10">
        <f>K17*ANTIOQUIAC!$T$9</f>
        <v>35.196550504088115</v>
      </c>
    </row>
    <row r="18" spans="1:12" ht="11.1" customHeight="1" x14ac:dyDescent="0.2">
      <c r="A18" s="30" t="s">
        <v>92</v>
      </c>
      <c r="B18" s="31" t="s">
        <v>158</v>
      </c>
      <c r="C18" s="30" t="s">
        <v>151</v>
      </c>
      <c r="D18" s="32" t="s">
        <v>152</v>
      </c>
      <c r="E18" s="26">
        <v>109.56496942611133</v>
      </c>
      <c r="F18" s="26">
        <v>213.40860658025446</v>
      </c>
      <c r="G18" s="26">
        <v>370.24615511756167</v>
      </c>
      <c r="H18" s="27">
        <v>693.21973112392743</v>
      </c>
      <c r="I18" s="28">
        <v>0.66081800168867277</v>
      </c>
      <c r="J18" s="91">
        <f>G18/SUM(G$12:G$136)</f>
        <v>5.4532869847288973E-3</v>
      </c>
      <c r="K18" s="10">
        <f>J18*ANTIOQUIAC!$S$9</f>
        <v>359.4970378942831</v>
      </c>
      <c r="L18" s="10">
        <f>K18*ANTIOQUIAC!$T$9</f>
        <v>28.815168427307494</v>
      </c>
    </row>
    <row r="19" spans="1:12" ht="11.1" customHeight="1" x14ac:dyDescent="0.2">
      <c r="A19" s="30" t="s">
        <v>93</v>
      </c>
      <c r="B19" s="31" t="s">
        <v>159</v>
      </c>
      <c r="C19" s="30" t="s">
        <v>151</v>
      </c>
      <c r="D19" s="32" t="s">
        <v>152</v>
      </c>
      <c r="E19" s="26">
        <v>20.837409795629846</v>
      </c>
      <c r="F19" s="26">
        <v>5.7030866534172731</v>
      </c>
      <c r="G19" s="26">
        <v>35.546630437633354</v>
      </c>
      <c r="H19" s="27">
        <v>62.087126886680473</v>
      </c>
      <c r="I19" s="28">
        <v>5.9185117326835866E-2</v>
      </c>
      <c r="J19" s="91">
        <f>G19/SUM(G$12:G$136)</f>
        <v>5.2355973029608765E-4</v>
      </c>
      <c r="K19" s="10">
        <f>J19*ANTIOQUIAC!$S$9</f>
        <v>34.514628100308983</v>
      </c>
      <c r="L19" s="10">
        <f>K19*ANTIOQUIAC!$T$9</f>
        <v>2.7664896148845268</v>
      </c>
    </row>
    <row r="20" spans="1:12" ht="11.1" customHeight="1" x14ac:dyDescent="0.2">
      <c r="A20" s="30" t="s">
        <v>32</v>
      </c>
      <c r="B20" s="31" t="s">
        <v>160</v>
      </c>
      <c r="C20" s="30" t="s">
        <v>151</v>
      </c>
      <c r="D20" s="32" t="s">
        <v>152</v>
      </c>
      <c r="E20" s="26">
        <v>26.736430991118876</v>
      </c>
      <c r="F20" s="26">
        <v>23.517624090865354</v>
      </c>
      <c r="G20" s="26">
        <v>66.113067634075492</v>
      </c>
      <c r="H20" s="27">
        <v>116.36712271605973</v>
      </c>
      <c r="I20" s="28">
        <v>0.11092801610077097</v>
      </c>
      <c r="J20" s="91">
        <f>G20/SUM(G$12:G$136)</f>
        <v>9.7376711754083574E-4</v>
      </c>
      <c r="K20" s="10">
        <f>J20*ANTIOQUIAC!$S$9</f>
        <v>64.193649689644516</v>
      </c>
      <c r="L20" s="10">
        <f>K20*ANTIOQUIAC!$T$9</f>
        <v>5.1453854490857758</v>
      </c>
    </row>
    <row r="21" spans="1:12" ht="11.1" customHeight="1" x14ac:dyDescent="0.2">
      <c r="A21" s="30" t="s">
        <v>23</v>
      </c>
      <c r="B21" s="31" t="s">
        <v>161</v>
      </c>
      <c r="C21" s="30" t="s">
        <v>151</v>
      </c>
      <c r="D21" s="32" t="s">
        <v>152</v>
      </c>
      <c r="E21" s="26">
        <v>52.28578667768064</v>
      </c>
      <c r="F21" s="26">
        <v>9.5685324109039058</v>
      </c>
      <c r="G21" s="26">
        <v>92.275102828764389</v>
      </c>
      <c r="H21" s="27">
        <v>154.12942191734894</v>
      </c>
      <c r="I21" s="28">
        <v>0.14692527061761429</v>
      </c>
      <c r="J21" s="91">
        <f>G21/SUM(G$12:G$136)</f>
        <v>1.3591028841632212E-3</v>
      </c>
      <c r="K21" s="10">
        <f>J21*ANTIOQUIAC!$S$9</f>
        <v>89.596139432692027</v>
      </c>
      <c r="L21" s="10">
        <f>K21*ANTIOQUIAC!$T$9</f>
        <v>7.1814996399184601</v>
      </c>
    </row>
    <row r="22" spans="1:12" ht="11.1" customHeight="1" x14ac:dyDescent="0.2">
      <c r="A22" s="30" t="s">
        <v>65</v>
      </c>
      <c r="B22" s="31" t="s">
        <v>162</v>
      </c>
      <c r="C22" s="30" t="s">
        <v>151</v>
      </c>
      <c r="D22" s="32" t="s">
        <v>152</v>
      </c>
      <c r="E22" s="26">
        <v>44.177729763688504</v>
      </c>
      <c r="F22" s="26">
        <v>25.423657724891001</v>
      </c>
      <c r="G22" s="26">
        <v>209.74897578772726</v>
      </c>
      <c r="H22" s="27">
        <v>279.35036327630678</v>
      </c>
      <c r="I22" s="28">
        <v>0.26629326971400474</v>
      </c>
      <c r="J22" s="91">
        <f>G22/SUM(G$12:G$136)</f>
        <v>3.089353782378213E-3</v>
      </c>
      <c r="K22" s="10">
        <f>J22*ANTIOQUIAC!$S$9</f>
        <v>203.65946939571893</v>
      </c>
      <c r="L22" s="10">
        <f>K22*ANTIOQUIAC!$T$9</f>
        <v>16.324145386086478</v>
      </c>
    </row>
    <row r="23" spans="1:12" ht="11.1" customHeight="1" x14ac:dyDescent="0.2">
      <c r="A23" s="30" t="s">
        <v>50</v>
      </c>
      <c r="B23" s="31" t="s">
        <v>163</v>
      </c>
      <c r="C23" s="30" t="s">
        <v>151</v>
      </c>
      <c r="D23" s="32" t="s">
        <v>152</v>
      </c>
      <c r="E23" s="26">
        <v>17.456241658474212</v>
      </c>
      <c r="F23" s="26">
        <v>6.2351835082573404</v>
      </c>
      <c r="G23" s="26">
        <v>37.938773660590527</v>
      </c>
      <c r="H23" s="27">
        <v>61.630198827322076</v>
      </c>
      <c r="I23" s="28">
        <v>5.8749546506295096E-2</v>
      </c>
      <c r="J23" s="91">
        <f>G23/SUM(G$12:G$136)</f>
        <v>5.5879316438595063E-4</v>
      </c>
      <c r="K23" s="10">
        <f>J23*ANTIOQUIAC!$S$9</f>
        <v>36.83732177581502</v>
      </c>
      <c r="L23" s="10">
        <f>K23*ANTIOQUIAC!$T$9</f>
        <v>2.9526630806153626</v>
      </c>
    </row>
    <row r="24" spans="1:12" ht="11.1" customHeight="1" x14ac:dyDescent="0.2">
      <c r="A24" s="30" t="s">
        <v>114</v>
      </c>
      <c r="B24" s="31" t="s">
        <v>164</v>
      </c>
      <c r="C24" s="30" t="s">
        <v>151</v>
      </c>
      <c r="D24" s="32" t="s">
        <v>152</v>
      </c>
      <c r="E24" s="26">
        <v>459.14122746243368</v>
      </c>
      <c r="F24" s="26">
        <v>162.57240196033391</v>
      </c>
      <c r="G24" s="26">
        <v>1224.6676270459145</v>
      </c>
      <c r="H24" s="27">
        <v>1846.3812564686821</v>
      </c>
      <c r="I24" s="28">
        <v>1.7600796940341752</v>
      </c>
      <c r="J24" s="91">
        <f>G24/SUM(G$12:G$136)</f>
        <v>1.8037902457265876E-2</v>
      </c>
      <c r="K24" s="10">
        <f>J24*ANTIOQUIAC!$S$9</f>
        <v>1189.1126436903382</v>
      </c>
      <c r="L24" s="10">
        <f>K24*ANTIOQUIAC!$T$9</f>
        <v>95.312276584192887</v>
      </c>
    </row>
    <row r="25" spans="1:12" ht="11.1" customHeight="1" x14ac:dyDescent="0.2">
      <c r="A25" s="30" t="s">
        <v>115</v>
      </c>
      <c r="B25" s="31" t="s">
        <v>165</v>
      </c>
      <c r="C25" s="30" t="s">
        <v>151</v>
      </c>
      <c r="D25" s="32" t="s">
        <v>152</v>
      </c>
      <c r="E25" s="26">
        <v>48.078070490924041</v>
      </c>
      <c r="F25" s="26">
        <v>21.867966569167972</v>
      </c>
      <c r="G25" s="26">
        <v>174.93408577757731</v>
      </c>
      <c r="H25" s="27">
        <v>244.88012283766932</v>
      </c>
      <c r="I25" s="28">
        <v>0.23343420009771251</v>
      </c>
      <c r="J25" s="91">
        <f>G25/SUM(G$12:G$136)</f>
        <v>2.5765717211929042E-3</v>
      </c>
      <c r="K25" s="10">
        <f>J25*ANTIOQUIAC!$S$9</f>
        <v>169.85533757619982</v>
      </c>
      <c r="L25" s="10">
        <f>K25*ANTIOQUIAC!$T$9</f>
        <v>13.614604974783305</v>
      </c>
    </row>
    <row r="26" spans="1:12" ht="11.1" customHeight="1" x14ac:dyDescent="0.2">
      <c r="A26" s="30" t="s">
        <v>70</v>
      </c>
      <c r="B26" s="31" t="s">
        <v>166</v>
      </c>
      <c r="C26" s="30" t="s">
        <v>151</v>
      </c>
      <c r="D26" s="32" t="s">
        <v>152</v>
      </c>
      <c r="E26" s="26">
        <v>10.156531107780969</v>
      </c>
      <c r="F26" s="26">
        <v>4.8847477714692298</v>
      </c>
      <c r="G26" s="26">
        <v>39.266750013080582</v>
      </c>
      <c r="H26" s="27">
        <v>54.308028892330782</v>
      </c>
      <c r="I26" s="28">
        <v>5.1769621545675618E-2</v>
      </c>
      <c r="J26" s="91">
        <f>G26/SUM(G$12:G$136)</f>
        <v>5.7835268190953521E-4</v>
      </c>
      <c r="K26" s="10">
        <f>J26*ANTIOQUIAC!$S$9</f>
        <v>38.126743849522292</v>
      </c>
      <c r="L26" s="10">
        <f>K26*ANTIOQUIAC!$T$9</f>
        <v>3.0560155712099841</v>
      </c>
    </row>
    <row r="27" spans="1:12" ht="11.1" customHeight="1" x14ac:dyDescent="0.2">
      <c r="A27" s="30" t="s">
        <v>51</v>
      </c>
      <c r="B27" s="31" t="s">
        <v>167</v>
      </c>
      <c r="C27" s="30" t="s">
        <v>151</v>
      </c>
      <c r="D27" s="32" t="s">
        <v>152</v>
      </c>
      <c r="E27" s="26">
        <v>11.084227467458289</v>
      </c>
      <c r="F27" s="26">
        <v>4.4463918657566683</v>
      </c>
      <c r="G27" s="26">
        <v>36.447635527927481</v>
      </c>
      <c r="H27" s="27">
        <v>51.978254861142439</v>
      </c>
      <c r="I27" s="28">
        <v>4.954874330093792E-2</v>
      </c>
      <c r="J27" s="91">
        <f>G27/SUM(G$12:G$136)</f>
        <v>5.3683046724814412E-4</v>
      </c>
      <c r="K27" s="10">
        <f>J27*ANTIOQUIAC!$S$9</f>
        <v>35.389474892399406</v>
      </c>
      <c r="L27" s="10">
        <f>K27*ANTIOQUIAC!$T$9</f>
        <v>2.8366121889391938</v>
      </c>
    </row>
    <row r="28" spans="1:12" ht="11.1" customHeight="1" x14ac:dyDescent="0.2">
      <c r="A28" s="30" t="s">
        <v>1</v>
      </c>
      <c r="B28" s="31" t="s">
        <v>168</v>
      </c>
      <c r="C28" s="30" t="s">
        <v>151</v>
      </c>
      <c r="D28" s="32" t="s">
        <v>152</v>
      </c>
      <c r="E28" s="26">
        <v>89.385691585102336</v>
      </c>
      <c r="F28" s="26">
        <v>372.68696172164744</v>
      </c>
      <c r="G28" s="26">
        <v>323.48060535474588</v>
      </c>
      <c r="H28" s="27">
        <v>785.55325866149565</v>
      </c>
      <c r="I28" s="28">
        <v>0.74883577501043941</v>
      </c>
      <c r="J28" s="91">
        <f>G28/SUM(G$12:G$136)</f>
        <v>4.7644858713877516E-3</v>
      </c>
      <c r="K28" s="10">
        <f>J28*ANTIOQUIAC!$S$9</f>
        <v>314.08920209949474</v>
      </c>
      <c r="L28" s="10">
        <f>K28*ANTIOQUIAC!$T$9</f>
        <v>25.17554334441288</v>
      </c>
    </row>
    <row r="29" spans="1:12" ht="11.1" customHeight="1" x14ac:dyDescent="0.2">
      <c r="A29" s="30" t="s">
        <v>33</v>
      </c>
      <c r="B29" s="31" t="s">
        <v>169</v>
      </c>
      <c r="C29" s="30" t="s">
        <v>151</v>
      </c>
      <c r="D29" s="32" t="s">
        <v>152</v>
      </c>
      <c r="E29" s="26">
        <v>14.613103649666801</v>
      </c>
      <c r="F29" s="26">
        <v>5.1326438110105119</v>
      </c>
      <c r="G29" s="26">
        <v>38.390146165384948</v>
      </c>
      <c r="H29" s="27">
        <v>58.135893626062263</v>
      </c>
      <c r="I29" s="28">
        <v>5.5418568352163404E-2</v>
      </c>
      <c r="J29" s="91">
        <f>G29/SUM(G$12:G$136)</f>
        <v>5.6544134633635691E-4</v>
      </c>
      <c r="K29" s="10">
        <f>J29*ANTIOQUIAC!$S$9</f>
        <v>37.275589874531654</v>
      </c>
      <c r="L29" s="10">
        <f>K29*ANTIOQUIAC!$T$9</f>
        <v>2.9877920740413098</v>
      </c>
    </row>
    <row r="30" spans="1:12" ht="11.1" customHeight="1" x14ac:dyDescent="0.2">
      <c r="A30" s="30" t="s">
        <v>2</v>
      </c>
      <c r="B30" s="31" t="s">
        <v>170</v>
      </c>
      <c r="C30" s="30" t="s">
        <v>151</v>
      </c>
      <c r="D30" s="32" t="s">
        <v>152</v>
      </c>
      <c r="E30" s="26">
        <v>34.245155135962342</v>
      </c>
      <c r="F30" s="26">
        <v>1152.2919670296969</v>
      </c>
      <c r="G30" s="26">
        <v>3555.6067262814636</v>
      </c>
      <c r="H30" s="27">
        <v>4742.1438484471228</v>
      </c>
      <c r="I30" s="28">
        <v>4.5204916723451527</v>
      </c>
      <c r="J30" s="91">
        <f>G30/SUM(G$12:G$136)</f>
        <v>5.2369872354484107E-2</v>
      </c>
      <c r="K30" s="10">
        <f>J30*ANTIOQUIAC!$S$9</f>
        <v>3452.3790952246559</v>
      </c>
      <c r="L30" s="10">
        <f>K30*ANTIOQUIAC!$T$9</f>
        <v>276.722405521094</v>
      </c>
    </row>
    <row r="31" spans="1:12" ht="11.1" customHeight="1" x14ac:dyDescent="0.2">
      <c r="A31" s="30" t="s">
        <v>94</v>
      </c>
      <c r="B31" s="31" t="s">
        <v>171</v>
      </c>
      <c r="C31" s="30" t="s">
        <v>151</v>
      </c>
      <c r="D31" s="32" t="s">
        <v>152</v>
      </c>
      <c r="E31" s="26">
        <v>51.690785557510559</v>
      </c>
      <c r="F31" s="26">
        <v>11.149681365919077</v>
      </c>
      <c r="G31" s="26">
        <v>60.600800189628934</v>
      </c>
      <c r="H31" s="27">
        <v>123.44126711305857</v>
      </c>
      <c r="I31" s="28">
        <v>0.11767150846574261</v>
      </c>
      <c r="J31" s="91">
        <f>G31/SUM(G$12:G$136)</f>
        <v>8.9257795218245276E-4</v>
      </c>
      <c r="K31" s="10">
        <f>J31*ANTIOQUIAC!$S$9</f>
        <v>58.841416341723836</v>
      </c>
      <c r="L31" s="10">
        <f>K31*ANTIOQUIAC!$T$9</f>
        <v>4.7163818993320801</v>
      </c>
    </row>
    <row r="32" spans="1:12" ht="11.1" customHeight="1" x14ac:dyDescent="0.2">
      <c r="A32" s="30" t="s">
        <v>95</v>
      </c>
      <c r="B32" s="31" t="s">
        <v>172</v>
      </c>
      <c r="C32" s="30" t="s">
        <v>151</v>
      </c>
      <c r="D32" s="32" t="s">
        <v>152</v>
      </c>
      <c r="E32" s="26">
        <v>66.127364330582111</v>
      </c>
      <c r="F32" s="26">
        <v>14.975287013313602</v>
      </c>
      <c r="G32" s="26">
        <v>90.884717428758407</v>
      </c>
      <c r="H32" s="27">
        <v>171.98736877265412</v>
      </c>
      <c r="I32" s="28">
        <v>0.1639485205704862</v>
      </c>
      <c r="J32" s="91">
        <f>G32/SUM(G$12:G$136)</f>
        <v>1.3386241553477872E-3</v>
      </c>
      <c r="K32" s="10">
        <f>J32*ANTIOQUIAC!$S$9</f>
        <v>88.24612019299218</v>
      </c>
      <c r="L32" s="10">
        <f>K32*ANTIOQUIAC!$T$9</f>
        <v>7.0732900368577081</v>
      </c>
    </row>
    <row r="33" spans="1:12" ht="11.1" customHeight="1" x14ac:dyDescent="0.2">
      <c r="A33" s="30" t="s">
        <v>97</v>
      </c>
      <c r="B33" s="31" t="s">
        <v>173</v>
      </c>
      <c r="C33" s="30" t="s">
        <v>151</v>
      </c>
      <c r="D33" s="32" t="s">
        <v>152</v>
      </c>
      <c r="E33" s="26">
        <v>76.251288711132929</v>
      </c>
      <c r="F33" s="26">
        <v>27.232303966663743</v>
      </c>
      <c r="G33" s="26">
        <v>191.7258133607416</v>
      </c>
      <c r="H33" s="27">
        <v>295.2094060385383</v>
      </c>
      <c r="I33" s="28">
        <v>0.28141104619425833</v>
      </c>
      <c r="J33" s="91">
        <f>G33/SUM(G$12:G$136)</f>
        <v>2.8238939640162154E-3</v>
      </c>
      <c r="K33" s="10">
        <f>J33*ANTIOQUIAC!$S$9</f>
        <v>186.15956178984098</v>
      </c>
      <c r="L33" s="10">
        <f>K33*ANTIOQUIAC!$T$9</f>
        <v>14.921455705861684</v>
      </c>
    </row>
    <row r="34" spans="1:12" ht="11.1" customHeight="1" x14ac:dyDescent="0.2">
      <c r="A34" s="30" t="s">
        <v>34</v>
      </c>
      <c r="B34" s="31" t="s">
        <v>174</v>
      </c>
      <c r="C34" s="30" t="s">
        <v>151</v>
      </c>
      <c r="D34" s="32" t="s">
        <v>152</v>
      </c>
      <c r="E34" s="26">
        <v>11.416459374152693</v>
      </c>
      <c r="F34" s="26">
        <v>5.1952046208905873</v>
      </c>
      <c r="G34" s="26">
        <v>41.927793879968668</v>
      </c>
      <c r="H34" s="27">
        <v>58.539457875011948</v>
      </c>
      <c r="I34" s="28">
        <v>5.5803269635999547E-2</v>
      </c>
      <c r="J34" s="91">
        <f>G34/SUM(G$12:G$136)</f>
        <v>6.1754670373667816E-4</v>
      </c>
      <c r="K34" s="10">
        <f>J34*ANTIOQUIAC!$S$9</f>
        <v>40.710531350433037</v>
      </c>
      <c r="L34" s="10">
        <f>K34*ANTIOQUIAC!$T$9</f>
        <v>3.2631167825446075</v>
      </c>
    </row>
    <row r="35" spans="1:12" ht="11.1" customHeight="1" x14ac:dyDescent="0.2">
      <c r="A35" s="30" t="s">
        <v>52</v>
      </c>
      <c r="B35" s="31" t="s">
        <v>175</v>
      </c>
      <c r="C35" s="30" t="s">
        <v>151</v>
      </c>
      <c r="D35" s="32" t="s">
        <v>152</v>
      </c>
      <c r="E35" s="26">
        <v>18.93693699696826</v>
      </c>
      <c r="F35" s="26">
        <v>4.9861778675516968</v>
      </c>
      <c r="G35" s="26">
        <v>44.440287421270249</v>
      </c>
      <c r="H35" s="27">
        <v>68.363402285790201</v>
      </c>
      <c r="I35" s="28">
        <v>6.5168033826577001E-2</v>
      </c>
      <c r="J35" s="91">
        <f>G35/SUM(G$12:G$136)</f>
        <v>6.5455275535562026E-4</v>
      </c>
      <c r="K35" s="10">
        <f>J35*ANTIOQUIAC!$S$9</f>
        <v>43.150081291308553</v>
      </c>
      <c r="L35" s="10">
        <f>K35*ANTIOQUIAC!$T$9</f>
        <v>3.4586567592990973</v>
      </c>
    </row>
    <row r="36" spans="1:12" ht="11.1" customHeight="1" x14ac:dyDescent="0.2">
      <c r="A36" s="30" t="s">
        <v>10</v>
      </c>
      <c r="B36" s="31" t="s">
        <v>176</v>
      </c>
      <c r="C36" s="30" t="s">
        <v>151</v>
      </c>
      <c r="D36" s="32" t="s">
        <v>152</v>
      </c>
      <c r="E36" s="26">
        <v>81.441427055875593</v>
      </c>
      <c r="F36" s="26">
        <v>25.727300962730215</v>
      </c>
      <c r="G36" s="26">
        <v>214.39829787400635</v>
      </c>
      <c r="H36" s="27">
        <v>321.56702589261215</v>
      </c>
      <c r="I36" s="28">
        <v>0.30653668659257671</v>
      </c>
      <c r="J36" s="91">
        <f>G36/SUM(G$12:G$136)</f>
        <v>3.1578327855237495E-3</v>
      </c>
      <c r="K36" s="10">
        <f>J36*ANTIOQUIAC!$S$9</f>
        <v>208.17381072008214</v>
      </c>
      <c r="L36" s="10">
        <f>K36*ANTIOQUIAC!$T$9</f>
        <v>16.685988438707493</v>
      </c>
    </row>
    <row r="37" spans="1:12" ht="11.1" customHeight="1" x14ac:dyDescent="0.2">
      <c r="A37" s="30" t="s">
        <v>53</v>
      </c>
      <c r="B37" s="31" t="s">
        <v>177</v>
      </c>
      <c r="C37" s="30" t="s">
        <v>151</v>
      </c>
      <c r="D37" s="32" t="s">
        <v>152</v>
      </c>
      <c r="E37" s="26">
        <v>19.373651485329191</v>
      </c>
      <c r="F37" s="26">
        <v>6.1115586551451013</v>
      </c>
      <c r="G37" s="26">
        <v>45.643504100446606</v>
      </c>
      <c r="H37" s="27">
        <v>71.1287142409209</v>
      </c>
      <c r="I37" s="28">
        <v>6.7804092551092141E-2</v>
      </c>
      <c r="J37" s="91">
        <f>G37/SUM(G$12:G$136)</f>
        <v>6.7227471077816272E-4</v>
      </c>
      <c r="K37" s="10">
        <f>J37*ANTIOQUIAC!$S$9</f>
        <v>44.318365758628822</v>
      </c>
      <c r="L37" s="10">
        <f>K37*ANTIOQUIAC!$T$9</f>
        <v>3.5522995717518118</v>
      </c>
    </row>
    <row r="38" spans="1:12" ht="11.1" customHeight="1" x14ac:dyDescent="0.2">
      <c r="A38" s="30" t="s">
        <v>3</v>
      </c>
      <c r="B38" s="31" t="s">
        <v>178</v>
      </c>
      <c r="C38" s="30" t="s">
        <v>151</v>
      </c>
      <c r="D38" s="32" t="s">
        <v>152</v>
      </c>
      <c r="E38" s="26">
        <v>57.042390614574813</v>
      </c>
      <c r="F38" s="26">
        <v>256.09425861708343</v>
      </c>
      <c r="G38" s="26">
        <v>576.90132955738432</v>
      </c>
      <c r="H38" s="27">
        <v>890.03797878904254</v>
      </c>
      <c r="I38" s="28">
        <v>0.84843678297618419</v>
      </c>
      <c r="J38" s="91">
        <f>G38/SUM(G$12:G$136)</f>
        <v>8.4970727405640455E-3</v>
      </c>
      <c r="K38" s="10">
        <f>J38*ANTIOQUIAC!$S$9</f>
        <v>560.15252627620362</v>
      </c>
      <c r="L38" s="10">
        <f>K38*ANTIOQUIAC!$T$9</f>
        <v>44.898532361140418</v>
      </c>
    </row>
    <row r="39" spans="1:12" ht="11.1" customHeight="1" x14ac:dyDescent="0.2">
      <c r="A39" s="30" t="s">
        <v>35</v>
      </c>
      <c r="B39" s="31" t="s">
        <v>179</v>
      </c>
      <c r="C39" s="30" t="s">
        <v>151</v>
      </c>
      <c r="D39" s="32" t="s">
        <v>152</v>
      </c>
      <c r="E39" s="26">
        <v>4.1320853436208633</v>
      </c>
      <c r="F39" s="26">
        <v>5.81924992073961</v>
      </c>
      <c r="G39" s="26">
        <v>46.181765878549598</v>
      </c>
      <c r="H39" s="27">
        <v>56.133101142910071</v>
      </c>
      <c r="I39" s="28">
        <v>5.3509388236404234E-2</v>
      </c>
      <c r="J39" s="91">
        <f>G39/SUM(G$12:G$136)</f>
        <v>6.8020266872812179E-4</v>
      </c>
      <c r="K39" s="10">
        <f>J39*ANTIOQUIAC!$S$9</f>
        <v>44.841000530563974</v>
      </c>
      <c r="L39" s="10">
        <f>K39*ANTIOQUIAC!$T$9</f>
        <v>3.5941909015593958</v>
      </c>
    </row>
    <row r="40" spans="1:12" ht="11.1" customHeight="1" x14ac:dyDescent="0.2">
      <c r="A40" s="30" t="s">
        <v>54</v>
      </c>
      <c r="B40" s="31" t="s">
        <v>180</v>
      </c>
      <c r="C40" s="30" t="s">
        <v>151</v>
      </c>
      <c r="D40" s="32" t="s">
        <v>152</v>
      </c>
      <c r="E40" s="26">
        <v>21.874771831717926</v>
      </c>
      <c r="F40" s="26">
        <v>9.7745721532874885</v>
      </c>
      <c r="G40" s="26">
        <v>78.587735761691718</v>
      </c>
      <c r="H40" s="27">
        <v>110.23707974669713</v>
      </c>
      <c r="I40" s="28">
        <v>0.10508449699217291</v>
      </c>
      <c r="J40" s="91">
        <f>G40/SUM(G$12:G$136)</f>
        <v>1.1575041919138066E-3</v>
      </c>
      <c r="K40" s="10">
        <f>J40*ANTIOQUIAC!$S$9</f>
        <v>76.306148843533876</v>
      </c>
      <c r="L40" s="10">
        <f>K40*ANTIOQUIAC!$T$9</f>
        <v>6.1162521500725546</v>
      </c>
    </row>
    <row r="41" spans="1:12" ht="11.1" customHeight="1" x14ac:dyDescent="0.2">
      <c r="A41" s="30" t="s">
        <v>16</v>
      </c>
      <c r="B41" s="31" t="s">
        <v>181</v>
      </c>
      <c r="C41" s="30" t="s">
        <v>151</v>
      </c>
      <c r="D41" s="32" t="s">
        <v>152</v>
      </c>
      <c r="E41" s="26">
        <v>11.112600300261768</v>
      </c>
      <c r="F41" s="26">
        <v>4.1131796342512352</v>
      </c>
      <c r="G41" s="26">
        <v>32.963931065474327</v>
      </c>
      <c r="H41" s="27">
        <v>48.189710999987327</v>
      </c>
      <c r="I41" s="28">
        <v>4.5937279473185377E-2</v>
      </c>
      <c r="J41" s="91">
        <f>G41/SUM(G$12:G$136)</f>
        <v>4.8551963000877948E-4</v>
      </c>
      <c r="K41" s="10">
        <f>J41*ANTIOQUIAC!$S$9</f>
        <v>32.006910569068772</v>
      </c>
      <c r="L41" s="10">
        <f>K41*ANTIOQUIAC!$T$9</f>
        <v>2.5654857249663907</v>
      </c>
    </row>
    <row r="42" spans="1:12" ht="11.1" customHeight="1" x14ac:dyDescent="0.2">
      <c r="A42" s="30" t="s">
        <v>96</v>
      </c>
      <c r="B42" s="31" t="s">
        <v>182</v>
      </c>
      <c r="C42" s="30" t="s">
        <v>151</v>
      </c>
      <c r="D42" s="32" t="s">
        <v>152</v>
      </c>
      <c r="E42" s="26">
        <v>26.169008421354487</v>
      </c>
      <c r="F42" s="26">
        <v>6.3830953872097274</v>
      </c>
      <c r="G42" s="26">
        <v>35.677065377303762</v>
      </c>
      <c r="H42" s="27">
        <v>68.229169185867974</v>
      </c>
      <c r="I42" s="28">
        <v>6.5040074905518511E-2</v>
      </c>
      <c r="J42" s="91">
        <f>G42/SUM(G$12:G$136)</f>
        <v>5.2548088234325124E-4</v>
      </c>
      <c r="K42" s="10">
        <f>J42*ANTIOQUIAC!$S$9</f>
        <v>34.641276206714153</v>
      </c>
      <c r="L42" s="10">
        <f>K42*ANTIOQUIAC!$T$9</f>
        <v>2.7766409823017395</v>
      </c>
    </row>
    <row r="43" spans="1:12" ht="11.1" customHeight="1" x14ac:dyDescent="0.2">
      <c r="A43" s="30" t="s">
        <v>116</v>
      </c>
      <c r="B43" s="31" t="s">
        <v>183</v>
      </c>
      <c r="C43" s="30" t="s">
        <v>151</v>
      </c>
      <c r="D43" s="32" t="s">
        <v>152</v>
      </c>
      <c r="E43" s="26">
        <v>616.65027420181968</v>
      </c>
      <c r="F43" s="26">
        <v>88.091142958028684</v>
      </c>
      <c r="G43" s="26">
        <v>314.98236732283738</v>
      </c>
      <c r="H43" s="27">
        <v>1019.7237844826858</v>
      </c>
      <c r="I43" s="28">
        <v>0.97206095453130459</v>
      </c>
      <c r="J43" s="91">
        <f>G43/SUM(G$12:G$136)</f>
        <v>4.6393168987678476E-3</v>
      </c>
      <c r="K43" s="10">
        <f>J43*ANTIOQUIAC!$S$9</f>
        <v>305.83768791747281</v>
      </c>
      <c r="L43" s="10">
        <f>K43*ANTIOQUIAC!$T$9</f>
        <v>24.514150493089307</v>
      </c>
    </row>
    <row r="44" spans="1:12" ht="11.1" customHeight="1" x14ac:dyDescent="0.2">
      <c r="A44" s="30" t="s">
        <v>73</v>
      </c>
      <c r="B44" s="31" t="s">
        <v>184</v>
      </c>
      <c r="C44" s="30" t="s">
        <v>151</v>
      </c>
      <c r="D44" s="32" t="s">
        <v>152</v>
      </c>
      <c r="E44" s="26">
        <v>74.403700619504107</v>
      </c>
      <c r="F44" s="26">
        <v>43.585526673741526</v>
      </c>
      <c r="G44" s="26">
        <v>348.94776527610981</v>
      </c>
      <c r="H44" s="27">
        <v>466.93699256935543</v>
      </c>
      <c r="I44" s="28">
        <v>0.44511192698443042</v>
      </c>
      <c r="J44" s="91">
        <f>G44/SUM(G$12:G$136)</f>
        <v>5.1395869489211177E-3</v>
      </c>
      <c r="K44" s="10">
        <f>J44*ANTIOQUIAC!$S$9</f>
        <v>338.81699043372686</v>
      </c>
      <c r="L44" s="10">
        <f>K44*ANTIOQUIAC!$T$9</f>
        <v>27.157577438099185</v>
      </c>
    </row>
    <row r="45" spans="1:12" ht="11.1" customHeight="1" x14ac:dyDescent="0.2">
      <c r="A45" s="30" t="s">
        <v>36</v>
      </c>
      <c r="B45" s="31" t="s">
        <v>185</v>
      </c>
      <c r="C45" s="30" t="s">
        <v>151</v>
      </c>
      <c r="D45" s="32" t="s">
        <v>152</v>
      </c>
      <c r="E45" s="26">
        <v>4.9779141317947868</v>
      </c>
      <c r="F45" s="26">
        <v>3.0528881164904371</v>
      </c>
      <c r="G45" s="26">
        <v>26.535870855917754</v>
      </c>
      <c r="H45" s="27">
        <v>34.566673104202977</v>
      </c>
      <c r="I45" s="28">
        <v>3.2950994930150752E-2</v>
      </c>
      <c r="J45" s="91">
        <f>G45/SUM(G$12:G$136)</f>
        <v>3.9084192277722671E-4</v>
      </c>
      <c r="K45" s="10">
        <f>J45*ANTIOQUIAC!$S$9</f>
        <v>25.765472075243117</v>
      </c>
      <c r="L45" s="10">
        <f>K45*ANTIOQUIAC!$T$9</f>
        <v>2.0652087199548661</v>
      </c>
    </row>
    <row r="46" spans="1:12" ht="11.1" customHeight="1" x14ac:dyDescent="0.2">
      <c r="A46" s="33" t="s">
        <v>11</v>
      </c>
      <c r="B46" s="34" t="s">
        <v>186</v>
      </c>
      <c r="C46" s="33" t="s">
        <v>151</v>
      </c>
      <c r="D46" s="35" t="s">
        <v>152</v>
      </c>
      <c r="E46" s="26">
        <v>86.748713497766545</v>
      </c>
      <c r="F46" s="26">
        <v>72.648732461159952</v>
      </c>
      <c r="G46" s="26">
        <v>681.17530021136452</v>
      </c>
      <c r="H46" s="27">
        <v>840.572746170291</v>
      </c>
      <c r="I46" s="28">
        <v>0.80128360094082574</v>
      </c>
      <c r="J46" s="91">
        <f>G46/SUM(G$12:G$136)</f>
        <v>1.0032904724647169E-2</v>
      </c>
      <c r="K46" s="10">
        <f>J46*ANTIOQUIAC!$S$9</f>
        <v>661.39917816291529</v>
      </c>
      <c r="L46" s="10">
        <f>K46*ANTIOQUIAC!$T$9</f>
        <v>53.013868565035636</v>
      </c>
    </row>
    <row r="47" spans="1:12" ht="11.1" customHeight="1" x14ac:dyDescent="0.2">
      <c r="A47" s="30" t="s">
        <v>117</v>
      </c>
      <c r="B47" s="31" t="s">
        <v>187</v>
      </c>
      <c r="C47" s="30" t="s">
        <v>151</v>
      </c>
      <c r="D47" s="32" t="s">
        <v>152</v>
      </c>
      <c r="E47" s="26">
        <v>261.23202851163239</v>
      </c>
      <c r="F47" s="26">
        <v>66.111059008776223</v>
      </c>
      <c r="G47" s="26">
        <v>400.06648760809054</v>
      </c>
      <c r="H47" s="27">
        <v>727.40957512849923</v>
      </c>
      <c r="I47" s="28">
        <v>0.6934097808587748</v>
      </c>
      <c r="J47" s="91">
        <f>G47/SUM(G$12:G$136)</f>
        <v>5.8925051340686365E-3</v>
      </c>
      <c r="K47" s="10">
        <f>J47*ANTIOQUIAC!$S$9</f>
        <v>388.45161595320673</v>
      </c>
      <c r="L47" s="10">
        <f>K47*ANTIOQUIAC!$T$9</f>
        <v>31.135997128418676</v>
      </c>
    </row>
    <row r="48" spans="1:12" ht="11.1" customHeight="1" x14ac:dyDescent="0.2">
      <c r="A48" s="30" t="s">
        <v>24</v>
      </c>
      <c r="B48" s="31" t="s">
        <v>188</v>
      </c>
      <c r="C48" s="30" t="s">
        <v>151</v>
      </c>
      <c r="D48" s="32" t="s">
        <v>152</v>
      </c>
      <c r="E48" s="26">
        <v>4.2010126802465777</v>
      </c>
      <c r="F48" s="26">
        <v>10.573863175219923</v>
      </c>
      <c r="G48" s="26">
        <v>82.266870448240141</v>
      </c>
      <c r="H48" s="27">
        <v>97.041746303706645</v>
      </c>
      <c r="I48" s="28">
        <v>9.2505925601431768E-2</v>
      </c>
      <c r="J48" s="91">
        <f>G48/SUM(G$12:G$136)</f>
        <v>1.2116934846961951E-3</v>
      </c>
      <c r="K48" s="10">
        <f>J48*ANTIOQUIAC!$S$9</f>
        <v>79.878469591627265</v>
      </c>
      <c r="L48" s="10">
        <f>K48*ANTIOQUIAC!$T$9</f>
        <v>6.4025883731346944</v>
      </c>
    </row>
    <row r="49" spans="1:12" ht="11.1" customHeight="1" x14ac:dyDescent="0.2">
      <c r="A49" s="30" t="s">
        <v>71</v>
      </c>
      <c r="B49" s="31" t="s">
        <v>189</v>
      </c>
      <c r="C49" s="30" t="s">
        <v>151</v>
      </c>
      <c r="D49" s="32" t="s">
        <v>152</v>
      </c>
      <c r="E49" s="26">
        <v>14.018742710577801</v>
      </c>
      <c r="F49" s="26">
        <v>18.945969528574821</v>
      </c>
      <c r="G49" s="26">
        <v>94.189161904975549</v>
      </c>
      <c r="H49" s="27">
        <v>127.15387414412817</v>
      </c>
      <c r="I49" s="28">
        <v>0.1212105848208675</v>
      </c>
      <c r="J49" s="91">
        <f>G49/SUM(G$12:G$136)</f>
        <v>1.3872947054800161E-3</v>
      </c>
      <c r="K49" s="10">
        <f>J49*ANTIOQUIAC!$S$9</f>
        <v>91.454628869359098</v>
      </c>
      <c r="L49" s="10">
        <f>K49*ANTIOQUIAC!$T$9</f>
        <v>7.3304652237564047</v>
      </c>
    </row>
    <row r="50" spans="1:12" ht="11.1" customHeight="1" x14ac:dyDescent="0.2">
      <c r="A50" s="30" t="s">
        <v>72</v>
      </c>
      <c r="B50" s="31" t="s">
        <v>190</v>
      </c>
      <c r="C50" s="30" t="s">
        <v>151</v>
      </c>
      <c r="D50" s="32" t="s">
        <v>152</v>
      </c>
      <c r="E50" s="26">
        <v>20.33560070155276</v>
      </c>
      <c r="F50" s="26">
        <v>5.3369811337512294</v>
      </c>
      <c r="G50" s="26">
        <v>28.949175866439923</v>
      </c>
      <c r="H50" s="27">
        <v>54.621757701743917</v>
      </c>
      <c r="I50" s="28">
        <v>5.2068686381254406E-2</v>
      </c>
      <c r="J50" s="91">
        <f>G50/SUM(G$12:G$136)</f>
        <v>4.2638704491329007E-4</v>
      </c>
      <c r="K50" s="10">
        <f>J50*ANTIOQUIAC!$S$9</f>
        <v>28.10871316181882</v>
      </c>
      <c r="L50" s="10">
        <f>K50*ANTIOQUIAC!$T$9</f>
        <v>2.2530291453218245</v>
      </c>
    </row>
    <row r="51" spans="1:12" ht="11.1" customHeight="1" x14ac:dyDescent="0.2">
      <c r="A51" s="30" t="s">
        <v>98</v>
      </c>
      <c r="B51" s="31" t="s">
        <v>191</v>
      </c>
      <c r="C51" s="30" t="s">
        <v>151</v>
      </c>
      <c r="D51" s="32" t="s">
        <v>152</v>
      </c>
      <c r="E51" s="26">
        <v>72.268878711723588</v>
      </c>
      <c r="F51" s="26">
        <v>20.139976485678925</v>
      </c>
      <c r="G51" s="26">
        <v>122.91447127700455</v>
      </c>
      <c r="H51" s="27">
        <v>215.32332647440705</v>
      </c>
      <c r="I51" s="28">
        <v>0.20525891565013479</v>
      </c>
      <c r="J51" s="91">
        <f>G51/SUM(G$12:G$136)</f>
        <v>1.8103844622961473E-3</v>
      </c>
      <c r="K51" s="10">
        <f>J51*ANTIOQUIAC!$S$9</f>
        <v>119.34597490794891</v>
      </c>
      <c r="L51" s="10">
        <f>K51*ANTIOQUIAC!$T$9</f>
        <v>9.5660714987728426</v>
      </c>
    </row>
    <row r="52" spans="1:12" ht="11.1" customHeight="1" x14ac:dyDescent="0.2">
      <c r="A52" s="30" t="s">
        <v>4</v>
      </c>
      <c r="B52" s="31" t="s">
        <v>192</v>
      </c>
      <c r="C52" s="30" t="s">
        <v>151</v>
      </c>
      <c r="D52" s="32" t="s">
        <v>152</v>
      </c>
      <c r="E52" s="26">
        <v>9.2642081926827373</v>
      </c>
      <c r="F52" s="26">
        <v>479.99175548982242</v>
      </c>
      <c r="G52" s="26">
        <v>562.3639784717725</v>
      </c>
      <c r="H52" s="27">
        <v>1051.6199421542776</v>
      </c>
      <c r="I52" s="28">
        <v>1.0024662563825875</v>
      </c>
      <c r="J52" s="91">
        <f>G52/SUM(G$12:G$136)</f>
        <v>8.2829547912704748E-3</v>
      </c>
      <c r="K52" s="10">
        <f>J52*ANTIOQUIAC!$S$9</f>
        <v>546.03722870492356</v>
      </c>
      <c r="L52" s="10">
        <f>K52*ANTIOQUIAC!$T$9</f>
        <v>43.767133117073193</v>
      </c>
    </row>
    <row r="53" spans="1:12" ht="11.1" customHeight="1" x14ac:dyDescent="0.2">
      <c r="A53" s="30" t="s">
        <v>55</v>
      </c>
      <c r="B53" s="31" t="s">
        <v>193</v>
      </c>
      <c r="C53" s="30" t="s">
        <v>151</v>
      </c>
      <c r="D53" s="32" t="s">
        <v>152</v>
      </c>
      <c r="E53" s="26">
        <v>86.96823857902622</v>
      </c>
      <c r="F53" s="26">
        <v>20.896948126396847</v>
      </c>
      <c r="G53" s="26">
        <v>128.45667722530803</v>
      </c>
      <c r="H53" s="27">
        <v>236.3218639307311</v>
      </c>
      <c r="I53" s="28">
        <v>0.22527596210346512</v>
      </c>
      <c r="J53" s="91">
        <f>G53/SUM(G$12:G$136)</f>
        <v>1.8920145863280196E-3</v>
      </c>
      <c r="K53" s="10">
        <f>J53*ANTIOQUIAC!$S$9</f>
        <v>124.72727757450204</v>
      </c>
      <c r="L53" s="10">
        <f>K53*ANTIOQUIAC!$T$9</f>
        <v>9.9974050741572551</v>
      </c>
    </row>
    <row r="54" spans="1:12" ht="11.1" customHeight="1" x14ac:dyDescent="0.2">
      <c r="A54" s="30" t="s">
        <v>37</v>
      </c>
      <c r="B54" s="31" t="s">
        <v>194</v>
      </c>
      <c r="C54" s="30" t="s">
        <v>151</v>
      </c>
      <c r="D54" s="32" t="s">
        <v>152</v>
      </c>
      <c r="E54" s="26">
        <v>115.6187161871884</v>
      </c>
      <c r="F54" s="26">
        <v>40.172097402713661</v>
      </c>
      <c r="G54" s="26">
        <v>151.17073021367355</v>
      </c>
      <c r="H54" s="27">
        <v>306.96154380357564</v>
      </c>
      <c r="I54" s="28">
        <v>0.29261387820377255</v>
      </c>
      <c r="J54" s="91">
        <f>G54/SUM(G$12:G$136)</f>
        <v>2.2265656621995996E-3</v>
      </c>
      <c r="K54" s="10">
        <f>J54*ANTIOQUIAC!$S$9</f>
        <v>146.7818881491842</v>
      </c>
      <c r="L54" s="10">
        <f>K54*ANTIOQUIAC!$T$9</f>
        <v>11.765172959062683</v>
      </c>
    </row>
    <row r="55" spans="1:12" ht="11.1" customHeight="1" x14ac:dyDescent="0.2">
      <c r="A55" s="30" t="s">
        <v>56</v>
      </c>
      <c r="B55" s="31" t="s">
        <v>195</v>
      </c>
      <c r="C55" s="30" t="s">
        <v>151</v>
      </c>
      <c r="D55" s="32" t="s">
        <v>152</v>
      </c>
      <c r="E55" s="26">
        <v>21.360471769925677</v>
      </c>
      <c r="F55" s="26">
        <v>11.158320723439651</v>
      </c>
      <c r="G55" s="26">
        <v>73.456715511718059</v>
      </c>
      <c r="H55" s="27">
        <v>105.97550800508338</v>
      </c>
      <c r="I55" s="28">
        <v>0.10102211504326286</v>
      </c>
      <c r="J55" s="91">
        <f>G55/SUM(G$12:G$136)</f>
        <v>1.0819303458095111E-3</v>
      </c>
      <c r="K55" s="10">
        <f>J55*ANTIOQUIAC!$S$9</f>
        <v>71.324094186800394</v>
      </c>
      <c r="L55" s="10">
        <f>K55*ANTIOQUIAC!$T$9</f>
        <v>5.7169199472574563</v>
      </c>
    </row>
    <row r="56" spans="1:12" ht="11.1" customHeight="1" x14ac:dyDescent="0.2">
      <c r="A56" s="30" t="s">
        <v>12</v>
      </c>
      <c r="B56" s="31" t="s">
        <v>196</v>
      </c>
      <c r="C56" s="30" t="s">
        <v>151</v>
      </c>
      <c r="D56" s="32" t="s">
        <v>152</v>
      </c>
      <c r="E56" s="26">
        <v>486.71678844573904</v>
      </c>
      <c r="F56" s="26">
        <v>31.984696488570705</v>
      </c>
      <c r="G56" s="26">
        <v>303.82942631941734</v>
      </c>
      <c r="H56" s="27">
        <v>822.53091125372703</v>
      </c>
      <c r="I56" s="28">
        <v>0.78408505802423745</v>
      </c>
      <c r="J56" s="91">
        <f>G56/SUM(G$12:G$136)</f>
        <v>4.4750472981933652E-3</v>
      </c>
      <c r="K56" s="10">
        <f>J56*ANTIOQUIAC!$S$9</f>
        <v>295.00854303880124</v>
      </c>
      <c r="L56" s="10">
        <f>K56*ANTIOQUIAC!$T$9</f>
        <v>23.646149923653745</v>
      </c>
    </row>
    <row r="57" spans="1:12" ht="11.1" customHeight="1" x14ac:dyDescent="0.2">
      <c r="A57" s="30" t="s">
        <v>38</v>
      </c>
      <c r="B57" s="31" t="s">
        <v>197</v>
      </c>
      <c r="C57" s="30" t="s">
        <v>151</v>
      </c>
      <c r="D57" s="32" t="s">
        <v>152</v>
      </c>
      <c r="E57" s="26">
        <v>44.793161587845852</v>
      </c>
      <c r="F57" s="26">
        <v>155.97076741883839</v>
      </c>
      <c r="G57" s="26">
        <v>84.108998819924224</v>
      </c>
      <c r="H57" s="27">
        <v>284.87292782660847</v>
      </c>
      <c r="I57" s="28">
        <v>0.27155770450499117</v>
      </c>
      <c r="J57" s="91">
        <f>G57/SUM(G$12:G$136)</f>
        <v>1.2388258520000903E-3</v>
      </c>
      <c r="K57" s="10">
        <f>J57*ANTIOQUIAC!$S$9</f>
        <v>81.667116641401947</v>
      </c>
      <c r="L57" s="10">
        <f>K57*ANTIOQUIAC!$T$9</f>
        <v>6.5459558019684767</v>
      </c>
    </row>
    <row r="58" spans="1:12" ht="11.1" customHeight="1" x14ac:dyDescent="0.2">
      <c r="A58" s="30" t="s">
        <v>5</v>
      </c>
      <c r="B58" s="31" t="s">
        <v>198</v>
      </c>
      <c r="C58" s="30" t="s">
        <v>151</v>
      </c>
      <c r="D58" s="32" t="s">
        <v>152</v>
      </c>
      <c r="E58" s="26">
        <v>22.479678372914684</v>
      </c>
      <c r="F58" s="26">
        <v>2771.7681998824878</v>
      </c>
      <c r="G58" s="26">
        <v>4227.4572514532892</v>
      </c>
      <c r="H58" s="27">
        <v>7021.7051297086919</v>
      </c>
      <c r="I58" s="28">
        <v>6.6935041573877125</v>
      </c>
      <c r="J58" s="91">
        <f>G58/SUM(G$12:G$136)</f>
        <v>6.2265434196144429E-2</v>
      </c>
      <c r="K58" s="10">
        <f>J58*ANTIOQUIAC!$S$9</f>
        <v>4104.7242185124296</v>
      </c>
      <c r="L58" s="10">
        <f>K58*ANTIOQUIAC!$T$9</f>
        <v>329.01055429242717</v>
      </c>
    </row>
    <row r="59" spans="1:12" ht="11.1" customHeight="1" x14ac:dyDescent="0.2">
      <c r="A59" s="30" t="s">
        <v>99</v>
      </c>
      <c r="B59" s="31" t="s">
        <v>199</v>
      </c>
      <c r="C59" s="30" t="s">
        <v>151</v>
      </c>
      <c r="D59" s="32" t="s">
        <v>152</v>
      </c>
      <c r="E59" s="26">
        <v>88.406047971133404</v>
      </c>
      <c r="F59" s="26">
        <v>24.534983925201672</v>
      </c>
      <c r="G59" s="26">
        <v>162.79916296833574</v>
      </c>
      <c r="H59" s="27">
        <v>275.7401948646708</v>
      </c>
      <c r="I59" s="28">
        <v>0.26285184390278471</v>
      </c>
      <c r="J59" s="91">
        <f>G59/SUM(G$12:G$136)</f>
        <v>2.3978386926343368E-3</v>
      </c>
      <c r="K59" s="10">
        <f>J59*ANTIOQUIAC!$S$9</f>
        <v>158.0727201345334</v>
      </c>
      <c r="L59" s="10">
        <f>K59*ANTIOQUIAC!$T$9</f>
        <v>12.670179651879836</v>
      </c>
    </row>
    <row r="60" spans="1:12" ht="11.1" customHeight="1" x14ac:dyDescent="0.2">
      <c r="A60" s="30" t="s">
        <v>57</v>
      </c>
      <c r="B60" s="31" t="s">
        <v>200</v>
      </c>
      <c r="C60" s="30" t="s">
        <v>151</v>
      </c>
      <c r="D60" s="32" t="s">
        <v>152</v>
      </c>
      <c r="E60" s="26">
        <v>28.49141909730097</v>
      </c>
      <c r="F60" s="26">
        <v>18.587440566642602</v>
      </c>
      <c r="G60" s="26">
        <v>117.72234545582039</v>
      </c>
      <c r="H60" s="27">
        <v>164.80120511976395</v>
      </c>
      <c r="I60" s="28">
        <v>0.15709824483293408</v>
      </c>
      <c r="J60" s="91">
        <f>G60/SUM(G$12:G$136)</f>
        <v>1.733910603560874E-3</v>
      </c>
      <c r="K60" s="10">
        <f>J60*ANTIOQUIAC!$S$9</f>
        <v>114.3045887185435</v>
      </c>
      <c r="L60" s="10">
        <f>K60*ANTIOQUIAC!$T$9</f>
        <v>9.1619836292156585</v>
      </c>
    </row>
    <row r="61" spans="1:12" ht="11.1" customHeight="1" x14ac:dyDescent="0.2">
      <c r="A61" s="30" t="s">
        <v>58</v>
      </c>
      <c r="B61" s="31" t="s">
        <v>201</v>
      </c>
      <c r="C61" s="30" t="s">
        <v>151</v>
      </c>
      <c r="D61" s="32" t="s">
        <v>152</v>
      </c>
      <c r="E61" s="26">
        <v>5.365366101354339</v>
      </c>
      <c r="F61" s="26">
        <v>3.0809552245577985</v>
      </c>
      <c r="G61" s="26">
        <v>28.378733107352225</v>
      </c>
      <c r="H61" s="27">
        <v>36.825054433264363</v>
      </c>
      <c r="I61" s="28">
        <v>3.5103817433488532E-2</v>
      </c>
      <c r="J61" s="91">
        <f>G61/SUM(G$12:G$136)</f>
        <v>4.179850992599232E-4</v>
      </c>
      <c r="K61" s="10">
        <f>J61*ANTIOQUIAC!$S$9</f>
        <v>27.554831698511919</v>
      </c>
      <c r="L61" s="10">
        <f>K61*ANTIOQUIAC!$T$9</f>
        <v>2.2086332644894342</v>
      </c>
    </row>
    <row r="62" spans="1:12" ht="11.1" customHeight="1" x14ac:dyDescent="0.2">
      <c r="A62" s="30" t="s">
        <v>6</v>
      </c>
      <c r="B62" s="31" t="s">
        <v>202</v>
      </c>
      <c r="C62" s="30" t="s">
        <v>151</v>
      </c>
      <c r="D62" s="32" t="s">
        <v>152</v>
      </c>
      <c r="E62" s="26">
        <v>33.319225394159069</v>
      </c>
      <c r="F62" s="26">
        <v>1085.2323591284523</v>
      </c>
      <c r="G62" s="26">
        <v>476.35186583213778</v>
      </c>
      <c r="H62" s="27">
        <v>1594.9034503547491</v>
      </c>
      <c r="I62" s="28">
        <v>1.5203561924601086</v>
      </c>
      <c r="J62" s="91">
        <f>G62/SUM(G$12:G$136)</f>
        <v>7.0160983286076221E-3</v>
      </c>
      <c r="K62" s="10">
        <f>J62*ANTIOQUIAC!$S$9</f>
        <v>462.52225011680025</v>
      </c>
      <c r="L62" s="10">
        <f>K62*ANTIOQUIAC!$T$9</f>
        <v>37.07306356836267</v>
      </c>
    </row>
    <row r="63" spans="1:12" ht="11.1" customHeight="1" x14ac:dyDescent="0.2">
      <c r="A63" s="30" t="s">
        <v>39</v>
      </c>
      <c r="B63" s="31" t="s">
        <v>203</v>
      </c>
      <c r="C63" s="30" t="s">
        <v>151</v>
      </c>
      <c r="D63" s="32" t="s">
        <v>152</v>
      </c>
      <c r="E63" s="26">
        <v>16.316050987615359</v>
      </c>
      <c r="F63" s="26">
        <v>21.622887682720005</v>
      </c>
      <c r="G63" s="26">
        <v>195.3094189377137</v>
      </c>
      <c r="H63" s="27">
        <v>233.24835760804905</v>
      </c>
      <c r="I63" s="28">
        <v>0.22234611430031717</v>
      </c>
      <c r="J63" s="91">
        <f>G63/SUM(G$12:G$136)</f>
        <v>2.8766762262522642E-3</v>
      </c>
      <c r="K63" s="10">
        <f>J63*ANTIOQUIAC!$S$9</f>
        <v>189.639126863228</v>
      </c>
      <c r="L63" s="10">
        <f>K63*ANTIOQUIAC!$T$9</f>
        <v>15.200357179516963</v>
      </c>
    </row>
    <row r="64" spans="1:12" ht="11.1" customHeight="1" x14ac:dyDescent="0.2">
      <c r="A64" s="30" t="s">
        <v>77</v>
      </c>
      <c r="B64" s="31" t="s">
        <v>204</v>
      </c>
      <c r="C64" s="30" t="s">
        <v>151</v>
      </c>
      <c r="D64" s="32" t="s">
        <v>152</v>
      </c>
      <c r="E64" s="26">
        <v>5.3857696895358558</v>
      </c>
      <c r="F64" s="26">
        <v>5.8559729488918961</v>
      </c>
      <c r="G64" s="26">
        <v>55.588278008708549</v>
      </c>
      <c r="H64" s="27">
        <v>66.830020647136308</v>
      </c>
      <c r="I64" s="28">
        <v>6.3706323859610961E-2</v>
      </c>
      <c r="J64" s="91">
        <f>G64/SUM(G$12:G$136)</f>
        <v>8.1874944217078601E-4</v>
      </c>
      <c r="K64" s="10">
        <f>J64*ANTIOQUIAC!$S$9</f>
        <v>53.974419476224725</v>
      </c>
      <c r="L64" s="10">
        <f>K64*ANTIOQUIAC!$T$9</f>
        <v>4.3262720524304328</v>
      </c>
    </row>
    <row r="65" spans="1:12" ht="11.1" customHeight="1" x14ac:dyDescent="0.2">
      <c r="A65" s="30" t="s">
        <v>40</v>
      </c>
      <c r="B65" s="31" t="s">
        <v>205</v>
      </c>
      <c r="C65" s="30" t="s">
        <v>151</v>
      </c>
      <c r="D65" s="32" t="s">
        <v>152</v>
      </c>
      <c r="E65" s="26">
        <v>5.6105048484799083</v>
      </c>
      <c r="F65" s="26">
        <v>5.3184721247061528</v>
      </c>
      <c r="G65" s="26">
        <v>38.821863633409151</v>
      </c>
      <c r="H65" s="27">
        <v>49.750840606595212</v>
      </c>
      <c r="I65" s="28">
        <v>4.7425440442497462E-2</v>
      </c>
      <c r="J65" s="91">
        <f>G65/SUM(G$12:G$136)</f>
        <v>5.7180003289370677E-4</v>
      </c>
      <c r="K65" s="10">
        <f>J65*ANTIOQUIAC!$S$9</f>
        <v>37.694773568451829</v>
      </c>
      <c r="L65" s="10">
        <f>K65*ANTIOQUIAC!$T$9</f>
        <v>3.0213913738103462</v>
      </c>
    </row>
    <row r="66" spans="1:12" ht="11.1" customHeight="1" x14ac:dyDescent="0.2">
      <c r="A66" s="30" t="s">
        <v>78</v>
      </c>
      <c r="B66" s="31" t="s">
        <v>206</v>
      </c>
      <c r="C66" s="30" t="s">
        <v>151</v>
      </c>
      <c r="D66" s="32" t="s">
        <v>152</v>
      </c>
      <c r="E66" s="26">
        <v>40.356428442317522</v>
      </c>
      <c r="F66" s="26">
        <v>612.63766157769021</v>
      </c>
      <c r="G66" s="26">
        <v>374.5487895543792</v>
      </c>
      <c r="H66" s="27">
        <v>1027.5428795743869</v>
      </c>
      <c r="I66" s="28">
        <v>0.97951457790860563</v>
      </c>
      <c r="J66" s="91">
        <f>G66/SUM(G$12:G$136)</f>
        <v>5.5166596897523786E-3</v>
      </c>
      <c r="K66" s="10">
        <f>J66*ANTIOQUIAC!$S$9</f>
        <v>363.67475672754608</v>
      </c>
      <c r="L66" s="10">
        <f>K66*ANTIOQUIAC!$T$9</f>
        <v>29.15002980065157</v>
      </c>
    </row>
    <row r="67" spans="1:12" ht="11.1" customHeight="1" x14ac:dyDescent="0.2">
      <c r="A67" s="30" t="s">
        <v>79</v>
      </c>
      <c r="B67" s="31" t="s">
        <v>207</v>
      </c>
      <c r="C67" s="30" t="s">
        <v>151</v>
      </c>
      <c r="D67" s="32" t="s">
        <v>152</v>
      </c>
      <c r="E67" s="26">
        <v>2.8973141719562014</v>
      </c>
      <c r="F67" s="26">
        <v>19.682692419726365</v>
      </c>
      <c r="G67" s="26">
        <v>205.09868121323504</v>
      </c>
      <c r="H67" s="27">
        <v>227.67868780491762</v>
      </c>
      <c r="I67" s="28">
        <v>0.21703677599945295</v>
      </c>
      <c r="J67" s="91">
        <f>G67/SUM(G$12:G$136)</f>
        <v>3.0208604556340589E-3</v>
      </c>
      <c r="K67" s="10">
        <f>J67*ANTIOQUIAC!$S$9</f>
        <v>199.14418381676407</v>
      </c>
      <c r="L67" s="10">
        <f>K67*ANTIOQUIAC!$T$9</f>
        <v>15.962226647570368</v>
      </c>
    </row>
    <row r="68" spans="1:12" ht="11.1" customHeight="1" x14ac:dyDescent="0.2">
      <c r="A68" s="30" t="s">
        <v>59</v>
      </c>
      <c r="B68" s="31" t="s">
        <v>208</v>
      </c>
      <c r="C68" s="30" t="s">
        <v>151</v>
      </c>
      <c r="D68" s="32" t="s">
        <v>152</v>
      </c>
      <c r="E68" s="26">
        <v>20.633193416118335</v>
      </c>
      <c r="F68" s="26">
        <v>5.5331121081973969</v>
      </c>
      <c r="G68" s="26">
        <v>37.766117502725329</v>
      </c>
      <c r="H68" s="27">
        <v>63.932423027041061</v>
      </c>
      <c r="I68" s="28">
        <v>6.0944162624089394E-2</v>
      </c>
      <c r="J68" s="91">
        <f>G68/SUM(G$12:G$136)</f>
        <v>5.5625014384271063E-4</v>
      </c>
      <c r="K68" s="10">
        <f>J68*ANTIOQUIAC!$S$9</f>
        <v>36.669678232543014</v>
      </c>
      <c r="L68" s="10">
        <f>K68*ANTIOQUIAC!$T$9</f>
        <v>2.939225760064883</v>
      </c>
    </row>
    <row r="69" spans="1:12" ht="11.1" customHeight="1" x14ac:dyDescent="0.2">
      <c r="A69" s="30" t="s">
        <v>100</v>
      </c>
      <c r="B69" s="31" t="s">
        <v>209</v>
      </c>
      <c r="C69" s="30" t="s">
        <v>151</v>
      </c>
      <c r="D69" s="32" t="s">
        <v>152</v>
      </c>
      <c r="E69" s="26">
        <v>16.813549402237012</v>
      </c>
      <c r="F69" s="26">
        <v>9.288962428126549</v>
      </c>
      <c r="G69" s="26">
        <v>75.57793487879448</v>
      </c>
      <c r="H69" s="27">
        <v>101.68044670915805</v>
      </c>
      <c r="I69" s="28">
        <v>9.692780887268973E-2</v>
      </c>
      <c r="J69" s="91">
        <f>G69/SUM(G$12:G$136)</f>
        <v>1.1131733926483358E-3</v>
      </c>
      <c r="K69" s="10">
        <f>J69*ANTIOQUIAC!$S$9</f>
        <v>73.383729563556244</v>
      </c>
      <c r="L69" s="10">
        <f>K69*ANTIOQUIAC!$T$9</f>
        <v>5.8820082067538069</v>
      </c>
    </row>
    <row r="70" spans="1:12" ht="11.1" customHeight="1" x14ac:dyDescent="0.2">
      <c r="A70" s="30" t="s">
        <v>7</v>
      </c>
      <c r="B70" s="31" t="s">
        <v>210</v>
      </c>
      <c r="C70" s="30" t="s">
        <v>151</v>
      </c>
      <c r="D70" s="32" t="s">
        <v>152</v>
      </c>
      <c r="E70" s="26">
        <v>0.82484571072415125</v>
      </c>
      <c r="F70" s="26">
        <v>2810.819089747798</v>
      </c>
      <c r="G70" s="26">
        <v>3553.0075642004217</v>
      </c>
      <c r="H70" s="27">
        <v>6364.651499658944</v>
      </c>
      <c r="I70" s="28">
        <v>6.0671618198610533</v>
      </c>
      <c r="J70" s="91">
        <f>G70/SUM(G$12:G$136)</f>
        <v>5.2331589778009426E-2</v>
      </c>
      <c r="K70" s="10">
        <f>J70*ANTIOQUIAC!$S$9</f>
        <v>3449.8553929357154</v>
      </c>
      <c r="L70" s="10">
        <f>K70*ANTIOQUIAC!$T$9</f>
        <v>276.52012038700178</v>
      </c>
    </row>
    <row r="71" spans="1:12" ht="11.1" customHeight="1" x14ac:dyDescent="0.2">
      <c r="A71" s="30" t="s">
        <v>41</v>
      </c>
      <c r="B71" s="31" t="s">
        <v>211</v>
      </c>
      <c r="C71" s="30" t="s">
        <v>151</v>
      </c>
      <c r="D71" s="32" t="s">
        <v>152</v>
      </c>
      <c r="E71" s="26">
        <v>39.271846516301061</v>
      </c>
      <c r="F71" s="26">
        <v>16.551528433919213</v>
      </c>
      <c r="G71" s="26">
        <v>134.33497260501497</v>
      </c>
      <c r="H71" s="27">
        <v>190.15834755523525</v>
      </c>
      <c r="I71" s="28">
        <v>0.18127017104971341</v>
      </c>
      <c r="J71" s="91">
        <f>G71/SUM(G$12:G$136)</f>
        <v>1.9785949092928031E-3</v>
      </c>
      <c r="K71" s="10">
        <f>J71*ANTIOQUIAC!$S$9</f>
        <v>130.43491220530947</v>
      </c>
      <c r="L71" s="10">
        <f>K71*ANTIOQUIAC!$T$9</f>
        <v>10.454895500703172</v>
      </c>
    </row>
    <row r="72" spans="1:12" ht="11.1" customHeight="1" x14ac:dyDescent="0.2">
      <c r="A72" s="30" t="s">
        <v>101</v>
      </c>
      <c r="B72" s="31" t="s">
        <v>212</v>
      </c>
      <c r="C72" s="30" t="s">
        <v>151</v>
      </c>
      <c r="D72" s="32" t="s">
        <v>152</v>
      </c>
      <c r="E72" s="26">
        <v>46.39887001865079</v>
      </c>
      <c r="F72" s="26">
        <v>15.6163299339688</v>
      </c>
      <c r="G72" s="26">
        <v>99.720372788617183</v>
      </c>
      <c r="H72" s="27">
        <v>161.73557274123678</v>
      </c>
      <c r="I72" s="28">
        <v>0.15417590293853081</v>
      </c>
      <c r="J72" s="91">
        <f>G72/SUM(G$12:G$136)</f>
        <v>1.4687628852426827E-3</v>
      </c>
      <c r="K72" s="10">
        <f>J72*ANTIOQUIAC!$S$9</f>
        <v>96.825255683853371</v>
      </c>
      <c r="L72" s="10">
        <f>K72*ANTIOQUIAC!$T$9</f>
        <v>7.7609430856223351</v>
      </c>
    </row>
    <row r="73" spans="1:12" ht="11.1" customHeight="1" x14ac:dyDescent="0.2">
      <c r="A73" s="30" t="s">
        <v>102</v>
      </c>
      <c r="B73" s="31" t="s">
        <v>213</v>
      </c>
      <c r="C73" s="30" t="s">
        <v>151</v>
      </c>
      <c r="D73" s="32" t="s">
        <v>152</v>
      </c>
      <c r="E73" s="26">
        <v>48.564741333930478</v>
      </c>
      <c r="F73" s="26">
        <v>14.166211865526245</v>
      </c>
      <c r="G73" s="26">
        <v>88.054072277376335</v>
      </c>
      <c r="H73" s="27">
        <v>150.78502547683306</v>
      </c>
      <c r="I73" s="28">
        <v>0.14373719435052179</v>
      </c>
      <c r="J73" s="91">
        <f>G73/SUM(G$12:G$136)</f>
        <v>1.2969321076409948E-3</v>
      </c>
      <c r="K73" s="10">
        <f>J73*ANTIOQUIAC!$S$9</f>
        <v>85.497655332017302</v>
      </c>
      <c r="L73" s="10">
        <f>K73*ANTIOQUIAC!$T$9</f>
        <v>6.8529892567750164</v>
      </c>
    </row>
    <row r="74" spans="1:12" ht="11.1" customHeight="1" x14ac:dyDescent="0.2">
      <c r="A74" s="30" t="s">
        <v>80</v>
      </c>
      <c r="B74" s="31" t="s">
        <v>214</v>
      </c>
      <c r="C74" s="30" t="s">
        <v>151</v>
      </c>
      <c r="D74" s="32" t="s">
        <v>152</v>
      </c>
      <c r="E74" s="26">
        <v>24.596727377265104</v>
      </c>
      <c r="F74" s="26">
        <v>101.89287224778876</v>
      </c>
      <c r="G74" s="26">
        <v>446.56573892965378</v>
      </c>
      <c r="H74" s="27">
        <v>573.05533855470765</v>
      </c>
      <c r="I74" s="28">
        <v>0.54627020362905665</v>
      </c>
      <c r="J74" s="91">
        <f>G74/SUM(G$12:G$136)</f>
        <v>6.5773839870333708E-3</v>
      </c>
      <c r="K74" s="10">
        <f>J74*ANTIOQUIAC!$S$9</f>
        <v>433.60088457720093</v>
      </c>
      <c r="L74" s="10">
        <f>K74*ANTIOQUIAC!$T$9</f>
        <v>34.754896987484329</v>
      </c>
    </row>
    <row r="75" spans="1:12" ht="11.1" customHeight="1" x14ac:dyDescent="0.2">
      <c r="A75" s="30" t="s">
        <v>8</v>
      </c>
      <c r="B75" s="31" t="s">
        <v>215</v>
      </c>
      <c r="C75" s="30" t="s">
        <v>151</v>
      </c>
      <c r="D75" s="32" t="s">
        <v>152</v>
      </c>
      <c r="E75" s="26">
        <v>3.6424973072756601</v>
      </c>
      <c r="F75" s="26">
        <v>667.01126509467645</v>
      </c>
      <c r="G75" s="26">
        <v>627.73646660583631</v>
      </c>
      <c r="H75" s="27">
        <v>1298.3902290077885</v>
      </c>
      <c r="I75" s="28">
        <v>1.2377022724871629</v>
      </c>
      <c r="J75" s="91">
        <f>G75/SUM(G$12:G$136)</f>
        <v>9.2458140506397959E-3</v>
      </c>
      <c r="K75" s="10">
        <f>J75*ANTIOQUIAC!$S$9</f>
        <v>609.51179966032726</v>
      </c>
      <c r="L75" s="10">
        <f>K75*ANTIOQUIAC!$T$9</f>
        <v>48.85488144358068</v>
      </c>
    </row>
    <row r="76" spans="1:12" ht="11.1" customHeight="1" x14ac:dyDescent="0.2">
      <c r="A76" s="30" t="s">
        <v>103</v>
      </c>
      <c r="B76" s="31" t="s">
        <v>216</v>
      </c>
      <c r="C76" s="30" t="s">
        <v>151</v>
      </c>
      <c r="D76" s="32" t="s">
        <v>152</v>
      </c>
      <c r="E76" s="26">
        <v>10.251844998310791</v>
      </c>
      <c r="F76" s="26">
        <v>46.061177669289329</v>
      </c>
      <c r="G76" s="26">
        <v>72.258784862019681</v>
      </c>
      <c r="H76" s="27">
        <v>128.5718075296198</v>
      </c>
      <c r="I76" s="28">
        <v>0.12256224269247637</v>
      </c>
      <c r="J76" s="91">
        <f>G76/SUM(G$12:G$136)</f>
        <v>1.0642862473352575E-3</v>
      </c>
      <c r="K76" s="10">
        <f>J76*ANTIOQUIAC!$S$9</f>
        <v>70.160942283082179</v>
      </c>
      <c r="L76" s="10">
        <f>K76*ANTIOQUIAC!$T$9</f>
        <v>5.6236885309195008</v>
      </c>
    </row>
    <row r="77" spans="1:12" ht="11.1" customHeight="1" x14ac:dyDescent="0.2">
      <c r="A77" s="30" t="s">
        <v>81</v>
      </c>
      <c r="B77" s="31" t="s">
        <v>217</v>
      </c>
      <c r="C77" s="30" t="s">
        <v>151</v>
      </c>
      <c r="D77" s="32" t="s">
        <v>152</v>
      </c>
      <c r="E77" s="26">
        <v>25.452278788456166</v>
      </c>
      <c r="F77" s="26">
        <v>26.359529516240109</v>
      </c>
      <c r="G77" s="26">
        <v>146.74400889794666</v>
      </c>
      <c r="H77" s="27">
        <v>198.55581720264291</v>
      </c>
      <c r="I77" s="28">
        <v>0.18927513522268094</v>
      </c>
      <c r="J77" s="91">
        <f>G77/SUM(G$12:G$136)</f>
        <v>2.1613653045391389E-3</v>
      </c>
      <c r="K77" s="10">
        <f>J77*ANTIOQUIAC!$S$9</f>
        <v>142.48368497113364</v>
      </c>
      <c r="L77" s="10">
        <f>K77*ANTIOQUIAC!$T$9</f>
        <v>11.420654269184809</v>
      </c>
    </row>
    <row r="78" spans="1:12" ht="11.1" customHeight="1" x14ac:dyDescent="0.2">
      <c r="A78" s="30" t="s">
        <v>60</v>
      </c>
      <c r="B78" s="31" t="s">
        <v>218</v>
      </c>
      <c r="C78" s="30" t="s">
        <v>151</v>
      </c>
      <c r="D78" s="32" t="s">
        <v>152</v>
      </c>
      <c r="E78" s="26">
        <v>16.321247307708166</v>
      </c>
      <c r="F78" s="26">
        <v>7.1788365648585586</v>
      </c>
      <c r="G78" s="26">
        <v>55.873177582265782</v>
      </c>
      <c r="H78" s="27">
        <v>79.373261454832516</v>
      </c>
      <c r="I78" s="28">
        <v>7.5663282026111597E-2</v>
      </c>
      <c r="J78" s="91">
        <f>G78/SUM(G$12:G$136)</f>
        <v>8.2294567517674693E-4</v>
      </c>
      <c r="K78" s="10">
        <f>J78*ANTIOQUIAC!$S$9</f>
        <v>54.25104774467669</v>
      </c>
      <c r="L78" s="10">
        <f>K78*ANTIOQUIAC!$T$9</f>
        <v>4.3484449476339311</v>
      </c>
    </row>
    <row r="79" spans="1:12" ht="11.1" customHeight="1" x14ac:dyDescent="0.2">
      <c r="A79" s="30" t="s">
        <v>17</v>
      </c>
      <c r="B79" s="31" t="s">
        <v>219</v>
      </c>
      <c r="C79" s="30" t="s">
        <v>151</v>
      </c>
      <c r="D79" s="32" t="s">
        <v>152</v>
      </c>
      <c r="E79" s="26">
        <v>15.985526861871488</v>
      </c>
      <c r="F79" s="26">
        <v>7.3414498448470047</v>
      </c>
      <c r="G79" s="26">
        <v>53.755941119850114</v>
      </c>
      <c r="H79" s="27">
        <v>77.082917826568604</v>
      </c>
      <c r="I79" s="28">
        <v>7.3479991170907755E-2</v>
      </c>
      <c r="J79" s="91">
        <f>G79/SUM(G$12:G$136)</f>
        <v>7.9176129180234377E-4</v>
      </c>
      <c r="K79" s="10">
        <f>J79*ANTIOQUIAC!$S$9</f>
        <v>52.195279639485911</v>
      </c>
      <c r="L79" s="10">
        <f>K79*ANTIOQUIAC!$T$9</f>
        <v>4.1836666658835844</v>
      </c>
    </row>
    <row r="80" spans="1:12" ht="11.1" customHeight="1" x14ac:dyDescent="0.2">
      <c r="A80" s="33" t="s">
        <v>82</v>
      </c>
      <c r="B80" s="34" t="s">
        <v>220</v>
      </c>
      <c r="C80" s="33" t="s">
        <v>151</v>
      </c>
      <c r="D80" s="35" t="s">
        <v>152</v>
      </c>
      <c r="E80" s="26">
        <v>106.92796881991906</v>
      </c>
      <c r="F80" s="26">
        <v>230.54389867623703</v>
      </c>
      <c r="G80" s="26">
        <v>422.04839136257431</v>
      </c>
      <c r="H80" s="27">
        <v>759.52025885873036</v>
      </c>
      <c r="I80" s="28">
        <v>0.72401958162290636</v>
      </c>
      <c r="J80" s="91">
        <f>G80/SUM(G$12:G$136)</f>
        <v>6.216272519595778E-3</v>
      </c>
      <c r="K80" s="10">
        <f>J80*ANTIOQUIAC!$S$9</f>
        <v>409.79533330931247</v>
      </c>
      <c r="L80" s="10">
        <f>K80*ANTIOQUIAC!$T$9</f>
        <v>32.846783993544094</v>
      </c>
    </row>
    <row r="81" spans="1:12" ht="11.1" customHeight="1" x14ac:dyDescent="0.2">
      <c r="A81" s="30" t="s">
        <v>104</v>
      </c>
      <c r="B81" s="31" t="s">
        <v>221</v>
      </c>
      <c r="C81" s="30" t="s">
        <v>151</v>
      </c>
      <c r="D81" s="32" t="s">
        <v>152</v>
      </c>
      <c r="E81" s="26">
        <v>17.239606447898968</v>
      </c>
      <c r="F81" s="26">
        <v>66.646698931075051</v>
      </c>
      <c r="G81" s="26">
        <v>47.504181972683085</v>
      </c>
      <c r="H81" s="27">
        <v>131.3904873516571</v>
      </c>
      <c r="I81" s="28">
        <v>0.12524917482058956</v>
      </c>
      <c r="J81" s="91">
        <f>G81/SUM(G$12:G$136)</f>
        <v>6.996802902370997E-4</v>
      </c>
      <c r="K81" s="10">
        <f>J81*ANTIOQUIAC!$S$9</f>
        <v>46.12502377330032</v>
      </c>
      <c r="L81" s="10">
        <f>K81*ANTIOQUIAC!$T$9</f>
        <v>3.6971106536128344</v>
      </c>
    </row>
    <row r="82" spans="1:12" ht="11.1" customHeight="1" x14ac:dyDescent="0.2">
      <c r="A82" s="30" t="s">
        <v>118</v>
      </c>
      <c r="B82" s="31" t="s">
        <v>222</v>
      </c>
      <c r="C82" s="30" t="s">
        <v>151</v>
      </c>
      <c r="D82" s="32" t="s">
        <v>152</v>
      </c>
      <c r="E82" s="26">
        <v>3.2652510160656294</v>
      </c>
      <c r="F82" s="26">
        <v>2.8355193441183819</v>
      </c>
      <c r="G82" s="26">
        <v>27.790716721949849</v>
      </c>
      <c r="H82" s="27">
        <v>33.891487082133864</v>
      </c>
      <c r="I82" s="28">
        <v>3.2307367725327191E-2</v>
      </c>
      <c r="J82" s="91">
        <f>G82/SUM(G$12:G$136)</f>
        <v>4.0932431492226028E-4</v>
      </c>
      <c r="K82" s="10">
        <f>J82*ANTIOQUIAC!$S$9</f>
        <v>26.983886812620163</v>
      </c>
      <c r="L82" s="10">
        <f>K82*ANTIOQUIAC!$T$9</f>
        <v>2.1628696800492233</v>
      </c>
    </row>
    <row r="83" spans="1:12" ht="11.1" customHeight="1" x14ac:dyDescent="0.2">
      <c r="A83" s="30" t="s">
        <v>119</v>
      </c>
      <c r="B83" s="31" t="s">
        <v>223</v>
      </c>
      <c r="C83" s="30" t="s">
        <v>151</v>
      </c>
      <c r="D83" s="32" t="s">
        <v>152</v>
      </c>
      <c r="E83" s="26">
        <v>28.453843688913768</v>
      </c>
      <c r="F83" s="26">
        <v>10.484747400786524</v>
      </c>
      <c r="G83" s="26">
        <v>83.893757529523995</v>
      </c>
      <c r="H83" s="27">
        <v>122.83234861922429</v>
      </c>
      <c r="I83" s="28">
        <v>0.11709105138378037</v>
      </c>
      <c r="J83" s="91">
        <f>G83/SUM(G$12:G$136)</f>
        <v>1.2356556029339168E-3</v>
      </c>
      <c r="K83" s="10">
        <f>J83*ANTIOQUIAC!$S$9</f>
        <v>81.45812431221259</v>
      </c>
      <c r="L83" s="10">
        <f>K83*ANTIOQUIAC!$T$9</f>
        <v>6.5292042059028157</v>
      </c>
    </row>
    <row r="84" spans="1:12" ht="11.1" customHeight="1" x14ac:dyDescent="0.2">
      <c r="A84" s="30" t="s">
        <v>83</v>
      </c>
      <c r="B84" s="31" t="s">
        <v>224</v>
      </c>
      <c r="C84" s="30" t="s">
        <v>151</v>
      </c>
      <c r="D84" s="32" t="s">
        <v>152</v>
      </c>
      <c r="E84" s="26">
        <v>15.157551903762858</v>
      </c>
      <c r="F84" s="26">
        <v>15.119717821089152</v>
      </c>
      <c r="G84" s="26">
        <v>59.310229979398123</v>
      </c>
      <c r="H84" s="27">
        <v>89.587499704250135</v>
      </c>
      <c r="I84" s="28">
        <v>8.5400097361429145E-2</v>
      </c>
      <c r="J84" s="91">
        <f>G84/SUM(G$12:G$136)</f>
        <v>8.7356938279407968E-4</v>
      </c>
      <c r="K84" s="10">
        <f>J84*ANTIOQUIAC!$S$9</f>
        <v>57.588314421934115</v>
      </c>
      <c r="L84" s="10">
        <f>K84*ANTIOQUIAC!$T$9</f>
        <v>4.6159406186839167</v>
      </c>
    </row>
    <row r="85" spans="1:12" ht="11.1" customHeight="1" x14ac:dyDescent="0.2">
      <c r="A85" s="30" t="s">
        <v>120</v>
      </c>
      <c r="B85" s="31" t="s">
        <v>225</v>
      </c>
      <c r="C85" s="30" t="s">
        <v>151</v>
      </c>
      <c r="D85" s="32" t="s">
        <v>152</v>
      </c>
      <c r="E85" s="26">
        <v>66.522350855586026</v>
      </c>
      <c r="F85" s="26">
        <v>33.828979631861955</v>
      </c>
      <c r="G85" s="26">
        <v>276.02317964835049</v>
      </c>
      <c r="H85" s="27">
        <v>376.37451013579846</v>
      </c>
      <c r="I85" s="28">
        <v>0.35878241848547215</v>
      </c>
      <c r="J85" s="91">
        <f>G85/SUM(G$12:G$136)</f>
        <v>4.0654942455294095E-3</v>
      </c>
      <c r="K85" s="10">
        <f>J85*ANTIOQUIAC!$S$9</f>
        <v>268.00957714803525</v>
      </c>
      <c r="L85" s="10">
        <f>K85*ANTIOQUIAC!$T$9</f>
        <v>21.482071593377398</v>
      </c>
    </row>
    <row r="86" spans="1:12" ht="11.1" customHeight="1" x14ac:dyDescent="0.2">
      <c r="A86" s="30" t="s">
        <v>13</v>
      </c>
      <c r="B86" s="31" t="s">
        <v>226</v>
      </c>
      <c r="C86" s="30" t="s">
        <v>151</v>
      </c>
      <c r="D86" s="32" t="s">
        <v>152</v>
      </c>
      <c r="E86" s="26">
        <v>48.110022757952478</v>
      </c>
      <c r="F86" s="26">
        <v>16.066907669290654</v>
      </c>
      <c r="G86" s="26">
        <v>132.09807570791091</v>
      </c>
      <c r="H86" s="27">
        <v>196.27500613515406</v>
      </c>
      <c r="I86" s="28">
        <v>0.18710093136757175</v>
      </c>
      <c r="J86" s="91">
        <f>G86/SUM(G$12:G$136)</f>
        <v>1.9456480695578039E-3</v>
      </c>
      <c r="K86" s="10">
        <f>J86*ANTIOQUIAC!$S$9</f>
        <v>128.26295768945911</v>
      </c>
      <c r="L86" s="10">
        <f>K86*ANTIOQUIAC!$T$9</f>
        <v>10.280804399543436</v>
      </c>
    </row>
    <row r="87" spans="1:12" ht="11.1" customHeight="1" x14ac:dyDescent="0.2">
      <c r="A87" s="30" t="s">
        <v>61</v>
      </c>
      <c r="B87" s="31" t="s">
        <v>227</v>
      </c>
      <c r="C87" s="30" t="s">
        <v>151</v>
      </c>
      <c r="D87" s="32" t="s">
        <v>152</v>
      </c>
      <c r="E87" s="26">
        <v>4.1638870518186639</v>
      </c>
      <c r="F87" s="26">
        <v>2.4591360607490103</v>
      </c>
      <c r="G87" s="26">
        <v>21.803125635635801</v>
      </c>
      <c r="H87" s="27">
        <v>28.426148748203474</v>
      </c>
      <c r="I87" s="28">
        <v>2.7097484344591836E-2</v>
      </c>
      <c r="J87" s="91">
        <f>G87/SUM(G$12:G$136)</f>
        <v>3.2113419575543898E-4</v>
      </c>
      <c r="K87" s="10">
        <f>J87*ANTIOQUIAC!$S$9</f>
        <v>21.170129586785805</v>
      </c>
      <c r="L87" s="10">
        <f>K87*ANTIOQUIAC!$T$9</f>
        <v>1.6968730903717397</v>
      </c>
    </row>
    <row r="88" spans="1:12" ht="11.1" customHeight="1" x14ac:dyDescent="0.2">
      <c r="A88" s="30" t="s">
        <v>74</v>
      </c>
      <c r="B88" s="31" t="s">
        <v>228</v>
      </c>
      <c r="C88" s="30" t="s">
        <v>151</v>
      </c>
      <c r="D88" s="32" t="s">
        <v>152</v>
      </c>
      <c r="E88" s="26">
        <v>130.20887092419548</v>
      </c>
      <c r="F88" s="26">
        <v>25.908449920650103</v>
      </c>
      <c r="G88" s="26">
        <v>118.6885010677329</v>
      </c>
      <c r="H88" s="27">
        <v>274.80582191257849</v>
      </c>
      <c r="I88" s="28">
        <v>0.26196114440403778</v>
      </c>
      <c r="J88" s="91">
        <f>G88/SUM(G$12:G$136)</f>
        <v>1.7481409304686373E-3</v>
      </c>
      <c r="K88" s="10">
        <f>J88*ANTIOQUIAC!$S$9</f>
        <v>115.24269455928398</v>
      </c>
      <c r="L88" s="10">
        <f>K88*ANTIOQUIAC!$T$9</f>
        <v>9.2371766765962793</v>
      </c>
    </row>
    <row r="89" spans="1:12" ht="11.1" customHeight="1" x14ac:dyDescent="0.2">
      <c r="A89" s="30" t="s">
        <v>62</v>
      </c>
      <c r="B89" s="31" t="s">
        <v>229</v>
      </c>
      <c r="C89" s="30" t="s">
        <v>151</v>
      </c>
      <c r="D89" s="32" t="s">
        <v>152</v>
      </c>
      <c r="E89" s="26">
        <v>12.011549362367651</v>
      </c>
      <c r="F89" s="26">
        <v>5.1797657789152183</v>
      </c>
      <c r="G89" s="26">
        <v>42.769231646879213</v>
      </c>
      <c r="H89" s="27">
        <v>59.960546788162084</v>
      </c>
      <c r="I89" s="28">
        <v>5.7157935542994517E-2</v>
      </c>
      <c r="J89" s="91">
        <f>G89/SUM(G$12:G$136)</f>
        <v>6.2994008462484874E-4</v>
      </c>
      <c r="K89" s="10">
        <f>J89*ANTIOQUIAC!$S$9</f>
        <v>41.527540198723905</v>
      </c>
      <c r="L89" s="10">
        <f>K89*ANTIOQUIAC!$T$9</f>
        <v>3.3286034071577006</v>
      </c>
    </row>
    <row r="90" spans="1:12" ht="11.1" customHeight="1" x14ac:dyDescent="0.2">
      <c r="A90" s="30" t="s">
        <v>105</v>
      </c>
      <c r="B90" s="31" t="s">
        <v>230</v>
      </c>
      <c r="C90" s="30" t="s">
        <v>151</v>
      </c>
      <c r="D90" s="32" t="s">
        <v>152</v>
      </c>
      <c r="E90" s="26">
        <v>16.437391364610068</v>
      </c>
      <c r="F90" s="26">
        <v>8.6888921163308446</v>
      </c>
      <c r="G90" s="26">
        <v>49.147305524274842</v>
      </c>
      <c r="H90" s="27">
        <v>74.273589005215754</v>
      </c>
      <c r="I90" s="28">
        <v>7.0801972969084664E-2</v>
      </c>
      <c r="J90" s="91">
        <f>G90/SUM(G$12:G$136)</f>
        <v>7.2388155243616745E-4</v>
      </c>
      <c r="K90" s="10">
        <f>J90*ANTIOQUIAC!$S$9</f>
        <v>47.720443581249469</v>
      </c>
      <c r="L90" s="10">
        <f>K90*ANTIOQUIAC!$T$9</f>
        <v>3.824990123072709</v>
      </c>
    </row>
    <row r="91" spans="1:12" ht="11.1" customHeight="1" x14ac:dyDescent="0.2">
      <c r="A91" s="30" t="s">
        <v>18</v>
      </c>
      <c r="B91" s="31" t="s">
        <v>231</v>
      </c>
      <c r="C91" s="30" t="s">
        <v>151</v>
      </c>
      <c r="D91" s="32" t="s">
        <v>152</v>
      </c>
      <c r="E91" s="26">
        <v>29.336137620768806</v>
      </c>
      <c r="F91" s="26">
        <v>53.188280304580694</v>
      </c>
      <c r="G91" s="26">
        <v>370.82762269002041</v>
      </c>
      <c r="H91" s="27">
        <v>453.3520406153699</v>
      </c>
      <c r="I91" s="28">
        <v>0.43216194821115672</v>
      </c>
      <c r="J91" s="91">
        <f>G91/SUM(G$12:G$136)</f>
        <v>5.4618513128146928E-3</v>
      </c>
      <c r="K91" s="10">
        <f>J91*ANTIOQUIAC!$S$9</f>
        <v>360.061624094683</v>
      </c>
      <c r="L91" s="10">
        <f>K91*ANTIOQUIAC!$T$9</f>
        <v>28.860422336912837</v>
      </c>
    </row>
    <row r="92" spans="1:12" ht="11.1" customHeight="1" x14ac:dyDescent="0.2">
      <c r="A92" s="30" t="s">
        <v>19</v>
      </c>
      <c r="B92" s="31" t="s">
        <v>232</v>
      </c>
      <c r="C92" s="30" t="s">
        <v>151</v>
      </c>
      <c r="D92" s="32" t="s">
        <v>152</v>
      </c>
      <c r="E92" s="26">
        <v>116.99117985380104</v>
      </c>
      <c r="F92" s="26">
        <v>55.018391067566711</v>
      </c>
      <c r="G92" s="26">
        <v>198.359000681748</v>
      </c>
      <c r="H92" s="27">
        <v>370.36857160311575</v>
      </c>
      <c r="I92" s="28">
        <v>0.35305720305774962</v>
      </c>
      <c r="J92" s="91">
        <f>G92/SUM(G$12:G$136)</f>
        <v>2.9215929504470871E-3</v>
      </c>
      <c r="K92" s="10">
        <f>J92*ANTIOQUIAC!$S$9</f>
        <v>192.60017207232332</v>
      </c>
      <c r="L92" s="10">
        <f>K92*ANTIOQUIAC!$T$9</f>
        <v>15.437697150162407</v>
      </c>
    </row>
    <row r="93" spans="1:12" ht="11.1" customHeight="1" x14ac:dyDescent="0.2">
      <c r="A93" s="30" t="s">
        <v>20</v>
      </c>
      <c r="B93" s="31" t="s">
        <v>233</v>
      </c>
      <c r="C93" s="30" t="s">
        <v>151</v>
      </c>
      <c r="D93" s="32" t="s">
        <v>152</v>
      </c>
      <c r="E93" s="26">
        <v>34.261045073879487</v>
      </c>
      <c r="F93" s="26">
        <v>11.573433287394343</v>
      </c>
      <c r="G93" s="26">
        <v>105.75632613538841</v>
      </c>
      <c r="H93" s="27">
        <v>151.59080449666223</v>
      </c>
      <c r="I93" s="28">
        <v>0.14450531051597323</v>
      </c>
      <c r="J93" s="91">
        <f>G93/SUM(G$12:G$136)</f>
        <v>1.5576653231786739E-3</v>
      </c>
      <c r="K93" s="10">
        <f>J93*ANTIOQUIAC!$S$9</f>
        <v>102.68597109990772</v>
      </c>
      <c r="L93" s="10">
        <f>K93*ANTIOQUIAC!$T$9</f>
        <v>8.2307035676761124</v>
      </c>
    </row>
    <row r="94" spans="1:12" ht="11.1" customHeight="1" x14ac:dyDescent="0.2">
      <c r="A94" s="30" t="s">
        <v>25</v>
      </c>
      <c r="B94" s="31" t="s">
        <v>234</v>
      </c>
      <c r="C94" s="30" t="s">
        <v>151</v>
      </c>
      <c r="D94" s="32" t="s">
        <v>152</v>
      </c>
      <c r="E94" s="26">
        <v>165.64803757629525</v>
      </c>
      <c r="F94" s="26">
        <v>17.256386631959881</v>
      </c>
      <c r="G94" s="26">
        <v>144.88724372366872</v>
      </c>
      <c r="H94" s="27">
        <v>327.79166793192383</v>
      </c>
      <c r="I94" s="28">
        <v>0.31247038312336672</v>
      </c>
      <c r="J94" s="91">
        <f>G94/SUM(G$12:G$136)</f>
        <v>2.134017354483121E-3</v>
      </c>
      <c r="K94" s="10">
        <f>J94*ANTIOQUIAC!$S$9</f>
        <v>140.6808260595908</v>
      </c>
      <c r="L94" s="10">
        <f>K94*ANTIOQUIAC!$T$9</f>
        <v>11.276147701088812</v>
      </c>
    </row>
    <row r="95" spans="1:12" ht="11.1" customHeight="1" x14ac:dyDescent="0.2">
      <c r="A95" s="30" t="s">
        <v>75</v>
      </c>
      <c r="B95" s="31" t="s">
        <v>235</v>
      </c>
      <c r="C95" s="30" t="s">
        <v>151</v>
      </c>
      <c r="D95" s="32" t="s">
        <v>152</v>
      </c>
      <c r="E95" s="26">
        <v>28.872352882067993</v>
      </c>
      <c r="F95" s="26">
        <v>39.580089831606855</v>
      </c>
      <c r="G95" s="26">
        <v>260.12690209957952</v>
      </c>
      <c r="H95" s="27">
        <v>328.57934481325435</v>
      </c>
      <c r="I95" s="28">
        <v>0.31322124326096451</v>
      </c>
      <c r="J95" s="91">
        <f>G95/SUM(G$12:G$136)</f>
        <v>3.8313609202695539E-3</v>
      </c>
      <c r="K95" s="10">
        <f>J95*ANTIOQUIAC!$S$9</f>
        <v>252.57480594692981</v>
      </c>
      <c r="L95" s="10">
        <f>K95*ANTIOQUIAC!$T$9</f>
        <v>20.244911102704325</v>
      </c>
    </row>
    <row r="96" spans="1:12" ht="11.1" customHeight="1" x14ac:dyDescent="0.2">
      <c r="A96" s="30" t="s">
        <v>84</v>
      </c>
      <c r="B96" s="31" t="s">
        <v>236</v>
      </c>
      <c r="C96" s="30" t="s">
        <v>151</v>
      </c>
      <c r="D96" s="32" t="s">
        <v>152</v>
      </c>
      <c r="E96" s="26">
        <v>41.435154297371035</v>
      </c>
      <c r="F96" s="26">
        <v>1409.1316911205142</v>
      </c>
      <c r="G96" s="26">
        <v>1550.6076174049106</v>
      </c>
      <c r="H96" s="27">
        <v>3001.1744628227962</v>
      </c>
      <c r="I96" s="28">
        <v>2.8608968011141225</v>
      </c>
      <c r="J96" s="91">
        <f>G96/SUM(G$12:G$136)</f>
        <v>2.2838612154475281E-2</v>
      </c>
      <c r="K96" s="10">
        <f>J96*ANTIOQUIAC!$S$9</f>
        <v>1505.5898290594739</v>
      </c>
      <c r="L96" s="10">
        <f>K96*ANTIOQUIAC!$T$9</f>
        <v>120.67922662424738</v>
      </c>
    </row>
    <row r="97" spans="1:12" ht="11.1" customHeight="1" x14ac:dyDescent="0.2">
      <c r="A97" s="30" t="s">
        <v>63</v>
      </c>
      <c r="B97" s="31" t="s">
        <v>237</v>
      </c>
      <c r="C97" s="30" t="s">
        <v>151</v>
      </c>
      <c r="D97" s="32" t="s">
        <v>152</v>
      </c>
      <c r="E97" s="26">
        <v>13.538884114245016</v>
      </c>
      <c r="F97" s="26">
        <v>6.4303367337545119</v>
      </c>
      <c r="G97" s="26">
        <v>51.674916734480547</v>
      </c>
      <c r="H97" s="27">
        <v>71.644137582480084</v>
      </c>
      <c r="I97" s="28">
        <v>6.8295424530406434E-2</v>
      </c>
      <c r="J97" s="91">
        <f>G97/SUM(G$12:G$136)</f>
        <v>7.6111026939797621E-4</v>
      </c>
      <c r="K97" s="10">
        <f>J97*ANTIOQUIAC!$S$9</f>
        <v>50.174672289522789</v>
      </c>
      <c r="L97" s="10">
        <f>K97*ANTIOQUIAC!$T$9</f>
        <v>4.0217066634989065</v>
      </c>
    </row>
    <row r="98" spans="1:12" ht="11.1" customHeight="1" x14ac:dyDescent="0.2">
      <c r="A98" s="30" t="s">
        <v>9</v>
      </c>
      <c r="B98" s="31" t="s">
        <v>238</v>
      </c>
      <c r="C98" s="30" t="s">
        <v>151</v>
      </c>
      <c r="D98" s="32" t="s">
        <v>152</v>
      </c>
      <c r="E98" s="26">
        <v>8.1064774457973297</v>
      </c>
      <c r="F98" s="26">
        <v>1127.2178943365564</v>
      </c>
      <c r="G98" s="26">
        <v>1309.4168568468972</v>
      </c>
      <c r="H98" s="27">
        <v>2444.7412286292511</v>
      </c>
      <c r="I98" s="28">
        <v>2.3304717693615142</v>
      </c>
      <c r="J98" s="91">
        <f>G98/SUM(G$12:G$136)</f>
        <v>1.9286158152703823E-2</v>
      </c>
      <c r="K98" s="10">
        <f>J98*ANTIOQUIAC!$S$9</f>
        <v>1271.401403900694</v>
      </c>
      <c r="L98" s="10">
        <f>K98*ANTIOQUIAC!$T$9</f>
        <v>101.908059678887</v>
      </c>
    </row>
    <row r="99" spans="1:12" ht="11.1" customHeight="1" x14ac:dyDescent="0.2">
      <c r="A99" s="30" t="s">
        <v>106</v>
      </c>
      <c r="B99" s="31" t="s">
        <v>239</v>
      </c>
      <c r="C99" s="30" t="s">
        <v>151</v>
      </c>
      <c r="D99" s="32" t="s">
        <v>152</v>
      </c>
      <c r="E99" s="26">
        <v>58.868785713559234</v>
      </c>
      <c r="F99" s="26">
        <v>15.131790912984757</v>
      </c>
      <c r="G99" s="26">
        <v>97.926699703211213</v>
      </c>
      <c r="H99" s="27">
        <v>171.92727632975522</v>
      </c>
      <c r="I99" s="28">
        <v>0.1638912369037783</v>
      </c>
      <c r="J99" s="91">
        <f>G99/SUM(G$12:G$136)</f>
        <v>1.4423442068680294E-3</v>
      </c>
      <c r="K99" s="10">
        <f>J99*ANTIOQUIAC!$S$9</f>
        <v>95.083657149361102</v>
      </c>
      <c r="L99" s="10">
        <f>K99*ANTIOQUIAC!$T$9</f>
        <v>7.6213467890906674</v>
      </c>
    </row>
    <row r="100" spans="1:12" ht="11.1" customHeight="1" x14ac:dyDescent="0.2">
      <c r="A100" s="30" t="s">
        <v>42</v>
      </c>
      <c r="B100" s="31" t="s">
        <v>240</v>
      </c>
      <c r="C100" s="30" t="s">
        <v>151</v>
      </c>
      <c r="D100" s="32" t="s">
        <v>152</v>
      </c>
      <c r="E100" s="26">
        <v>12.84828087380232</v>
      </c>
      <c r="F100" s="26">
        <v>4.9682350439563354</v>
      </c>
      <c r="G100" s="26">
        <v>38.816406734874874</v>
      </c>
      <c r="H100" s="27">
        <v>56.632922652633532</v>
      </c>
      <c r="I100" s="28">
        <v>5.3985847627888897E-2</v>
      </c>
      <c r="J100" s="91">
        <f>G100/SUM(G$12:G$136)</f>
        <v>5.7171965924676226E-4</v>
      </c>
      <c r="K100" s="10">
        <f>J100*ANTIOQUIAC!$S$9</f>
        <v>37.689475096524312</v>
      </c>
      <c r="L100" s="10">
        <f>K100*ANTIOQUIAC!$T$9</f>
        <v>3.0209666794598919</v>
      </c>
    </row>
    <row r="101" spans="1:12" ht="11.1" customHeight="1" x14ac:dyDescent="0.2">
      <c r="A101" s="30" t="s">
        <v>85</v>
      </c>
      <c r="B101" s="31" t="s">
        <v>241</v>
      </c>
      <c r="C101" s="30" t="s">
        <v>151</v>
      </c>
      <c r="D101" s="32" t="s">
        <v>152</v>
      </c>
      <c r="E101" s="26">
        <v>23.033287564511241</v>
      </c>
      <c r="F101" s="26">
        <v>48.484071583143674</v>
      </c>
      <c r="G101" s="26">
        <v>503.03898957218649</v>
      </c>
      <c r="H101" s="27">
        <v>574.55634871984137</v>
      </c>
      <c r="I101" s="28">
        <v>0.54770105519502377</v>
      </c>
      <c r="J101" s="91">
        <f>G101/SUM(G$12:G$136)</f>
        <v>7.4091680270768666E-3</v>
      </c>
      <c r="K101" s="10">
        <f>J101*ANTIOQUIAC!$S$9</f>
        <v>488.43458384898827</v>
      </c>
      <c r="L101" s="10">
        <f>K101*ANTIOQUIAC!$T$9</f>
        <v>39.150043855074159</v>
      </c>
    </row>
    <row r="102" spans="1:12" ht="11.1" customHeight="1" x14ac:dyDescent="0.2">
      <c r="A102" s="30" t="s">
        <v>86</v>
      </c>
      <c r="B102" s="31" t="s">
        <v>242</v>
      </c>
      <c r="C102" s="30" t="s">
        <v>151</v>
      </c>
      <c r="D102" s="32" t="s">
        <v>152</v>
      </c>
      <c r="E102" s="26">
        <v>6.0890214848043476</v>
      </c>
      <c r="F102" s="26">
        <v>3.5462922292712555</v>
      </c>
      <c r="G102" s="26">
        <v>29.930990987498472</v>
      </c>
      <c r="H102" s="27">
        <v>39.566304701574076</v>
      </c>
      <c r="I102" s="28">
        <v>3.7716939136611435E-2</v>
      </c>
      <c r="J102" s="91">
        <f>G102/SUM(G$12:G$136)</f>
        <v>4.4084801782839987E-4</v>
      </c>
      <c r="K102" s="10">
        <f>J102*ANTIOQUIAC!$S$9</f>
        <v>29.062023879301606</v>
      </c>
      <c r="L102" s="10">
        <f>K102*ANTIOQUIAC!$T$9</f>
        <v>2.3294409262052649</v>
      </c>
    </row>
    <row r="103" spans="1:12" ht="11.1" customHeight="1" x14ac:dyDescent="0.2">
      <c r="A103" s="30" t="s">
        <v>64</v>
      </c>
      <c r="B103" s="31" t="s">
        <v>243</v>
      </c>
      <c r="C103" s="30" t="s">
        <v>151</v>
      </c>
      <c r="D103" s="32" t="s">
        <v>152</v>
      </c>
      <c r="E103" s="26">
        <v>11.339180440574477</v>
      </c>
      <c r="F103" s="26">
        <v>14.40809748373559</v>
      </c>
      <c r="G103" s="26">
        <v>140.09535863542413</v>
      </c>
      <c r="H103" s="27">
        <v>165.84263655973422</v>
      </c>
      <c r="I103" s="28">
        <v>0.15809099880711933</v>
      </c>
      <c r="J103" s="91">
        <f>G103/SUM(G$12:G$136)</f>
        <v>2.0634385673091037E-3</v>
      </c>
      <c r="K103" s="10">
        <f>J103*ANTIOQUIAC!$S$9</f>
        <v>136.02806067271806</v>
      </c>
      <c r="L103" s="10">
        <f>K103*ANTIOQUIAC!$T$9</f>
        <v>10.903209389661304</v>
      </c>
    </row>
    <row r="104" spans="1:12" ht="11.1" customHeight="1" x14ac:dyDescent="0.2">
      <c r="A104" s="30" t="s">
        <v>43</v>
      </c>
      <c r="B104" s="31" t="s">
        <v>244</v>
      </c>
      <c r="C104" s="30" t="s">
        <v>151</v>
      </c>
      <c r="D104" s="32" t="s">
        <v>152</v>
      </c>
      <c r="E104" s="26">
        <v>3.6820038113988844</v>
      </c>
      <c r="F104" s="26">
        <v>2.8184057961829634</v>
      </c>
      <c r="G104" s="26">
        <v>22.088896717256191</v>
      </c>
      <c r="H104" s="27">
        <v>28.589306324838038</v>
      </c>
      <c r="I104" s="28">
        <v>2.7253015785650522E-2</v>
      </c>
      <c r="J104" s="91">
        <f>G104/SUM(G$12:G$136)</f>
        <v>3.2534326504210731E-4</v>
      </c>
      <c r="K104" s="10">
        <f>J104*ANTIOQUIAC!$S$9</f>
        <v>21.447604061370839</v>
      </c>
      <c r="L104" s="10">
        <f>K104*ANTIOQUIAC!$T$9</f>
        <v>1.719113812482495</v>
      </c>
    </row>
    <row r="105" spans="1:12" ht="11.1" customHeight="1" x14ac:dyDescent="0.2">
      <c r="A105" s="30" t="s">
        <v>121</v>
      </c>
      <c r="B105" s="31" t="s">
        <v>245</v>
      </c>
      <c r="C105" s="30" t="s">
        <v>151</v>
      </c>
      <c r="D105" s="32" t="s">
        <v>152</v>
      </c>
      <c r="E105" s="26">
        <v>45.901653640910389</v>
      </c>
      <c r="F105" s="26">
        <v>14.37706381030851</v>
      </c>
      <c r="G105" s="26">
        <v>106.27453920187287</v>
      </c>
      <c r="H105" s="27">
        <v>166.55325665309175</v>
      </c>
      <c r="I105" s="28">
        <v>0.15876840386206631</v>
      </c>
      <c r="J105" s="91">
        <f>G105/SUM(G$12:G$136)</f>
        <v>1.5652979873717128E-3</v>
      </c>
      <c r="K105" s="10">
        <f>J105*ANTIOQUIAC!$S$9</f>
        <v>103.18913922150543</v>
      </c>
      <c r="L105" s="10">
        <f>K105*ANTIOQUIAC!$T$9</f>
        <v>8.2710345652721315</v>
      </c>
    </row>
    <row r="106" spans="1:12" ht="11.1" customHeight="1" x14ac:dyDescent="0.2">
      <c r="A106" s="30" t="s">
        <v>87</v>
      </c>
      <c r="B106" s="31" t="s">
        <v>246</v>
      </c>
      <c r="C106" s="30" t="s">
        <v>151</v>
      </c>
      <c r="D106" s="32" t="s">
        <v>152</v>
      </c>
      <c r="E106" s="26">
        <v>9.460615369844799</v>
      </c>
      <c r="F106" s="26">
        <v>11.114639153858677</v>
      </c>
      <c r="G106" s="26">
        <v>80.799127297060835</v>
      </c>
      <c r="H106" s="27">
        <v>101.37438182076431</v>
      </c>
      <c r="I106" s="28">
        <v>9.6636049739395158E-2</v>
      </c>
      <c r="J106" s="91">
        <f>G106/SUM(G$12:G$136)</f>
        <v>1.1900753679038422E-3</v>
      </c>
      <c r="K106" s="10">
        <f>J106*ANTIOQUIAC!$S$9</f>
        <v>78.453338478324994</v>
      </c>
      <c r="L106" s="10">
        <f>K106*ANTIOQUIAC!$T$9</f>
        <v>6.2883582440039021</v>
      </c>
    </row>
    <row r="107" spans="1:12" ht="11.1" customHeight="1" x14ac:dyDescent="0.2">
      <c r="A107" s="30" t="s">
        <v>44</v>
      </c>
      <c r="B107" s="31" t="s">
        <v>247</v>
      </c>
      <c r="C107" s="30" t="s">
        <v>151</v>
      </c>
      <c r="D107" s="32" t="s">
        <v>152</v>
      </c>
      <c r="E107" s="26">
        <v>102.8131119618287</v>
      </c>
      <c r="F107" s="26">
        <v>344.33027166970692</v>
      </c>
      <c r="G107" s="26">
        <v>197.03941445590704</v>
      </c>
      <c r="H107" s="27">
        <v>644.18279808744262</v>
      </c>
      <c r="I107" s="28">
        <v>0.61407310011818039</v>
      </c>
      <c r="J107" s="91">
        <f>G107/SUM(G$12:G$136)</f>
        <v>2.9021570095436058E-3</v>
      </c>
      <c r="K107" s="10">
        <f>J107*ANTIOQUIAC!$S$9</f>
        <v>191.31889654014313</v>
      </c>
      <c r="L107" s="10">
        <f>K107*ANTIOQUIAC!$T$9</f>
        <v>15.334997638428414</v>
      </c>
    </row>
    <row r="108" spans="1:12" ht="11.1" customHeight="1" x14ac:dyDescent="0.2">
      <c r="A108" s="30" t="s">
        <v>122</v>
      </c>
      <c r="B108" s="31" t="s">
        <v>248</v>
      </c>
      <c r="C108" s="30" t="s">
        <v>151</v>
      </c>
      <c r="D108" s="32" t="s">
        <v>152</v>
      </c>
      <c r="E108" s="26">
        <v>50.813877104031619</v>
      </c>
      <c r="F108" s="26">
        <v>21.151848224544942</v>
      </c>
      <c r="G108" s="26">
        <v>174.6870912029857</v>
      </c>
      <c r="H108" s="27">
        <v>246.65281653156225</v>
      </c>
      <c r="I108" s="28">
        <v>0.23512403645379143</v>
      </c>
      <c r="J108" s="91">
        <f>G108/SUM(G$12:G$136)</f>
        <v>2.5729337838901077E-3</v>
      </c>
      <c r="K108" s="10">
        <f>J108*ANTIOQUIAC!$S$9</f>
        <v>169.61551383538756</v>
      </c>
      <c r="L108" s="10">
        <f>K108*ANTIOQUIAC!$T$9</f>
        <v>13.595382114075328</v>
      </c>
    </row>
    <row r="109" spans="1:12" ht="11.1" customHeight="1" x14ac:dyDescent="0.2">
      <c r="A109" s="30" t="s">
        <v>88</v>
      </c>
      <c r="B109" s="31" t="s">
        <v>249</v>
      </c>
      <c r="C109" s="30" t="s">
        <v>151</v>
      </c>
      <c r="D109" s="32" t="s">
        <v>152</v>
      </c>
      <c r="E109" s="26">
        <v>10.779747265250419</v>
      </c>
      <c r="F109" s="26">
        <v>15.341461918670344</v>
      </c>
      <c r="G109" s="26">
        <v>122.43918193389764</v>
      </c>
      <c r="H109" s="27">
        <v>148.5603911178184</v>
      </c>
      <c r="I109" s="28">
        <v>0.14161654145273345</v>
      </c>
      <c r="J109" s="91">
        <f>G109/SUM(G$12:G$136)</f>
        <v>1.8033840136677955E-3</v>
      </c>
      <c r="K109" s="10">
        <f>J109*ANTIOQUIAC!$S$9</f>
        <v>118.88448433302209</v>
      </c>
      <c r="L109" s="10">
        <f>K109*ANTIOQUIAC!$T$9</f>
        <v>9.529081128220632</v>
      </c>
    </row>
    <row r="110" spans="1:12" ht="11.1" customHeight="1" x14ac:dyDescent="0.2">
      <c r="A110" s="30" t="s">
        <v>26</v>
      </c>
      <c r="B110" s="31" t="s">
        <v>250</v>
      </c>
      <c r="C110" s="30" t="s">
        <v>151</v>
      </c>
      <c r="D110" s="32" t="s">
        <v>152</v>
      </c>
      <c r="E110" s="26">
        <v>21.717585984255756</v>
      </c>
      <c r="F110" s="26">
        <v>19.399568394213766</v>
      </c>
      <c r="G110" s="26">
        <v>115.88901920961887</v>
      </c>
      <c r="H110" s="27">
        <v>157.00617358808839</v>
      </c>
      <c r="I110" s="28">
        <v>0.14966756026267453</v>
      </c>
      <c r="J110" s="91">
        <f>G110/SUM(G$12:G$136)</f>
        <v>1.7069078811315266E-3</v>
      </c>
      <c r="K110" s="10">
        <f>J110*ANTIOQUIAC!$S$9</f>
        <v>112.52448824783363</v>
      </c>
      <c r="L110" s="10">
        <f>K110*ANTIOQUIAC!$T$9</f>
        <v>9.0193012438989868</v>
      </c>
    </row>
    <row r="111" spans="1:12" ht="11.1" customHeight="1" x14ac:dyDescent="0.2">
      <c r="A111" s="30" t="s">
        <v>89</v>
      </c>
      <c r="B111" s="31" t="s">
        <v>251</v>
      </c>
      <c r="C111" s="30" t="s">
        <v>151</v>
      </c>
      <c r="D111" s="32" t="s">
        <v>152</v>
      </c>
      <c r="E111" s="26">
        <v>53.740843370081201</v>
      </c>
      <c r="F111" s="26">
        <v>15.992801757621447</v>
      </c>
      <c r="G111" s="26">
        <v>116.06697012275625</v>
      </c>
      <c r="H111" s="27">
        <v>185.80061525045889</v>
      </c>
      <c r="I111" s="28">
        <v>0.17711612317103051</v>
      </c>
      <c r="J111" s="91">
        <f>G111/SUM(G$12:G$136)</f>
        <v>1.7095288871436607E-3</v>
      </c>
      <c r="K111" s="10">
        <f>J111*ANTIOQUIAC!$S$9</f>
        <v>112.69727282717155</v>
      </c>
      <c r="L111" s="10">
        <f>K111*ANTIOQUIAC!$T$9</f>
        <v>9.0331506396671024</v>
      </c>
    </row>
    <row r="112" spans="1:12" ht="11.1" customHeight="1" x14ac:dyDescent="0.2">
      <c r="A112" s="30" t="s">
        <v>107</v>
      </c>
      <c r="B112" s="31" t="s">
        <v>252</v>
      </c>
      <c r="C112" s="30" t="s">
        <v>151</v>
      </c>
      <c r="D112" s="32" t="s">
        <v>152</v>
      </c>
      <c r="E112" s="26">
        <v>71.431587744205146</v>
      </c>
      <c r="F112" s="26">
        <v>22.976566626985186</v>
      </c>
      <c r="G112" s="26">
        <v>156.57622025526263</v>
      </c>
      <c r="H112" s="27">
        <v>250.98437462645296</v>
      </c>
      <c r="I112" s="28">
        <v>0.23925313352929339</v>
      </c>
      <c r="J112" s="91">
        <f>G112/SUM(G$12:G$136)</f>
        <v>2.3061821229850453E-3</v>
      </c>
      <c r="K112" s="10">
        <f>J112*ANTIOQUIAC!$S$9</f>
        <v>152.03044409354314</v>
      </c>
      <c r="L112" s="10">
        <f>K112*ANTIOQUIAC!$T$9</f>
        <v>12.185866337852978</v>
      </c>
    </row>
    <row r="113" spans="1:12" ht="11.1" customHeight="1" x14ac:dyDescent="0.2">
      <c r="A113" s="30" t="s">
        <v>45</v>
      </c>
      <c r="B113" s="31" t="s">
        <v>253</v>
      </c>
      <c r="C113" s="30" t="s">
        <v>151</v>
      </c>
      <c r="D113" s="32" t="s">
        <v>152</v>
      </c>
      <c r="E113" s="26">
        <v>177.32357785484592</v>
      </c>
      <c r="F113" s="26">
        <v>139.41580946916636</v>
      </c>
      <c r="G113" s="26">
        <v>299.43944746998335</v>
      </c>
      <c r="H113" s="27">
        <v>616.17883479399563</v>
      </c>
      <c r="I113" s="28">
        <v>0.58737806789090186</v>
      </c>
      <c r="J113" s="91">
        <f>G113/SUM(G$12:G$136)</f>
        <v>4.4103881135078363E-3</v>
      </c>
      <c r="K113" s="10">
        <f>J113*ANTIOQUIAC!$S$9</f>
        <v>290.74601560677706</v>
      </c>
      <c r="L113" s="10">
        <f>K113*ANTIOQUIAC!$T$9</f>
        <v>23.304490791775404</v>
      </c>
    </row>
    <row r="114" spans="1:12" ht="11.1" customHeight="1" x14ac:dyDescent="0.2">
      <c r="A114" s="33" t="s">
        <v>27</v>
      </c>
      <c r="B114" s="34" t="s">
        <v>254</v>
      </c>
      <c r="C114" s="33" t="s">
        <v>151</v>
      </c>
      <c r="D114" s="35" t="s">
        <v>152</v>
      </c>
      <c r="E114" s="26">
        <v>54.642685352421147</v>
      </c>
      <c r="F114" s="26">
        <v>15.159400699340791</v>
      </c>
      <c r="G114" s="26">
        <v>75.343207106142657</v>
      </c>
      <c r="H114" s="27">
        <v>145.14529315790458</v>
      </c>
      <c r="I114" s="28">
        <v>0.138361068320452</v>
      </c>
      <c r="J114" s="91">
        <f>G114/SUM(G$12:G$136)</f>
        <v>1.1097161307973649E-3</v>
      </c>
      <c r="K114" s="10">
        <f>J114*ANTIOQUIAC!$S$9</f>
        <v>73.155816490554685</v>
      </c>
      <c r="L114" s="10">
        <f>K114*ANTIOQUIAC!$T$9</f>
        <v>5.8637400351332758</v>
      </c>
    </row>
    <row r="115" spans="1:12" ht="11.1" customHeight="1" x14ac:dyDescent="0.2">
      <c r="A115" s="30" t="s">
        <v>76</v>
      </c>
      <c r="B115" s="31" t="s">
        <v>255</v>
      </c>
      <c r="C115" s="30" t="s">
        <v>151</v>
      </c>
      <c r="D115" s="32" t="s">
        <v>152</v>
      </c>
      <c r="E115" s="26">
        <v>82.221824324528896</v>
      </c>
      <c r="F115" s="26">
        <v>38.76375597628482</v>
      </c>
      <c r="G115" s="26">
        <v>200.37711207653248</v>
      </c>
      <c r="H115" s="27">
        <v>321.36269237734621</v>
      </c>
      <c r="I115" s="28">
        <v>0.30634190381422571</v>
      </c>
      <c r="J115" s="91">
        <f>G115/SUM(G$12:G$136)</f>
        <v>2.9513173390755573E-3</v>
      </c>
      <c r="K115" s="10">
        <f>J115*ANTIOQUIAC!$S$9</f>
        <v>194.55969294387796</v>
      </c>
      <c r="L115" s="10">
        <f>K115*ANTIOQUIAC!$T$9</f>
        <v>15.594760819675244</v>
      </c>
    </row>
    <row r="116" spans="1:12" ht="11.1" customHeight="1" x14ac:dyDescent="0.2">
      <c r="A116" s="30" t="s">
        <v>28</v>
      </c>
      <c r="B116" s="31" t="s">
        <v>256</v>
      </c>
      <c r="C116" s="30" t="s">
        <v>151</v>
      </c>
      <c r="D116" s="32" t="s">
        <v>152</v>
      </c>
      <c r="E116" s="26">
        <v>234.66724994621427</v>
      </c>
      <c r="F116" s="26">
        <v>27.451777111521185</v>
      </c>
      <c r="G116" s="26">
        <v>248.1788057621099</v>
      </c>
      <c r="H116" s="27">
        <v>510.29783281984538</v>
      </c>
      <c r="I116" s="28">
        <v>0.48644604157954441</v>
      </c>
      <c r="J116" s="91">
        <f>G116/SUM(G$12:G$136)</f>
        <v>3.655379624180952E-3</v>
      </c>
      <c r="K116" s="10">
        <f>J116*ANTIOQUIAC!$S$9</f>
        <v>240.97359096488088</v>
      </c>
      <c r="L116" s="10">
        <f>K116*ANTIOQUIAC!$T$9</f>
        <v>19.315025934172148</v>
      </c>
    </row>
    <row r="117" spans="1:12" ht="11.1" customHeight="1" x14ac:dyDescent="0.2">
      <c r="A117" s="30" t="s">
        <v>90</v>
      </c>
      <c r="B117" s="31" t="s">
        <v>257</v>
      </c>
      <c r="C117" s="30" t="s">
        <v>151</v>
      </c>
      <c r="D117" s="32" t="s">
        <v>152</v>
      </c>
      <c r="E117" s="26">
        <v>183.28859642492881</v>
      </c>
      <c r="F117" s="26">
        <v>346.73285841056816</v>
      </c>
      <c r="G117" s="26">
        <v>259.00852826001608</v>
      </c>
      <c r="H117" s="27">
        <v>789.0299830955131</v>
      </c>
      <c r="I117" s="28">
        <v>0.75214999413860051</v>
      </c>
      <c r="J117" s="91">
        <f>G117/SUM(G$12:G$136)</f>
        <v>3.8148885993040164E-3</v>
      </c>
      <c r="K117" s="10">
        <f>J117*ANTIOQUIAC!$S$9</f>
        <v>251.48890113191868</v>
      </c>
      <c r="L117" s="10">
        <f>K117*ANTIOQUIAC!$T$9</f>
        <v>20.157871358722424</v>
      </c>
    </row>
    <row r="118" spans="1:12" ht="11.1" customHeight="1" x14ac:dyDescent="0.2">
      <c r="A118" s="30" t="s">
        <v>66</v>
      </c>
      <c r="B118" s="31" t="s">
        <v>258</v>
      </c>
      <c r="C118" s="30" t="s">
        <v>151</v>
      </c>
      <c r="D118" s="32" t="s">
        <v>152</v>
      </c>
      <c r="E118" s="26">
        <v>16.011583541232962</v>
      </c>
      <c r="F118" s="26">
        <v>13.073164104374312</v>
      </c>
      <c r="G118" s="26">
        <v>116.99051029567354</v>
      </c>
      <c r="H118" s="27">
        <v>146.07525794128082</v>
      </c>
      <c r="I118" s="28">
        <v>0.13924756569235336</v>
      </c>
      <c r="J118" s="91">
        <f>G118/SUM(G$12:G$136)</f>
        <v>1.7231315391502563E-3</v>
      </c>
      <c r="K118" s="10">
        <f>J118*ANTIOQUIAC!$S$9</f>
        <v>113.59400045540234</v>
      </c>
      <c r="L118" s="10">
        <f>K118*ANTIOQUIAC!$T$9</f>
        <v>9.1050270528699535</v>
      </c>
    </row>
    <row r="119" spans="1:12" ht="11.1" customHeight="1" x14ac:dyDescent="0.2">
      <c r="A119" s="30" t="s">
        <v>108</v>
      </c>
      <c r="B119" s="31" t="s">
        <v>259</v>
      </c>
      <c r="C119" s="30" t="s">
        <v>151</v>
      </c>
      <c r="D119" s="32" t="s">
        <v>152</v>
      </c>
      <c r="E119" s="26">
        <v>54.376628703823705</v>
      </c>
      <c r="F119" s="26">
        <v>16.663363188557927</v>
      </c>
      <c r="G119" s="26">
        <v>104.33914916927668</v>
      </c>
      <c r="H119" s="27">
        <v>175.37914106165832</v>
      </c>
      <c r="I119" s="28">
        <v>0.16718175829522444</v>
      </c>
      <c r="J119" s="91">
        <f>G119/SUM(G$12:G$136)</f>
        <v>1.536791986352527E-3</v>
      </c>
      <c r="K119" s="10">
        <f>J119*ANTIOQUIAC!$S$9</f>
        <v>101.30993811631764</v>
      </c>
      <c r="L119" s="10">
        <f>K119*ANTIOQUIAC!$T$9</f>
        <v>8.1204088558867529</v>
      </c>
    </row>
    <row r="120" spans="1:12" ht="11.1" customHeight="1" x14ac:dyDescent="0.2">
      <c r="A120" s="30" t="s">
        <v>14</v>
      </c>
      <c r="B120" s="31" t="s">
        <v>260</v>
      </c>
      <c r="C120" s="30" t="s">
        <v>151</v>
      </c>
      <c r="D120" s="32" t="s">
        <v>152</v>
      </c>
      <c r="E120" s="26">
        <v>72.360642476840667</v>
      </c>
      <c r="F120" s="26">
        <v>18.895401059926847</v>
      </c>
      <c r="G120" s="26">
        <v>173.92898763045741</v>
      </c>
      <c r="H120" s="27">
        <v>265.18503116722491</v>
      </c>
      <c r="I120" s="28">
        <v>0.25279003828923952</v>
      </c>
      <c r="J120" s="91">
        <f>G120/SUM(G$12:G$136)</f>
        <v>2.5617678169030035E-3</v>
      </c>
      <c r="K120" s="10">
        <f>J120*ANTIOQUIAC!$S$9</f>
        <v>168.87941979369671</v>
      </c>
      <c r="L120" s="10">
        <f>K120*ANTIOQUIAC!$T$9</f>
        <v>13.536381144515472</v>
      </c>
    </row>
    <row r="121" spans="1:12" ht="11.1" customHeight="1" x14ac:dyDescent="0.2">
      <c r="A121" s="30" t="s">
        <v>109</v>
      </c>
      <c r="B121" s="31" t="s">
        <v>261</v>
      </c>
      <c r="C121" s="30" t="s">
        <v>151</v>
      </c>
      <c r="D121" s="32" t="s">
        <v>152</v>
      </c>
      <c r="E121" s="26">
        <v>29.280536336305431</v>
      </c>
      <c r="F121" s="26">
        <v>7.2470438351631783</v>
      </c>
      <c r="G121" s="26">
        <v>46.015274109702773</v>
      </c>
      <c r="H121" s="27">
        <v>82.542854281171373</v>
      </c>
      <c r="I121" s="28">
        <v>7.8684725161136213E-2</v>
      </c>
      <c r="J121" s="91">
        <f>G121/SUM(G$12:G$136)</f>
        <v>6.777504423280162E-4</v>
      </c>
      <c r="K121" s="10">
        <f>J121*ANTIOQUIAC!$S$9</f>
        <v>44.679342409589815</v>
      </c>
      <c r="L121" s="10">
        <f>K121*ANTIOQUIAC!$T$9</f>
        <v>3.5812333372612377</v>
      </c>
    </row>
    <row r="122" spans="1:12" ht="11.1" customHeight="1" x14ac:dyDescent="0.2">
      <c r="A122" s="30" t="s">
        <v>110</v>
      </c>
      <c r="B122" s="31" t="s">
        <v>262</v>
      </c>
      <c r="C122" s="30" t="s">
        <v>151</v>
      </c>
      <c r="D122" s="32" t="s">
        <v>152</v>
      </c>
      <c r="E122" s="26">
        <v>21.529934231950207</v>
      </c>
      <c r="F122" s="26">
        <v>8.2598970846818602</v>
      </c>
      <c r="G122" s="26">
        <v>65.450545683248833</v>
      </c>
      <c r="H122" s="27">
        <v>95.240376999880908</v>
      </c>
      <c r="I122" s="28">
        <v>9.0788753959869489E-2</v>
      </c>
      <c r="J122" s="91">
        <f>G122/SUM(G$12:G$136)</f>
        <v>9.6400895454143063E-4</v>
      </c>
      <c r="K122" s="10">
        <f>J122*ANTIOQUIAC!$S$9</f>
        <v>63.550362310234732</v>
      </c>
      <c r="L122" s="10">
        <f>K122*ANTIOQUIAC!$T$9</f>
        <v>5.0938233157969197</v>
      </c>
    </row>
    <row r="123" spans="1:12" ht="11.1" customHeight="1" x14ac:dyDescent="0.2">
      <c r="A123" s="30" t="s">
        <v>46</v>
      </c>
      <c r="B123" s="31" t="s">
        <v>263</v>
      </c>
      <c r="C123" s="30" t="s">
        <v>151</v>
      </c>
      <c r="D123" s="32" t="s">
        <v>152</v>
      </c>
      <c r="E123" s="26">
        <v>8.230741155707042</v>
      </c>
      <c r="F123" s="26">
        <v>5.3623797240495144</v>
      </c>
      <c r="G123" s="26">
        <v>45.513443641265539</v>
      </c>
      <c r="H123" s="27">
        <v>59.106564521022094</v>
      </c>
      <c r="I123" s="28">
        <v>5.6343869194458732E-2</v>
      </c>
      <c r="J123" s="91">
        <f>G123/SUM(G$12:G$136)</f>
        <v>6.7035907438470774E-4</v>
      </c>
      <c r="K123" s="10">
        <f>J123*ANTIOQUIAC!$S$9</f>
        <v>44.192081260663088</v>
      </c>
      <c r="L123" s="10">
        <f>K123*ANTIOQUIAC!$T$9</f>
        <v>3.5421773490487958</v>
      </c>
    </row>
    <row r="124" spans="1:12" ht="11.1" customHeight="1" x14ac:dyDescent="0.2">
      <c r="A124" s="30" t="s">
        <v>123</v>
      </c>
      <c r="B124" s="31" t="s">
        <v>264</v>
      </c>
      <c r="C124" s="30" t="s">
        <v>151</v>
      </c>
      <c r="D124" s="32" t="s">
        <v>152</v>
      </c>
      <c r="E124" s="26">
        <v>724.18953748050319</v>
      </c>
      <c r="F124" s="26">
        <v>166.74443127604576</v>
      </c>
      <c r="G124" s="26">
        <v>1009.9260358797062</v>
      </c>
      <c r="H124" s="27">
        <v>1900.8600046362551</v>
      </c>
      <c r="I124" s="28">
        <v>1.8120120552787518</v>
      </c>
      <c r="J124" s="91">
        <f>G124/SUM(G$12:G$136)</f>
        <v>1.4875013368478924E-2</v>
      </c>
      <c r="K124" s="10">
        <f>J124*ANTIOQUIAC!$S$9</f>
        <v>980.60550629023612</v>
      </c>
      <c r="L124" s="10">
        <f>K124*ANTIOQUIAC!$T$9</f>
        <v>78.599570639042639</v>
      </c>
    </row>
    <row r="125" spans="1:12" ht="11.1" customHeight="1" x14ac:dyDescent="0.2">
      <c r="A125" s="30" t="s">
        <v>67</v>
      </c>
      <c r="B125" s="31" t="s">
        <v>265</v>
      </c>
      <c r="C125" s="30" t="s">
        <v>151</v>
      </c>
      <c r="D125" s="32" t="s">
        <v>152</v>
      </c>
      <c r="E125" s="26">
        <v>13.676314080912434</v>
      </c>
      <c r="F125" s="26">
        <v>5.4064102814507287</v>
      </c>
      <c r="G125" s="26">
        <v>36.083897395391659</v>
      </c>
      <c r="H125" s="27">
        <v>55.166621757754825</v>
      </c>
      <c r="I125" s="28">
        <v>5.2588082988880326E-2</v>
      </c>
      <c r="J125" s="91">
        <f>G125/SUM(G$12:G$136)</f>
        <v>5.3147303572160371E-4</v>
      </c>
      <c r="K125" s="10">
        <f>J125*ANTIOQUIAC!$S$9</f>
        <v>35.036296933875278</v>
      </c>
      <c r="L125" s="10">
        <f>K125*ANTIOQUIAC!$T$9</f>
        <v>2.8083035207529536</v>
      </c>
    </row>
    <row r="126" spans="1:12" ht="11.1" customHeight="1" x14ac:dyDescent="0.2">
      <c r="A126" s="30" t="s">
        <v>111</v>
      </c>
      <c r="B126" s="31" t="s">
        <v>266</v>
      </c>
      <c r="C126" s="30" t="s">
        <v>151</v>
      </c>
      <c r="D126" s="32" t="s">
        <v>152</v>
      </c>
      <c r="E126" s="26">
        <v>129.30306765999094</v>
      </c>
      <c r="F126" s="26">
        <v>37.159820211721595</v>
      </c>
      <c r="G126" s="26">
        <v>178.54921676018995</v>
      </c>
      <c r="H126" s="27">
        <v>345.0121046319025</v>
      </c>
      <c r="I126" s="28">
        <v>0.32888592073340606</v>
      </c>
      <c r="J126" s="91">
        <f>G126/SUM(G$12:G$136)</f>
        <v>2.6298183152846425E-3</v>
      </c>
      <c r="K126" s="10">
        <f>J126*ANTIOQUIAC!$S$9</f>
        <v>173.36551279850949</v>
      </c>
      <c r="L126" s="10">
        <f>K126*ANTIOQUIAC!$T$9</f>
        <v>13.895959977964051</v>
      </c>
    </row>
    <row r="127" spans="1:12" ht="11.1" customHeight="1" x14ac:dyDescent="0.2">
      <c r="A127" s="30" t="s">
        <v>47</v>
      </c>
      <c r="B127" s="31" t="s">
        <v>267</v>
      </c>
      <c r="C127" s="30" t="s">
        <v>151</v>
      </c>
      <c r="D127" s="32" t="s">
        <v>152</v>
      </c>
      <c r="E127" s="26">
        <v>15.933628862597644</v>
      </c>
      <c r="F127" s="26">
        <v>9.4498054520460375</v>
      </c>
      <c r="G127" s="26">
        <v>85.726096585442733</v>
      </c>
      <c r="H127" s="27">
        <v>111.10953090008641</v>
      </c>
      <c r="I127" s="28">
        <v>0.10591616897418492</v>
      </c>
      <c r="J127" s="91">
        <f>G127/SUM(G$12:G$136)</f>
        <v>1.2626437852205883E-3</v>
      </c>
      <c r="K127" s="10">
        <f>J127*ANTIOQUIAC!$S$9</f>
        <v>83.237266253096848</v>
      </c>
      <c r="L127" s="10">
        <f>K127*ANTIOQUIAC!$T$9</f>
        <v>6.6718097611055889</v>
      </c>
    </row>
    <row r="128" spans="1:12" ht="11.1" customHeight="1" x14ac:dyDescent="0.2">
      <c r="A128" s="30" t="s">
        <v>112</v>
      </c>
      <c r="B128" s="31" t="s">
        <v>268</v>
      </c>
      <c r="C128" s="30" t="s">
        <v>151</v>
      </c>
      <c r="D128" s="32" t="s">
        <v>152</v>
      </c>
      <c r="E128" s="26">
        <v>23.677518516981234</v>
      </c>
      <c r="F128" s="26">
        <v>6.468331930049156</v>
      </c>
      <c r="G128" s="26">
        <v>43.402189419631092</v>
      </c>
      <c r="H128" s="27">
        <v>73.548039866661483</v>
      </c>
      <c r="I128" s="28">
        <v>7.0110336666279166E-2</v>
      </c>
      <c r="J128" s="91">
        <f>G128/SUM(G$12:G$136)</f>
        <v>6.3926280232581942E-4</v>
      </c>
      <c r="K128" s="10">
        <f>J128*ANTIOQUIAC!$S$9</f>
        <v>42.142121717724997</v>
      </c>
      <c r="L128" s="10">
        <f>K128*ANTIOQUIAC!$T$9</f>
        <v>3.3778646474896301</v>
      </c>
    </row>
    <row r="129" spans="1:12" ht="11.1" customHeight="1" x14ac:dyDescent="0.2">
      <c r="A129" s="30" t="s">
        <v>29</v>
      </c>
      <c r="B129" s="31" t="s">
        <v>269</v>
      </c>
      <c r="C129" s="30" t="s">
        <v>151</v>
      </c>
      <c r="D129" s="32" t="s">
        <v>152</v>
      </c>
      <c r="E129" s="26">
        <v>35.43718314375468</v>
      </c>
      <c r="F129" s="26">
        <v>11.067602769779917</v>
      </c>
      <c r="G129" s="26">
        <v>75.185780960338036</v>
      </c>
      <c r="H129" s="27">
        <v>121.69056687387263</v>
      </c>
      <c r="I129" s="28">
        <v>0.11600263757001804</v>
      </c>
      <c r="J129" s="91">
        <f>G129/SUM(G$12:G$136)</f>
        <v>1.1073974302785174E-3</v>
      </c>
      <c r="K129" s="10">
        <f>J129*ANTIOQUIAC!$S$9</f>
        <v>73.002960796250704</v>
      </c>
      <c r="L129" s="10">
        <f>K129*ANTIOQUIAC!$T$9</f>
        <v>5.8514880215916856</v>
      </c>
    </row>
    <row r="130" spans="1:12" ht="11.1" customHeight="1" x14ac:dyDescent="0.2">
      <c r="A130" s="30" t="s">
        <v>113</v>
      </c>
      <c r="B130" s="31" t="s">
        <v>270</v>
      </c>
      <c r="C130" s="30" t="s">
        <v>151</v>
      </c>
      <c r="D130" s="32" t="s">
        <v>152</v>
      </c>
      <c r="E130" s="26">
        <v>33.051710949490314</v>
      </c>
      <c r="F130" s="26">
        <v>13.7242944606792</v>
      </c>
      <c r="G130" s="26">
        <v>95.473229720910993</v>
      </c>
      <c r="H130" s="27">
        <v>142.24923513108052</v>
      </c>
      <c r="I130" s="28">
        <v>0.13560037471619252</v>
      </c>
      <c r="J130" s="91">
        <f>G130/SUM(G$12:G$136)</f>
        <v>1.4062075023081873E-3</v>
      </c>
      <c r="K130" s="10">
        <f>J130*ANTIOQUIAC!$S$9</f>
        <v>92.701417174662623</v>
      </c>
      <c r="L130" s="10">
        <f>K130*ANTIOQUIAC!$T$9</f>
        <v>7.4304004421964613</v>
      </c>
    </row>
    <row r="131" spans="1:12" ht="11.1" customHeight="1" x14ac:dyDescent="0.2">
      <c r="A131" s="30" t="s">
        <v>124</v>
      </c>
      <c r="B131" s="31" t="s">
        <v>271</v>
      </c>
      <c r="C131" s="30" t="s">
        <v>151</v>
      </c>
      <c r="D131" s="32" t="s">
        <v>152</v>
      </c>
      <c r="E131" s="26">
        <v>8.4137292794593979</v>
      </c>
      <c r="F131" s="26">
        <v>4.0698619992205574</v>
      </c>
      <c r="G131" s="26">
        <v>36.16135119323863</v>
      </c>
      <c r="H131" s="27">
        <v>48.644942471918583</v>
      </c>
      <c r="I131" s="28">
        <v>4.637123300635973E-2</v>
      </c>
      <c r="J131" s="91">
        <f>G131/SUM(G$12:G$136)</f>
        <v>5.3261383835217417E-4</v>
      </c>
      <c r="K131" s="10">
        <f>J131*ANTIOQUIAC!$S$9</f>
        <v>35.111502065690381</v>
      </c>
      <c r="L131" s="10">
        <f>K131*ANTIOQUIAC!$T$9</f>
        <v>2.8143315218528886</v>
      </c>
    </row>
    <row r="132" spans="1:12" ht="11.1" customHeight="1" x14ac:dyDescent="0.2">
      <c r="A132" s="30" t="s">
        <v>30</v>
      </c>
      <c r="B132" s="31" t="s">
        <v>272</v>
      </c>
      <c r="C132" s="30" t="s">
        <v>151</v>
      </c>
      <c r="D132" s="32" t="s">
        <v>152</v>
      </c>
      <c r="E132" s="26">
        <v>11.042870309809247</v>
      </c>
      <c r="F132" s="26">
        <v>4.9474388691589342</v>
      </c>
      <c r="G132" s="26">
        <v>41.859667235746556</v>
      </c>
      <c r="H132" s="27">
        <v>57.849976414714739</v>
      </c>
      <c r="I132" s="28">
        <v>5.5146015174912175E-2</v>
      </c>
      <c r="J132" s="91">
        <f>G132/SUM(G$12:G$136)</f>
        <v>6.1654327902283684E-4</v>
      </c>
      <c r="K132" s="10">
        <f>J132*ANTIOQUIAC!$S$9</f>
        <v>40.64438258302247</v>
      </c>
      <c r="L132" s="10">
        <f>K132*ANTIOQUIAC!$T$9</f>
        <v>3.2578146863566695</v>
      </c>
    </row>
    <row r="133" spans="1:12" ht="11.1" customHeight="1" x14ac:dyDescent="0.2">
      <c r="A133" s="30" t="s">
        <v>48</v>
      </c>
      <c r="B133" s="31" t="s">
        <v>273</v>
      </c>
      <c r="C133" s="30" t="s">
        <v>151</v>
      </c>
      <c r="D133" s="32" t="s">
        <v>152</v>
      </c>
      <c r="E133" s="26">
        <v>47.132024940716235</v>
      </c>
      <c r="F133" s="26">
        <v>106.15576533197813</v>
      </c>
      <c r="G133" s="26">
        <v>306.9982501277334</v>
      </c>
      <c r="H133" s="27">
        <v>460.28604040042774</v>
      </c>
      <c r="I133" s="28">
        <v>0.43877184645257378</v>
      </c>
      <c r="J133" s="91">
        <f>G133/SUM(G$12:G$136)</f>
        <v>4.5217203166486204E-3</v>
      </c>
      <c r="K133" s="10">
        <f>J133*ANTIOQUIAC!$S$9</f>
        <v>298.08536843442698</v>
      </c>
      <c r="L133" s="10">
        <f>K133*ANTIOQUIAC!$T$9</f>
        <v>23.892770153171309</v>
      </c>
    </row>
    <row r="134" spans="1:12" ht="11.1" customHeight="1" x14ac:dyDescent="0.2">
      <c r="A134" s="30" t="s">
        <v>31</v>
      </c>
      <c r="B134" s="31" t="s">
        <v>274</v>
      </c>
      <c r="C134" s="30" t="s">
        <v>151</v>
      </c>
      <c r="D134" s="32" t="s">
        <v>152</v>
      </c>
      <c r="E134" s="26">
        <v>31.288104280947032</v>
      </c>
      <c r="F134" s="26">
        <v>24.3132569865299</v>
      </c>
      <c r="G134" s="26">
        <v>123.91564999514429</v>
      </c>
      <c r="H134" s="27">
        <v>179.51701126262122</v>
      </c>
      <c r="I134" s="28">
        <v>0.17112622062755609</v>
      </c>
      <c r="J134" s="91">
        <f>G134/SUM(G$12:G$136)</f>
        <v>1.8251306380431592E-3</v>
      </c>
      <c r="K134" s="10">
        <f>J134*ANTIOQUIAC!$S$9</f>
        <v>120.31808705171919</v>
      </c>
      <c r="L134" s="10">
        <f>K134*ANTIOQUIAC!$T$9</f>
        <v>9.643990291420053</v>
      </c>
    </row>
    <row r="135" spans="1:12" ht="11.1" customHeight="1" x14ac:dyDescent="0.2">
      <c r="A135" s="30" t="s">
        <v>21</v>
      </c>
      <c r="B135" s="31" t="s">
        <v>275</v>
      </c>
      <c r="C135" s="30" t="s">
        <v>151</v>
      </c>
      <c r="D135" s="32" t="s">
        <v>152</v>
      </c>
      <c r="E135" s="26">
        <v>823.89833662773106</v>
      </c>
      <c r="F135" s="26">
        <v>13.762559016495526</v>
      </c>
      <c r="G135" s="26">
        <v>108.74239718848906</v>
      </c>
      <c r="H135" s="27">
        <v>946.40329283271558</v>
      </c>
      <c r="I135" s="28">
        <v>0.90216753026825147</v>
      </c>
      <c r="J135" s="91">
        <f>G135/SUM(G$12:G$136)</f>
        <v>1.6016466101799636E-3</v>
      </c>
      <c r="K135" s="10">
        <f>J135*ANTIOQUIAC!$S$9</f>
        <v>105.58534948289375</v>
      </c>
      <c r="L135" s="10">
        <f>K135*ANTIOQUIAC!$T$9</f>
        <v>8.463100688190929</v>
      </c>
    </row>
    <row r="136" spans="1:12" ht="11.1" customHeight="1" x14ac:dyDescent="0.2">
      <c r="A136" s="30" t="s">
        <v>15</v>
      </c>
      <c r="B136" s="31" t="s">
        <v>276</v>
      </c>
      <c r="C136" s="30" t="s">
        <v>151</v>
      </c>
      <c r="D136" s="32" t="s">
        <v>152</v>
      </c>
      <c r="E136" s="26">
        <v>273.28902201578308</v>
      </c>
      <c r="F136" s="26">
        <v>17.032414170215411</v>
      </c>
      <c r="G136" s="26">
        <v>148.8630685964026</v>
      </c>
      <c r="H136" s="27">
        <v>439.18450478240106</v>
      </c>
      <c r="I136" s="28">
        <v>0.4186566160665911</v>
      </c>
      <c r="J136" s="91">
        <f>G136/SUM(G$12:G$136)</f>
        <v>2.192576542019199E-3</v>
      </c>
      <c r="K136" s="10">
        <f>J136*ANTIOQUIAC!$S$9</f>
        <v>144.54122337953166</v>
      </c>
      <c r="L136" s="10">
        <f>K136*ANTIOQUIAC!$T$9</f>
        <v>11.585574448029448</v>
      </c>
    </row>
    <row r="137" spans="1:12" ht="11.1" customHeight="1" x14ac:dyDescent="0.2">
      <c r="B137" s="29"/>
      <c r="H137" s="10"/>
    </row>
    <row r="138" spans="1:12" ht="11.1" customHeight="1" x14ac:dyDescent="0.3">
      <c r="A138" s="37" t="s">
        <v>277</v>
      </c>
      <c r="B138" s="37"/>
      <c r="E138" s="38"/>
      <c r="F138" s="38"/>
      <c r="G138" s="38"/>
      <c r="H138" s="39"/>
      <c r="I138" s="39"/>
    </row>
    <row r="139" spans="1:12" ht="11.1" customHeight="1" x14ac:dyDescent="0.2">
      <c r="A139" s="10" t="s">
        <v>278</v>
      </c>
    </row>
    <row r="140" spans="1:12" ht="11.1" customHeight="1" x14ac:dyDescent="0.2">
      <c r="A140" s="40" t="s">
        <v>279</v>
      </c>
      <c r="H140" s="41"/>
    </row>
    <row r="141" spans="1:12" ht="11.1" customHeight="1" x14ac:dyDescent="0.2">
      <c r="A141" s="40" t="s">
        <v>280</v>
      </c>
      <c r="B141" s="40"/>
      <c r="C141" s="40"/>
      <c r="D141" s="40"/>
      <c r="E141" s="40"/>
      <c r="F141" s="40"/>
      <c r="G141" s="40"/>
      <c r="H141" s="42"/>
      <c r="I141" s="40"/>
    </row>
    <row r="142" spans="1:12" ht="39" customHeight="1" x14ac:dyDescent="0.2">
      <c r="A142" s="43" t="s">
        <v>281</v>
      </c>
      <c r="B142" s="43"/>
      <c r="C142" s="43"/>
      <c r="D142" s="43"/>
      <c r="E142" s="43"/>
      <c r="F142" s="43"/>
      <c r="G142" s="43"/>
      <c r="H142" s="43"/>
      <c r="I142" s="43"/>
    </row>
    <row r="143" spans="1:12" ht="11.1" customHeight="1" x14ac:dyDescent="0.3">
      <c r="A143" s="44" t="s">
        <v>282</v>
      </c>
      <c r="B143" s="44"/>
      <c r="E143" s="38"/>
      <c r="F143" s="38"/>
      <c r="G143" s="38"/>
      <c r="H143" s="38"/>
      <c r="I143" s="38"/>
    </row>
    <row r="144" spans="1:12" ht="11.1" customHeight="1" x14ac:dyDescent="0.2">
      <c r="B144" s="29"/>
      <c r="H144" s="10"/>
    </row>
    <row r="145" spans="2:8" ht="11.1" customHeight="1" x14ac:dyDescent="0.2">
      <c r="B145" s="29"/>
      <c r="H145" s="10"/>
    </row>
    <row r="146" spans="2:8" ht="11.1" customHeight="1" x14ac:dyDescent="0.2">
      <c r="B146" s="29"/>
      <c r="H146" s="10"/>
    </row>
    <row r="147" spans="2:8" ht="11.1" customHeight="1" x14ac:dyDescent="0.2">
      <c r="B147" s="29"/>
      <c r="H147" s="10"/>
    </row>
    <row r="148" spans="2:8" ht="11.1" customHeight="1" x14ac:dyDescent="0.2">
      <c r="B148" s="29"/>
      <c r="H148" s="10"/>
    </row>
    <row r="149" spans="2:8" ht="11.1" customHeight="1" x14ac:dyDescent="0.2">
      <c r="B149" s="29"/>
      <c r="H149" s="10"/>
    </row>
    <row r="150" spans="2:8" ht="11.1" customHeight="1" x14ac:dyDescent="0.2">
      <c r="B150" s="29"/>
      <c r="H150" s="10"/>
    </row>
    <row r="151" spans="2:8" ht="11.1" customHeight="1" x14ac:dyDescent="0.2">
      <c r="B151" s="29"/>
      <c r="H151" s="10"/>
    </row>
    <row r="152" spans="2:8" ht="11.1" customHeight="1" x14ac:dyDescent="0.2">
      <c r="B152" s="29"/>
      <c r="H152" s="10"/>
    </row>
    <row r="153" spans="2:8" ht="11.1" customHeight="1" x14ac:dyDescent="0.2">
      <c r="B153" s="29"/>
      <c r="H153" s="10"/>
    </row>
    <row r="154" spans="2:8" ht="11.1" customHeight="1" x14ac:dyDescent="0.2">
      <c r="B154" s="29"/>
      <c r="H154" s="10"/>
    </row>
    <row r="155" spans="2:8" ht="11.1" customHeight="1" x14ac:dyDescent="0.2">
      <c r="B155" s="29"/>
      <c r="H155" s="10"/>
    </row>
    <row r="156" spans="2:8" ht="11.1" customHeight="1" x14ac:dyDescent="0.2">
      <c r="B156" s="29"/>
      <c r="H156" s="10"/>
    </row>
    <row r="157" spans="2:8" ht="11.1" customHeight="1" x14ac:dyDescent="0.2">
      <c r="B157" s="29"/>
      <c r="H157" s="10"/>
    </row>
    <row r="158" spans="2:8" ht="11.1" customHeight="1" x14ac:dyDescent="0.2">
      <c r="B158" s="29"/>
      <c r="H158" s="10"/>
    </row>
    <row r="159" spans="2:8" ht="11.1" customHeight="1" x14ac:dyDescent="0.2">
      <c r="B159" s="29"/>
      <c r="H159" s="10"/>
    </row>
    <row r="160" spans="2:8" ht="11.1" customHeight="1" x14ac:dyDescent="0.2">
      <c r="B160" s="29"/>
      <c r="H160" s="10"/>
    </row>
    <row r="161" spans="2:8" ht="11.1" customHeight="1" x14ac:dyDescent="0.2">
      <c r="B161" s="29"/>
      <c r="H161" s="10"/>
    </row>
    <row r="162" spans="2:8" ht="11.1" customHeight="1" x14ac:dyDescent="0.2">
      <c r="B162" s="29"/>
      <c r="H162" s="10"/>
    </row>
    <row r="163" spans="2:8" ht="11.1" customHeight="1" x14ac:dyDescent="0.2">
      <c r="B163" s="29"/>
      <c r="H163" s="10"/>
    </row>
    <row r="164" spans="2:8" ht="11.1" customHeight="1" x14ac:dyDescent="0.2">
      <c r="B164" s="29"/>
      <c r="H164" s="10"/>
    </row>
    <row r="165" spans="2:8" ht="11.1" customHeight="1" x14ac:dyDescent="0.2">
      <c r="B165" s="29"/>
      <c r="H165" s="10"/>
    </row>
    <row r="166" spans="2:8" ht="11.1" customHeight="1" x14ac:dyDescent="0.2">
      <c r="B166" s="29"/>
      <c r="H166" s="10"/>
    </row>
    <row r="167" spans="2:8" ht="11.1" customHeight="1" x14ac:dyDescent="0.2">
      <c r="B167" s="29"/>
      <c r="H167" s="10"/>
    </row>
    <row r="168" spans="2:8" ht="11.1" customHeight="1" x14ac:dyDescent="0.2">
      <c r="B168" s="29"/>
      <c r="H168" s="10"/>
    </row>
    <row r="169" spans="2:8" ht="11.1" customHeight="1" x14ac:dyDescent="0.2">
      <c r="B169" s="29"/>
      <c r="H169" s="10"/>
    </row>
    <row r="170" spans="2:8" ht="11.1" customHeight="1" x14ac:dyDescent="0.2">
      <c r="B170" s="29"/>
      <c r="H170" s="10"/>
    </row>
    <row r="171" spans="2:8" ht="11.1" customHeight="1" x14ac:dyDescent="0.2">
      <c r="B171" s="29"/>
      <c r="H171" s="10"/>
    </row>
    <row r="172" spans="2:8" ht="11.1" customHeight="1" x14ac:dyDescent="0.2">
      <c r="B172" s="29"/>
      <c r="H172" s="10"/>
    </row>
    <row r="173" spans="2:8" ht="11.1" customHeight="1" x14ac:dyDescent="0.2">
      <c r="B173" s="29"/>
      <c r="H173" s="10"/>
    </row>
    <row r="174" spans="2:8" ht="11.1" customHeight="1" x14ac:dyDescent="0.2">
      <c r="B174" s="29"/>
      <c r="H174" s="10"/>
    </row>
    <row r="175" spans="2:8" ht="11.1" customHeight="1" x14ac:dyDescent="0.2">
      <c r="B175" s="29"/>
      <c r="H175" s="10"/>
    </row>
    <row r="176" spans="2:8" ht="11.1" customHeight="1" x14ac:dyDescent="0.2">
      <c r="B176" s="29"/>
      <c r="H176" s="10"/>
    </row>
    <row r="177" spans="2:8" ht="11.1" customHeight="1" x14ac:dyDescent="0.2">
      <c r="B177" s="29"/>
      <c r="H177" s="10"/>
    </row>
    <row r="178" spans="2:8" ht="11.1" customHeight="1" x14ac:dyDescent="0.2">
      <c r="B178" s="29"/>
      <c r="H178" s="10"/>
    </row>
    <row r="179" spans="2:8" ht="11.1" customHeight="1" x14ac:dyDescent="0.2">
      <c r="B179" s="29"/>
      <c r="H179" s="10"/>
    </row>
    <row r="180" spans="2:8" ht="11.1" customHeight="1" x14ac:dyDescent="0.2">
      <c r="B180" s="29"/>
      <c r="H180" s="10"/>
    </row>
    <row r="181" spans="2:8" ht="11.1" customHeight="1" x14ac:dyDescent="0.2">
      <c r="B181" s="29"/>
      <c r="H181" s="10"/>
    </row>
    <row r="182" spans="2:8" ht="11.1" customHeight="1" x14ac:dyDescent="0.2">
      <c r="B182" s="29"/>
      <c r="H182" s="10"/>
    </row>
    <row r="183" spans="2:8" ht="11.1" customHeight="1" x14ac:dyDescent="0.2">
      <c r="B183" s="29"/>
      <c r="H183" s="10"/>
    </row>
    <row r="184" spans="2:8" ht="11.1" customHeight="1" x14ac:dyDescent="0.2">
      <c r="B184" s="29"/>
      <c r="H184" s="10"/>
    </row>
    <row r="185" spans="2:8" ht="11.1" customHeight="1" x14ac:dyDescent="0.2">
      <c r="B185" s="29"/>
      <c r="H185" s="10"/>
    </row>
    <row r="186" spans="2:8" ht="11.1" customHeight="1" x14ac:dyDescent="0.2">
      <c r="B186" s="29"/>
      <c r="H186" s="10"/>
    </row>
    <row r="187" spans="2:8" ht="11.1" customHeight="1" x14ac:dyDescent="0.2">
      <c r="B187" s="29"/>
      <c r="H187" s="10"/>
    </row>
    <row r="188" spans="2:8" ht="11.1" customHeight="1" x14ac:dyDescent="0.2">
      <c r="B188" s="29"/>
      <c r="H188" s="10"/>
    </row>
    <row r="189" spans="2:8" ht="11.1" customHeight="1" x14ac:dyDescent="0.2">
      <c r="B189" s="29"/>
      <c r="H189" s="10"/>
    </row>
    <row r="190" spans="2:8" ht="11.1" customHeight="1" x14ac:dyDescent="0.2">
      <c r="B190" s="29"/>
      <c r="H190" s="10"/>
    </row>
    <row r="191" spans="2:8" ht="11.1" customHeight="1" x14ac:dyDescent="0.2">
      <c r="B191" s="29"/>
      <c r="H191" s="10"/>
    </row>
    <row r="192" spans="2:8" ht="11.1" customHeight="1" x14ac:dyDescent="0.2">
      <c r="B192" s="29"/>
      <c r="H192" s="10"/>
    </row>
    <row r="193" spans="2:8" ht="11.1" customHeight="1" x14ac:dyDescent="0.2">
      <c r="B193" s="29"/>
      <c r="H193" s="10"/>
    </row>
    <row r="194" spans="2:8" ht="11.1" customHeight="1" x14ac:dyDescent="0.2">
      <c r="B194" s="29"/>
      <c r="H194" s="10"/>
    </row>
    <row r="195" spans="2:8" ht="11.1" customHeight="1" x14ac:dyDescent="0.2">
      <c r="B195" s="29"/>
      <c r="H195" s="10"/>
    </row>
    <row r="196" spans="2:8" ht="11.1" customHeight="1" x14ac:dyDescent="0.2">
      <c r="B196" s="29"/>
      <c r="H196" s="10"/>
    </row>
    <row r="197" spans="2:8" ht="11.1" customHeight="1" x14ac:dyDescent="0.2">
      <c r="B197" s="29"/>
      <c r="H197" s="10"/>
    </row>
    <row r="198" spans="2:8" ht="11.1" customHeight="1" x14ac:dyDescent="0.2">
      <c r="B198" s="29"/>
      <c r="H198" s="10"/>
    </row>
    <row r="199" spans="2:8" ht="11.1" customHeight="1" x14ac:dyDescent="0.2">
      <c r="B199" s="29"/>
      <c r="H199" s="10"/>
    </row>
    <row r="200" spans="2:8" ht="11.1" customHeight="1" x14ac:dyDescent="0.2">
      <c r="B200" s="29"/>
      <c r="H200" s="10"/>
    </row>
    <row r="201" spans="2:8" ht="11.1" customHeight="1" x14ac:dyDescent="0.2">
      <c r="B201" s="29"/>
      <c r="H201" s="10"/>
    </row>
    <row r="202" spans="2:8" ht="11.1" customHeight="1" x14ac:dyDescent="0.2">
      <c r="B202" s="29"/>
      <c r="H202" s="10"/>
    </row>
    <row r="203" spans="2:8" ht="11.1" customHeight="1" x14ac:dyDescent="0.2">
      <c r="B203" s="29"/>
      <c r="H203" s="10"/>
    </row>
    <row r="204" spans="2:8" ht="11.1" customHeight="1" x14ac:dyDescent="0.2">
      <c r="B204" s="29"/>
      <c r="H204" s="10"/>
    </row>
    <row r="205" spans="2:8" ht="11.1" customHeight="1" x14ac:dyDescent="0.2">
      <c r="B205" s="29"/>
      <c r="H205" s="10"/>
    </row>
    <row r="206" spans="2:8" ht="11.1" customHeight="1" x14ac:dyDescent="0.2">
      <c r="B206" s="29"/>
      <c r="H206" s="10"/>
    </row>
    <row r="207" spans="2:8" ht="11.1" customHeight="1" x14ac:dyDescent="0.2">
      <c r="B207" s="29"/>
      <c r="H207" s="10"/>
    </row>
    <row r="208" spans="2:8" ht="11.1" customHeight="1" x14ac:dyDescent="0.2">
      <c r="B208" s="29"/>
      <c r="H208" s="10"/>
    </row>
    <row r="209" spans="2:8" ht="11.1" customHeight="1" x14ac:dyDescent="0.2">
      <c r="B209" s="29"/>
      <c r="H209" s="10"/>
    </row>
    <row r="210" spans="2:8" ht="11.1" customHeight="1" x14ac:dyDescent="0.2">
      <c r="B210" s="29"/>
      <c r="H210" s="10"/>
    </row>
    <row r="211" spans="2:8" ht="11.1" customHeight="1" x14ac:dyDescent="0.2">
      <c r="B211" s="29"/>
      <c r="H211" s="10"/>
    </row>
    <row r="212" spans="2:8" ht="11.1" customHeight="1" x14ac:dyDescent="0.2">
      <c r="B212" s="29"/>
      <c r="H212" s="10"/>
    </row>
    <row r="213" spans="2:8" ht="11.1" customHeight="1" x14ac:dyDescent="0.2">
      <c r="B213" s="29"/>
      <c r="H213" s="10"/>
    </row>
    <row r="214" spans="2:8" ht="11.1" customHeight="1" x14ac:dyDescent="0.2">
      <c r="B214" s="29"/>
      <c r="H214" s="10"/>
    </row>
    <row r="215" spans="2:8" ht="11.1" customHeight="1" x14ac:dyDescent="0.2">
      <c r="B215" s="29"/>
      <c r="H215" s="10"/>
    </row>
    <row r="216" spans="2:8" ht="11.1" customHeight="1" x14ac:dyDescent="0.2">
      <c r="B216" s="29"/>
      <c r="H216" s="10"/>
    </row>
    <row r="217" spans="2:8" ht="11.1" customHeight="1" x14ac:dyDescent="0.2">
      <c r="B217" s="29"/>
      <c r="H217" s="10"/>
    </row>
    <row r="218" spans="2:8" ht="11.1" customHeight="1" x14ac:dyDescent="0.2">
      <c r="B218" s="29"/>
      <c r="H218" s="10"/>
    </row>
    <row r="219" spans="2:8" ht="11.1" customHeight="1" x14ac:dyDescent="0.2">
      <c r="B219" s="29"/>
      <c r="H219" s="10"/>
    </row>
    <row r="220" spans="2:8" ht="11.1" customHeight="1" x14ac:dyDescent="0.2">
      <c r="B220" s="29"/>
      <c r="H220" s="10"/>
    </row>
    <row r="221" spans="2:8" ht="11.1" customHeight="1" x14ac:dyDescent="0.2">
      <c r="B221" s="29"/>
      <c r="H221" s="10"/>
    </row>
    <row r="222" spans="2:8" ht="11.1" customHeight="1" x14ac:dyDescent="0.2">
      <c r="B222" s="29"/>
      <c r="H222" s="10"/>
    </row>
    <row r="223" spans="2:8" ht="11.1" customHeight="1" x14ac:dyDescent="0.2">
      <c r="B223" s="29"/>
      <c r="H223" s="10"/>
    </row>
    <row r="224" spans="2:8" ht="11.1" customHeight="1" x14ac:dyDescent="0.2">
      <c r="B224" s="29"/>
      <c r="H224" s="10"/>
    </row>
    <row r="225" spans="2:8" ht="11.1" customHeight="1" x14ac:dyDescent="0.2">
      <c r="B225" s="29"/>
      <c r="H225" s="10"/>
    </row>
    <row r="226" spans="2:8" ht="11.1" customHeight="1" x14ac:dyDescent="0.2">
      <c r="B226" s="29"/>
      <c r="H226" s="10"/>
    </row>
    <row r="227" spans="2:8" ht="11.1" customHeight="1" x14ac:dyDescent="0.2">
      <c r="B227" s="29"/>
      <c r="H227" s="10"/>
    </row>
    <row r="228" spans="2:8" ht="11.1" customHeight="1" x14ac:dyDescent="0.2">
      <c r="B228" s="29"/>
      <c r="H228" s="10"/>
    </row>
    <row r="229" spans="2:8" ht="11.1" customHeight="1" x14ac:dyDescent="0.2">
      <c r="B229" s="29"/>
      <c r="H229" s="10"/>
    </row>
    <row r="230" spans="2:8" ht="11.1" customHeight="1" x14ac:dyDescent="0.2">
      <c r="B230" s="29"/>
      <c r="H230" s="10"/>
    </row>
    <row r="231" spans="2:8" ht="11.1" customHeight="1" x14ac:dyDescent="0.2">
      <c r="B231" s="29"/>
      <c r="H231" s="10"/>
    </row>
    <row r="232" spans="2:8" ht="11.1" customHeight="1" x14ac:dyDescent="0.2">
      <c r="B232" s="29"/>
      <c r="H232" s="10"/>
    </row>
    <row r="233" spans="2:8" ht="11.1" customHeight="1" x14ac:dyDescent="0.2">
      <c r="B233" s="29"/>
      <c r="H233" s="10"/>
    </row>
    <row r="234" spans="2:8" ht="11.1" customHeight="1" x14ac:dyDescent="0.2">
      <c r="B234" s="29"/>
      <c r="H234" s="10"/>
    </row>
    <row r="235" spans="2:8" ht="11.1" customHeight="1" x14ac:dyDescent="0.2">
      <c r="B235" s="29"/>
      <c r="H235" s="10"/>
    </row>
    <row r="236" spans="2:8" ht="11.1" customHeight="1" x14ac:dyDescent="0.2">
      <c r="B236" s="29"/>
      <c r="H236" s="10"/>
    </row>
    <row r="237" spans="2:8" ht="11.1" customHeight="1" x14ac:dyDescent="0.2">
      <c r="B237" s="29"/>
      <c r="H237" s="10"/>
    </row>
    <row r="238" spans="2:8" ht="11.1" customHeight="1" x14ac:dyDescent="0.2">
      <c r="B238" s="29"/>
      <c r="H238" s="10"/>
    </row>
    <row r="239" spans="2:8" ht="11.1" customHeight="1" x14ac:dyDescent="0.2">
      <c r="B239" s="29"/>
      <c r="H239" s="10"/>
    </row>
    <row r="240" spans="2:8" ht="11.1" customHeight="1" x14ac:dyDescent="0.2">
      <c r="B240" s="29"/>
      <c r="H240" s="10"/>
    </row>
    <row r="241" spans="2:8" ht="11.1" customHeight="1" x14ac:dyDescent="0.2">
      <c r="B241" s="29"/>
      <c r="H241" s="10"/>
    </row>
    <row r="242" spans="2:8" ht="11.1" customHeight="1" x14ac:dyDescent="0.2">
      <c r="B242" s="29"/>
      <c r="H242" s="10"/>
    </row>
    <row r="243" spans="2:8" ht="11.1" customHeight="1" x14ac:dyDescent="0.2">
      <c r="B243" s="29"/>
      <c r="H243" s="10"/>
    </row>
    <row r="244" spans="2:8" ht="11.1" customHeight="1" x14ac:dyDescent="0.2">
      <c r="B244" s="29"/>
      <c r="H244" s="10"/>
    </row>
    <row r="245" spans="2:8" ht="11.1" customHeight="1" x14ac:dyDescent="0.2">
      <c r="B245" s="29"/>
      <c r="H245" s="10"/>
    </row>
    <row r="246" spans="2:8" ht="11.1" customHeight="1" x14ac:dyDescent="0.2">
      <c r="B246" s="29"/>
      <c r="H246" s="10"/>
    </row>
    <row r="247" spans="2:8" ht="11.1" customHeight="1" x14ac:dyDescent="0.2">
      <c r="B247" s="29"/>
      <c r="H247" s="10"/>
    </row>
    <row r="248" spans="2:8" ht="11.1" customHeight="1" x14ac:dyDescent="0.2">
      <c r="B248" s="29"/>
      <c r="H248" s="10"/>
    </row>
    <row r="249" spans="2:8" ht="11.1" customHeight="1" x14ac:dyDescent="0.2">
      <c r="B249" s="29"/>
      <c r="H249" s="10"/>
    </row>
    <row r="250" spans="2:8" ht="11.1" customHeight="1" x14ac:dyDescent="0.2">
      <c r="B250" s="29"/>
      <c r="H250" s="10"/>
    </row>
    <row r="251" spans="2:8" ht="11.1" customHeight="1" x14ac:dyDescent="0.2">
      <c r="B251" s="29"/>
      <c r="H251" s="10"/>
    </row>
    <row r="252" spans="2:8" ht="11.1" customHeight="1" x14ac:dyDescent="0.2">
      <c r="B252" s="29"/>
      <c r="H252" s="10"/>
    </row>
    <row r="253" spans="2:8" ht="11.1" customHeight="1" x14ac:dyDescent="0.2">
      <c r="B253" s="29"/>
      <c r="H253" s="10"/>
    </row>
    <row r="254" spans="2:8" ht="11.1" customHeight="1" x14ac:dyDescent="0.2">
      <c r="B254" s="29"/>
      <c r="H254" s="10"/>
    </row>
    <row r="255" spans="2:8" ht="11.1" customHeight="1" x14ac:dyDescent="0.2">
      <c r="B255" s="29"/>
      <c r="H255" s="10"/>
    </row>
    <row r="256" spans="2:8" ht="11.1" customHeight="1" x14ac:dyDescent="0.2">
      <c r="B256" s="29"/>
      <c r="H256" s="10"/>
    </row>
    <row r="257" spans="2:8" ht="11.1" customHeight="1" x14ac:dyDescent="0.2">
      <c r="B257" s="29"/>
      <c r="H257" s="10"/>
    </row>
    <row r="258" spans="2:8" ht="11.1" customHeight="1" x14ac:dyDescent="0.2">
      <c r="B258" s="29"/>
      <c r="H258" s="10"/>
    </row>
    <row r="259" spans="2:8" ht="11.1" customHeight="1" x14ac:dyDescent="0.2">
      <c r="B259" s="29"/>
      <c r="H259" s="10"/>
    </row>
    <row r="260" spans="2:8" ht="11.1" customHeight="1" x14ac:dyDescent="0.2">
      <c r="B260" s="29"/>
      <c r="H260" s="10"/>
    </row>
    <row r="261" spans="2:8" ht="11.1" customHeight="1" x14ac:dyDescent="0.2">
      <c r="B261" s="29"/>
      <c r="H261" s="10"/>
    </row>
    <row r="262" spans="2:8" ht="11.1" customHeight="1" x14ac:dyDescent="0.2">
      <c r="B262" s="29"/>
      <c r="H262" s="10"/>
    </row>
    <row r="263" spans="2:8" ht="11.1" customHeight="1" x14ac:dyDescent="0.2">
      <c r="B263" s="29"/>
      <c r="H263" s="10"/>
    </row>
    <row r="264" spans="2:8" ht="11.1" customHeight="1" x14ac:dyDescent="0.2">
      <c r="B264" s="29"/>
      <c r="H264" s="10"/>
    </row>
    <row r="265" spans="2:8" ht="11.1" customHeight="1" x14ac:dyDescent="0.2">
      <c r="B265" s="29"/>
      <c r="H265" s="10"/>
    </row>
    <row r="266" spans="2:8" ht="11.1" customHeight="1" x14ac:dyDescent="0.2">
      <c r="B266" s="29"/>
      <c r="H266" s="10"/>
    </row>
    <row r="267" spans="2:8" ht="11.1" customHeight="1" x14ac:dyDescent="0.2">
      <c r="B267" s="29"/>
      <c r="H267" s="10"/>
    </row>
    <row r="268" spans="2:8" ht="11.1" customHeight="1" x14ac:dyDescent="0.2">
      <c r="B268" s="29"/>
      <c r="H268" s="10"/>
    </row>
    <row r="269" spans="2:8" ht="11.1" customHeight="1" x14ac:dyDescent="0.2">
      <c r="B269" s="29"/>
      <c r="H269" s="10"/>
    </row>
    <row r="270" spans="2:8" ht="11.1" customHeight="1" x14ac:dyDescent="0.2">
      <c r="B270" s="29"/>
      <c r="H270" s="10"/>
    </row>
    <row r="271" spans="2:8" ht="11.1" customHeight="1" x14ac:dyDescent="0.2">
      <c r="B271" s="29"/>
      <c r="H271" s="10"/>
    </row>
    <row r="272" spans="2:8" ht="11.1" customHeight="1" x14ac:dyDescent="0.2">
      <c r="B272" s="29"/>
      <c r="H272" s="10"/>
    </row>
    <row r="273" spans="2:8" ht="11.1" customHeight="1" x14ac:dyDescent="0.2">
      <c r="B273" s="29"/>
      <c r="H273" s="10"/>
    </row>
    <row r="274" spans="2:8" ht="11.1" customHeight="1" x14ac:dyDescent="0.2">
      <c r="B274" s="29"/>
      <c r="H274" s="10"/>
    </row>
    <row r="275" spans="2:8" ht="11.1" customHeight="1" x14ac:dyDescent="0.2">
      <c r="B275" s="29"/>
      <c r="H275" s="10"/>
    </row>
    <row r="276" spans="2:8" ht="11.1" customHeight="1" x14ac:dyDescent="0.2">
      <c r="B276" s="29"/>
      <c r="H276" s="10"/>
    </row>
    <row r="277" spans="2:8" ht="11.1" customHeight="1" x14ac:dyDescent="0.2">
      <c r="B277" s="29"/>
      <c r="H277" s="10"/>
    </row>
    <row r="278" spans="2:8" ht="11.1" customHeight="1" x14ac:dyDescent="0.2">
      <c r="B278" s="29"/>
      <c r="H278" s="10"/>
    </row>
    <row r="279" spans="2:8" ht="11.1" customHeight="1" x14ac:dyDescent="0.2">
      <c r="B279" s="29"/>
      <c r="H279" s="10"/>
    </row>
    <row r="280" spans="2:8" ht="11.1" customHeight="1" x14ac:dyDescent="0.2">
      <c r="B280" s="29"/>
      <c r="H280" s="10"/>
    </row>
    <row r="281" spans="2:8" ht="11.1" customHeight="1" x14ac:dyDescent="0.2">
      <c r="B281" s="29"/>
      <c r="H281" s="10"/>
    </row>
    <row r="282" spans="2:8" ht="11.1" customHeight="1" x14ac:dyDescent="0.2">
      <c r="B282" s="29"/>
      <c r="H282" s="10"/>
    </row>
    <row r="283" spans="2:8" ht="11.1" customHeight="1" x14ac:dyDescent="0.2">
      <c r="B283" s="29"/>
      <c r="H283" s="10"/>
    </row>
    <row r="284" spans="2:8" ht="11.1" customHeight="1" x14ac:dyDescent="0.2">
      <c r="B284" s="29"/>
      <c r="H284" s="10"/>
    </row>
    <row r="285" spans="2:8" ht="11.1" customHeight="1" x14ac:dyDescent="0.2">
      <c r="B285" s="29"/>
      <c r="H285" s="10"/>
    </row>
    <row r="286" spans="2:8" ht="11.1" customHeight="1" x14ac:dyDescent="0.2">
      <c r="B286" s="29"/>
      <c r="H286" s="10"/>
    </row>
    <row r="287" spans="2:8" ht="11.1" customHeight="1" x14ac:dyDescent="0.2">
      <c r="B287" s="29"/>
      <c r="H287" s="10"/>
    </row>
    <row r="288" spans="2:8" ht="11.1" customHeight="1" x14ac:dyDescent="0.2">
      <c r="B288" s="29"/>
      <c r="H288" s="10"/>
    </row>
    <row r="289" spans="2:8" ht="11.1" customHeight="1" x14ac:dyDescent="0.2">
      <c r="B289" s="29"/>
      <c r="H289" s="10"/>
    </row>
    <row r="290" spans="2:8" ht="11.1" customHeight="1" x14ac:dyDescent="0.2">
      <c r="B290" s="29"/>
      <c r="H290" s="10"/>
    </row>
    <row r="291" spans="2:8" ht="11.1" customHeight="1" x14ac:dyDescent="0.2">
      <c r="B291" s="29"/>
      <c r="H291" s="10"/>
    </row>
    <row r="292" spans="2:8" ht="11.1" customHeight="1" x14ac:dyDescent="0.2">
      <c r="B292" s="29"/>
      <c r="H292" s="10"/>
    </row>
    <row r="293" spans="2:8" ht="11.1" customHeight="1" x14ac:dyDescent="0.2">
      <c r="B293" s="29"/>
      <c r="H293" s="10"/>
    </row>
    <row r="294" spans="2:8" ht="11.1" customHeight="1" x14ac:dyDescent="0.2">
      <c r="B294" s="29"/>
      <c r="H294" s="10"/>
    </row>
    <row r="295" spans="2:8" ht="11.1" customHeight="1" x14ac:dyDescent="0.2">
      <c r="B295" s="29"/>
      <c r="H295" s="10"/>
    </row>
    <row r="296" spans="2:8" ht="11.1" customHeight="1" x14ac:dyDescent="0.2">
      <c r="B296" s="29"/>
      <c r="H296" s="10"/>
    </row>
    <row r="297" spans="2:8" ht="11.1" customHeight="1" x14ac:dyDescent="0.2">
      <c r="B297" s="29"/>
      <c r="H297" s="10"/>
    </row>
    <row r="298" spans="2:8" ht="11.1" customHeight="1" x14ac:dyDescent="0.2">
      <c r="B298" s="29"/>
      <c r="H298" s="10"/>
    </row>
    <row r="299" spans="2:8" ht="11.1" customHeight="1" x14ac:dyDescent="0.2">
      <c r="B299" s="29"/>
      <c r="H299" s="10"/>
    </row>
    <row r="300" spans="2:8" ht="11.1" customHeight="1" x14ac:dyDescent="0.2">
      <c r="B300" s="29"/>
      <c r="H300" s="10"/>
    </row>
    <row r="301" spans="2:8" ht="11.1" customHeight="1" x14ac:dyDescent="0.2">
      <c r="B301" s="29"/>
      <c r="H301" s="10"/>
    </row>
    <row r="302" spans="2:8" ht="11.1" customHeight="1" x14ac:dyDescent="0.2">
      <c r="B302" s="29"/>
      <c r="H302" s="10"/>
    </row>
    <row r="303" spans="2:8" ht="11.1" customHeight="1" x14ac:dyDescent="0.2">
      <c r="B303" s="29"/>
      <c r="H303" s="10"/>
    </row>
    <row r="304" spans="2:8" ht="11.1" customHeight="1" x14ac:dyDescent="0.2">
      <c r="B304" s="29"/>
      <c r="H304" s="10"/>
    </row>
    <row r="305" spans="2:8" ht="11.1" customHeight="1" x14ac:dyDescent="0.2">
      <c r="B305" s="29"/>
      <c r="H305" s="10"/>
    </row>
    <row r="306" spans="2:8" ht="11.1" customHeight="1" x14ac:dyDescent="0.2">
      <c r="B306" s="29"/>
      <c r="H306" s="10"/>
    </row>
    <row r="307" spans="2:8" ht="11.1" customHeight="1" x14ac:dyDescent="0.2">
      <c r="B307" s="29"/>
      <c r="H307" s="10"/>
    </row>
    <row r="308" spans="2:8" ht="11.1" customHeight="1" x14ac:dyDescent="0.2">
      <c r="B308" s="29"/>
      <c r="H308" s="10"/>
    </row>
    <row r="309" spans="2:8" ht="11.1" customHeight="1" x14ac:dyDescent="0.2">
      <c r="B309" s="29"/>
      <c r="H309" s="10"/>
    </row>
    <row r="310" spans="2:8" ht="11.1" customHeight="1" x14ac:dyDescent="0.2">
      <c r="B310" s="29"/>
      <c r="H310" s="10"/>
    </row>
    <row r="311" spans="2:8" ht="11.1" customHeight="1" x14ac:dyDescent="0.2">
      <c r="B311" s="29"/>
      <c r="H311" s="10"/>
    </row>
    <row r="312" spans="2:8" ht="11.1" customHeight="1" x14ac:dyDescent="0.2">
      <c r="B312" s="29"/>
      <c r="H312" s="10"/>
    </row>
    <row r="313" spans="2:8" ht="11.1" customHeight="1" x14ac:dyDescent="0.2">
      <c r="B313" s="29"/>
      <c r="H313" s="10"/>
    </row>
    <row r="314" spans="2:8" ht="11.1" customHeight="1" x14ac:dyDescent="0.2">
      <c r="B314" s="29"/>
      <c r="H314" s="10"/>
    </row>
    <row r="315" spans="2:8" ht="11.1" customHeight="1" x14ac:dyDescent="0.2">
      <c r="B315" s="29"/>
      <c r="H315" s="10"/>
    </row>
    <row r="316" spans="2:8" ht="11.1" customHeight="1" x14ac:dyDescent="0.2">
      <c r="B316" s="29"/>
      <c r="H316" s="10"/>
    </row>
    <row r="317" spans="2:8" ht="11.1" customHeight="1" x14ac:dyDescent="0.2">
      <c r="B317" s="29"/>
      <c r="H317" s="10"/>
    </row>
    <row r="318" spans="2:8" ht="11.1" customHeight="1" x14ac:dyDescent="0.2">
      <c r="B318" s="29"/>
      <c r="H318" s="10"/>
    </row>
    <row r="319" spans="2:8" ht="11.1" customHeight="1" x14ac:dyDescent="0.2">
      <c r="B319" s="29"/>
      <c r="H319" s="10"/>
    </row>
    <row r="320" spans="2:8" ht="11.1" customHeight="1" x14ac:dyDescent="0.2">
      <c r="B320" s="29"/>
      <c r="H320" s="10"/>
    </row>
    <row r="321" spans="2:8" ht="11.1" customHeight="1" x14ac:dyDescent="0.2">
      <c r="B321" s="29"/>
      <c r="H321" s="10"/>
    </row>
    <row r="322" spans="2:8" ht="11.1" customHeight="1" x14ac:dyDescent="0.2">
      <c r="B322" s="29"/>
      <c r="H322" s="10"/>
    </row>
    <row r="323" spans="2:8" ht="11.1" customHeight="1" x14ac:dyDescent="0.2">
      <c r="B323" s="29"/>
      <c r="H323" s="10"/>
    </row>
    <row r="324" spans="2:8" ht="11.1" customHeight="1" x14ac:dyDescent="0.2">
      <c r="B324" s="29"/>
      <c r="H324" s="10"/>
    </row>
    <row r="325" spans="2:8" ht="11.1" customHeight="1" x14ac:dyDescent="0.2">
      <c r="B325" s="29"/>
      <c r="H325" s="10"/>
    </row>
    <row r="326" spans="2:8" ht="11.1" customHeight="1" x14ac:dyDescent="0.2">
      <c r="B326" s="29"/>
      <c r="H326" s="10"/>
    </row>
    <row r="327" spans="2:8" ht="11.1" customHeight="1" x14ac:dyDescent="0.2">
      <c r="B327" s="29"/>
      <c r="H327" s="10"/>
    </row>
    <row r="328" spans="2:8" ht="11.1" customHeight="1" x14ac:dyDescent="0.2">
      <c r="B328" s="29"/>
      <c r="H328" s="10"/>
    </row>
    <row r="329" spans="2:8" ht="11.1" customHeight="1" x14ac:dyDescent="0.2">
      <c r="B329" s="29"/>
      <c r="H329" s="10"/>
    </row>
    <row r="330" spans="2:8" ht="11.1" customHeight="1" x14ac:dyDescent="0.2">
      <c r="B330" s="29"/>
      <c r="H330" s="10"/>
    </row>
    <row r="331" spans="2:8" ht="11.1" customHeight="1" x14ac:dyDescent="0.2">
      <c r="B331" s="29"/>
      <c r="H331" s="10"/>
    </row>
    <row r="332" spans="2:8" ht="11.1" customHeight="1" x14ac:dyDescent="0.2">
      <c r="B332" s="29"/>
      <c r="H332" s="10"/>
    </row>
    <row r="333" spans="2:8" ht="11.1" customHeight="1" x14ac:dyDescent="0.2">
      <c r="B333" s="29"/>
      <c r="H333" s="10"/>
    </row>
    <row r="334" spans="2:8" ht="11.1" customHeight="1" x14ac:dyDescent="0.2">
      <c r="B334" s="29"/>
      <c r="H334" s="10"/>
    </row>
    <row r="335" spans="2:8" ht="11.1" customHeight="1" x14ac:dyDescent="0.2">
      <c r="B335" s="29"/>
      <c r="H335" s="10"/>
    </row>
    <row r="336" spans="2:8" ht="11.1" customHeight="1" x14ac:dyDescent="0.2">
      <c r="B336" s="29"/>
      <c r="H336" s="10"/>
    </row>
    <row r="337" spans="2:8" ht="11.1" customHeight="1" x14ac:dyDescent="0.2">
      <c r="B337" s="29"/>
      <c r="H337" s="10"/>
    </row>
    <row r="338" spans="2:8" ht="11.1" customHeight="1" x14ac:dyDescent="0.2">
      <c r="B338" s="29"/>
      <c r="H338" s="10"/>
    </row>
    <row r="339" spans="2:8" ht="11.1" customHeight="1" x14ac:dyDescent="0.2">
      <c r="B339" s="29"/>
      <c r="H339" s="10"/>
    </row>
    <row r="340" spans="2:8" ht="11.1" customHeight="1" x14ac:dyDescent="0.2">
      <c r="B340" s="29"/>
      <c r="H340" s="10"/>
    </row>
    <row r="341" spans="2:8" ht="11.1" customHeight="1" x14ac:dyDescent="0.2">
      <c r="B341" s="29"/>
      <c r="H341" s="10"/>
    </row>
    <row r="342" spans="2:8" ht="11.1" customHeight="1" x14ac:dyDescent="0.2">
      <c r="B342" s="29"/>
      <c r="H342" s="10"/>
    </row>
    <row r="343" spans="2:8" ht="11.1" customHeight="1" x14ac:dyDescent="0.2">
      <c r="B343" s="29"/>
      <c r="H343" s="10"/>
    </row>
    <row r="344" spans="2:8" ht="11.1" customHeight="1" x14ac:dyDescent="0.2">
      <c r="B344" s="29"/>
      <c r="H344" s="10"/>
    </row>
    <row r="345" spans="2:8" ht="11.1" customHeight="1" x14ac:dyDescent="0.2">
      <c r="B345" s="29"/>
      <c r="H345" s="10"/>
    </row>
    <row r="346" spans="2:8" ht="11.1" customHeight="1" x14ac:dyDescent="0.2">
      <c r="B346" s="29"/>
      <c r="H346" s="10"/>
    </row>
    <row r="347" spans="2:8" ht="11.1" customHeight="1" x14ac:dyDescent="0.2">
      <c r="B347" s="29"/>
      <c r="H347" s="10"/>
    </row>
    <row r="348" spans="2:8" ht="11.1" customHeight="1" x14ac:dyDescent="0.2">
      <c r="B348" s="29"/>
      <c r="H348" s="10"/>
    </row>
    <row r="349" spans="2:8" ht="11.1" customHeight="1" x14ac:dyDescent="0.2">
      <c r="B349" s="29"/>
      <c r="H349" s="10"/>
    </row>
    <row r="350" spans="2:8" ht="11.1" customHeight="1" x14ac:dyDescent="0.2">
      <c r="B350" s="29"/>
      <c r="H350" s="10"/>
    </row>
    <row r="351" spans="2:8" ht="11.1" customHeight="1" x14ac:dyDescent="0.2">
      <c r="B351" s="29"/>
      <c r="H351" s="10"/>
    </row>
    <row r="352" spans="2:8" ht="11.1" customHeight="1" x14ac:dyDescent="0.2">
      <c r="B352" s="29"/>
      <c r="H352" s="10"/>
    </row>
    <row r="353" spans="2:8" ht="11.1" customHeight="1" x14ac:dyDescent="0.2">
      <c r="B353" s="29"/>
      <c r="H353" s="10"/>
    </row>
    <row r="354" spans="2:8" ht="11.1" customHeight="1" x14ac:dyDescent="0.2">
      <c r="B354" s="29"/>
      <c r="H354" s="10"/>
    </row>
    <row r="355" spans="2:8" ht="11.1" customHeight="1" x14ac:dyDescent="0.2">
      <c r="B355" s="29"/>
      <c r="H355" s="10"/>
    </row>
    <row r="356" spans="2:8" ht="11.1" customHeight="1" x14ac:dyDescent="0.2">
      <c r="B356" s="29"/>
      <c r="H356" s="10"/>
    </row>
    <row r="357" spans="2:8" ht="11.1" customHeight="1" x14ac:dyDescent="0.2">
      <c r="B357" s="29"/>
      <c r="H357" s="10"/>
    </row>
    <row r="358" spans="2:8" ht="11.1" customHeight="1" x14ac:dyDescent="0.2">
      <c r="B358" s="29"/>
      <c r="H358" s="10"/>
    </row>
    <row r="359" spans="2:8" ht="11.1" customHeight="1" x14ac:dyDescent="0.2">
      <c r="B359" s="29"/>
      <c r="H359" s="10"/>
    </row>
    <row r="360" spans="2:8" ht="11.1" customHeight="1" x14ac:dyDescent="0.2">
      <c r="B360" s="29"/>
      <c r="H360" s="10"/>
    </row>
    <row r="361" spans="2:8" ht="11.1" customHeight="1" x14ac:dyDescent="0.2">
      <c r="B361" s="29"/>
      <c r="H361" s="10"/>
    </row>
    <row r="362" spans="2:8" ht="11.1" customHeight="1" x14ac:dyDescent="0.2">
      <c r="B362" s="29"/>
      <c r="H362" s="10"/>
    </row>
    <row r="363" spans="2:8" ht="11.1" customHeight="1" x14ac:dyDescent="0.2">
      <c r="B363" s="29"/>
      <c r="H363" s="10"/>
    </row>
    <row r="364" spans="2:8" ht="11.1" customHeight="1" x14ac:dyDescent="0.2">
      <c r="B364" s="29"/>
      <c r="H364" s="10"/>
    </row>
    <row r="365" spans="2:8" ht="11.1" customHeight="1" x14ac:dyDescent="0.2">
      <c r="B365" s="29"/>
      <c r="H365" s="10"/>
    </row>
    <row r="366" spans="2:8" ht="11.1" customHeight="1" x14ac:dyDescent="0.2">
      <c r="B366" s="29"/>
      <c r="H366" s="10"/>
    </row>
    <row r="367" spans="2:8" ht="11.1" customHeight="1" x14ac:dyDescent="0.2">
      <c r="B367" s="29"/>
      <c r="H367" s="10"/>
    </row>
    <row r="368" spans="2:8" ht="11.1" customHeight="1" x14ac:dyDescent="0.2">
      <c r="B368" s="29"/>
      <c r="H368" s="10"/>
    </row>
    <row r="369" spans="2:8" ht="11.1" customHeight="1" x14ac:dyDescent="0.2">
      <c r="B369" s="29"/>
      <c r="H369" s="10"/>
    </row>
    <row r="370" spans="2:8" ht="11.1" customHeight="1" x14ac:dyDescent="0.2">
      <c r="B370" s="29"/>
      <c r="H370" s="10"/>
    </row>
    <row r="371" spans="2:8" ht="11.1" customHeight="1" x14ac:dyDescent="0.2">
      <c r="B371" s="29"/>
      <c r="H371" s="10"/>
    </row>
    <row r="372" spans="2:8" ht="11.1" customHeight="1" x14ac:dyDescent="0.2">
      <c r="B372" s="29"/>
      <c r="H372" s="10"/>
    </row>
    <row r="373" spans="2:8" ht="11.1" customHeight="1" x14ac:dyDescent="0.2">
      <c r="B373" s="29"/>
      <c r="H373" s="10"/>
    </row>
    <row r="374" spans="2:8" ht="11.1" customHeight="1" x14ac:dyDescent="0.2">
      <c r="B374" s="29"/>
      <c r="H374" s="10"/>
    </row>
    <row r="375" spans="2:8" ht="11.1" customHeight="1" x14ac:dyDescent="0.2">
      <c r="B375" s="29"/>
      <c r="H375" s="10"/>
    </row>
    <row r="376" spans="2:8" ht="11.1" customHeight="1" x14ac:dyDescent="0.2">
      <c r="B376" s="29"/>
      <c r="H376" s="10"/>
    </row>
    <row r="377" spans="2:8" ht="11.1" customHeight="1" x14ac:dyDescent="0.2">
      <c r="B377" s="29"/>
      <c r="H377" s="10"/>
    </row>
    <row r="378" spans="2:8" ht="11.1" customHeight="1" x14ac:dyDescent="0.2">
      <c r="B378" s="29"/>
      <c r="H378" s="10"/>
    </row>
    <row r="379" spans="2:8" ht="11.1" customHeight="1" x14ac:dyDescent="0.2">
      <c r="B379" s="29"/>
      <c r="H379" s="10"/>
    </row>
    <row r="380" spans="2:8" ht="11.1" customHeight="1" x14ac:dyDescent="0.2">
      <c r="B380" s="29"/>
      <c r="H380" s="10"/>
    </row>
    <row r="381" spans="2:8" ht="11.1" customHeight="1" x14ac:dyDescent="0.2">
      <c r="B381" s="29"/>
      <c r="H381" s="10"/>
    </row>
    <row r="382" spans="2:8" ht="11.1" customHeight="1" x14ac:dyDescent="0.2">
      <c r="B382" s="29"/>
      <c r="H382" s="10"/>
    </row>
    <row r="383" spans="2:8" ht="11.1" customHeight="1" x14ac:dyDescent="0.2">
      <c r="B383" s="29"/>
      <c r="H383" s="10"/>
    </row>
    <row r="384" spans="2:8" ht="11.1" customHeight="1" x14ac:dyDescent="0.2">
      <c r="B384" s="29"/>
      <c r="H384" s="10"/>
    </row>
    <row r="385" spans="2:8" ht="11.1" customHeight="1" x14ac:dyDescent="0.2">
      <c r="B385" s="29"/>
      <c r="H385" s="10"/>
    </row>
    <row r="386" spans="2:8" ht="11.1" customHeight="1" x14ac:dyDescent="0.2">
      <c r="B386" s="29"/>
      <c r="H386" s="10"/>
    </row>
    <row r="387" spans="2:8" ht="11.1" customHeight="1" x14ac:dyDescent="0.2">
      <c r="B387" s="29"/>
      <c r="H387" s="10"/>
    </row>
    <row r="388" spans="2:8" ht="11.1" customHeight="1" x14ac:dyDescent="0.2">
      <c r="B388" s="29"/>
      <c r="H388" s="10"/>
    </row>
    <row r="389" spans="2:8" ht="11.1" customHeight="1" x14ac:dyDescent="0.2">
      <c r="B389" s="29"/>
      <c r="H389" s="10"/>
    </row>
    <row r="390" spans="2:8" ht="11.1" customHeight="1" x14ac:dyDescent="0.2">
      <c r="B390" s="29"/>
      <c r="H390" s="10"/>
    </row>
    <row r="391" spans="2:8" ht="11.1" customHeight="1" x14ac:dyDescent="0.2">
      <c r="B391" s="29"/>
      <c r="H391" s="10"/>
    </row>
    <row r="392" spans="2:8" ht="11.1" customHeight="1" x14ac:dyDescent="0.2">
      <c r="B392" s="29"/>
      <c r="H392" s="10"/>
    </row>
    <row r="393" spans="2:8" ht="11.1" customHeight="1" x14ac:dyDescent="0.2">
      <c r="B393" s="29"/>
      <c r="H393" s="10"/>
    </row>
    <row r="394" spans="2:8" ht="11.1" customHeight="1" x14ac:dyDescent="0.2">
      <c r="B394" s="29"/>
      <c r="H394" s="10"/>
    </row>
    <row r="395" spans="2:8" ht="11.1" customHeight="1" x14ac:dyDescent="0.2">
      <c r="B395" s="29"/>
      <c r="H395" s="10"/>
    </row>
    <row r="396" spans="2:8" ht="11.1" customHeight="1" x14ac:dyDescent="0.2">
      <c r="B396" s="29"/>
      <c r="H396" s="10"/>
    </row>
    <row r="397" spans="2:8" ht="11.1" customHeight="1" x14ac:dyDescent="0.2">
      <c r="B397" s="29"/>
      <c r="H397" s="10"/>
    </row>
    <row r="398" spans="2:8" ht="11.1" customHeight="1" x14ac:dyDescent="0.2">
      <c r="B398" s="29"/>
      <c r="H398" s="10"/>
    </row>
    <row r="399" spans="2:8" ht="11.1" customHeight="1" x14ac:dyDescent="0.2">
      <c r="B399" s="29"/>
      <c r="H399" s="10"/>
    </row>
    <row r="400" spans="2:8" ht="11.1" customHeight="1" x14ac:dyDescent="0.2">
      <c r="B400" s="29"/>
      <c r="H400" s="10"/>
    </row>
    <row r="401" spans="2:8" ht="11.1" customHeight="1" x14ac:dyDescent="0.2">
      <c r="B401" s="29"/>
      <c r="H401" s="10"/>
    </row>
    <row r="402" spans="2:8" ht="11.1" customHeight="1" x14ac:dyDescent="0.2">
      <c r="B402" s="29"/>
      <c r="H402" s="10"/>
    </row>
    <row r="403" spans="2:8" ht="11.1" customHeight="1" x14ac:dyDescent="0.2">
      <c r="B403" s="29"/>
      <c r="H403" s="10"/>
    </row>
    <row r="404" spans="2:8" ht="11.1" customHeight="1" x14ac:dyDescent="0.2">
      <c r="B404" s="29"/>
      <c r="H404" s="10"/>
    </row>
    <row r="405" spans="2:8" ht="11.1" customHeight="1" x14ac:dyDescent="0.2">
      <c r="B405" s="29"/>
      <c r="H405" s="10"/>
    </row>
    <row r="406" spans="2:8" ht="11.1" customHeight="1" x14ac:dyDescent="0.2">
      <c r="B406" s="29"/>
      <c r="H406" s="10"/>
    </row>
    <row r="407" spans="2:8" ht="11.1" customHeight="1" x14ac:dyDescent="0.2">
      <c r="B407" s="29"/>
      <c r="H407" s="10"/>
    </row>
    <row r="408" spans="2:8" ht="11.1" customHeight="1" x14ac:dyDescent="0.2">
      <c r="B408" s="29"/>
      <c r="H408" s="10"/>
    </row>
    <row r="409" spans="2:8" ht="11.1" customHeight="1" x14ac:dyDescent="0.2">
      <c r="B409" s="29"/>
      <c r="H409" s="10"/>
    </row>
    <row r="410" spans="2:8" ht="11.1" customHeight="1" x14ac:dyDescent="0.2">
      <c r="B410" s="29"/>
      <c r="H410" s="10"/>
    </row>
    <row r="411" spans="2:8" ht="11.1" customHeight="1" x14ac:dyDescent="0.2">
      <c r="B411" s="29"/>
      <c r="H411" s="10"/>
    </row>
    <row r="412" spans="2:8" ht="11.1" customHeight="1" x14ac:dyDescent="0.2">
      <c r="B412" s="29"/>
      <c r="H412" s="10"/>
    </row>
    <row r="413" spans="2:8" ht="11.1" customHeight="1" x14ac:dyDescent="0.2">
      <c r="B413" s="29"/>
      <c r="H413" s="10"/>
    </row>
    <row r="414" spans="2:8" ht="11.1" customHeight="1" x14ac:dyDescent="0.2">
      <c r="B414" s="29"/>
      <c r="H414" s="10"/>
    </row>
    <row r="415" spans="2:8" ht="11.1" customHeight="1" x14ac:dyDescent="0.2">
      <c r="B415" s="29"/>
      <c r="H415" s="10"/>
    </row>
    <row r="416" spans="2:8" ht="11.1" customHeight="1" x14ac:dyDescent="0.2">
      <c r="B416" s="29"/>
      <c r="H416" s="10"/>
    </row>
    <row r="417" spans="2:8" ht="11.1" customHeight="1" x14ac:dyDescent="0.2">
      <c r="B417" s="29"/>
      <c r="H417" s="10"/>
    </row>
    <row r="418" spans="2:8" ht="11.1" customHeight="1" x14ac:dyDescent="0.2">
      <c r="B418" s="29"/>
      <c r="H418" s="10"/>
    </row>
    <row r="419" spans="2:8" ht="11.1" customHeight="1" x14ac:dyDescent="0.2">
      <c r="B419" s="29"/>
      <c r="H419" s="10"/>
    </row>
    <row r="420" spans="2:8" ht="11.1" customHeight="1" x14ac:dyDescent="0.2">
      <c r="B420" s="29"/>
      <c r="H420" s="10"/>
    </row>
    <row r="421" spans="2:8" ht="11.1" customHeight="1" x14ac:dyDescent="0.2">
      <c r="B421" s="29"/>
      <c r="H421" s="10"/>
    </row>
    <row r="422" spans="2:8" ht="11.1" customHeight="1" x14ac:dyDescent="0.2">
      <c r="B422" s="29"/>
      <c r="H422" s="10"/>
    </row>
    <row r="423" spans="2:8" ht="11.1" customHeight="1" x14ac:dyDescent="0.2">
      <c r="B423" s="29"/>
      <c r="H423" s="10"/>
    </row>
    <row r="424" spans="2:8" ht="11.1" customHeight="1" x14ac:dyDescent="0.2">
      <c r="B424" s="29"/>
      <c r="H424" s="10"/>
    </row>
    <row r="425" spans="2:8" ht="11.1" customHeight="1" x14ac:dyDescent="0.2">
      <c r="B425" s="29"/>
      <c r="H425" s="10"/>
    </row>
    <row r="426" spans="2:8" ht="11.1" customHeight="1" x14ac:dyDescent="0.2">
      <c r="B426" s="29"/>
      <c r="H426" s="10"/>
    </row>
    <row r="427" spans="2:8" ht="11.1" customHeight="1" x14ac:dyDescent="0.2">
      <c r="B427" s="29"/>
      <c r="H427" s="10"/>
    </row>
    <row r="428" spans="2:8" ht="11.1" customHeight="1" x14ac:dyDescent="0.2">
      <c r="B428" s="29"/>
      <c r="H428" s="10"/>
    </row>
    <row r="429" spans="2:8" ht="11.1" customHeight="1" x14ac:dyDescent="0.2">
      <c r="B429" s="29"/>
      <c r="H429" s="10"/>
    </row>
    <row r="430" spans="2:8" ht="11.1" customHeight="1" x14ac:dyDescent="0.2">
      <c r="B430" s="29"/>
      <c r="H430" s="10"/>
    </row>
    <row r="431" spans="2:8" ht="11.1" customHeight="1" x14ac:dyDescent="0.2">
      <c r="B431" s="29"/>
      <c r="H431" s="10"/>
    </row>
    <row r="432" spans="2:8" ht="11.1" customHeight="1" x14ac:dyDescent="0.2">
      <c r="B432" s="29"/>
      <c r="H432" s="10"/>
    </row>
    <row r="433" spans="2:8" ht="11.1" customHeight="1" x14ac:dyDescent="0.2">
      <c r="B433" s="29"/>
      <c r="H433" s="10"/>
    </row>
    <row r="434" spans="2:8" ht="11.1" customHeight="1" x14ac:dyDescent="0.2">
      <c r="B434" s="29"/>
      <c r="H434" s="10"/>
    </row>
    <row r="435" spans="2:8" ht="11.1" customHeight="1" x14ac:dyDescent="0.2">
      <c r="B435" s="29"/>
      <c r="H435" s="10"/>
    </row>
    <row r="436" spans="2:8" ht="11.1" customHeight="1" x14ac:dyDescent="0.2">
      <c r="B436" s="29"/>
      <c r="H436" s="10"/>
    </row>
    <row r="437" spans="2:8" ht="11.1" customHeight="1" x14ac:dyDescent="0.2">
      <c r="B437" s="29"/>
      <c r="H437" s="10"/>
    </row>
    <row r="438" spans="2:8" ht="11.1" customHeight="1" x14ac:dyDescent="0.2">
      <c r="B438" s="29"/>
      <c r="H438" s="10"/>
    </row>
    <row r="439" spans="2:8" ht="11.1" customHeight="1" x14ac:dyDescent="0.2">
      <c r="B439" s="29"/>
      <c r="H439" s="10"/>
    </row>
    <row r="440" spans="2:8" ht="11.1" customHeight="1" x14ac:dyDescent="0.2">
      <c r="B440" s="29"/>
      <c r="H440" s="10"/>
    </row>
    <row r="441" spans="2:8" ht="11.1" customHeight="1" x14ac:dyDescent="0.2">
      <c r="B441" s="29"/>
      <c r="H441" s="10"/>
    </row>
    <row r="442" spans="2:8" ht="11.1" customHeight="1" x14ac:dyDescent="0.2">
      <c r="B442" s="29"/>
      <c r="H442" s="10"/>
    </row>
    <row r="443" spans="2:8" ht="11.1" customHeight="1" x14ac:dyDescent="0.2">
      <c r="B443" s="29"/>
      <c r="H443" s="10"/>
    </row>
    <row r="444" spans="2:8" ht="11.1" customHeight="1" x14ac:dyDescent="0.2">
      <c r="B444" s="29"/>
      <c r="H444" s="10"/>
    </row>
    <row r="445" spans="2:8" ht="11.1" customHeight="1" x14ac:dyDescent="0.2">
      <c r="B445" s="29"/>
      <c r="H445" s="10"/>
    </row>
    <row r="446" spans="2:8" ht="11.1" customHeight="1" x14ac:dyDescent="0.2">
      <c r="B446" s="29"/>
      <c r="H446" s="10"/>
    </row>
    <row r="447" spans="2:8" ht="11.1" customHeight="1" x14ac:dyDescent="0.2">
      <c r="B447" s="29"/>
      <c r="H447" s="10"/>
    </row>
    <row r="448" spans="2:8" ht="11.1" customHeight="1" x14ac:dyDescent="0.2">
      <c r="B448" s="29"/>
      <c r="H448" s="10"/>
    </row>
    <row r="449" spans="2:8" ht="11.1" customHeight="1" x14ac:dyDescent="0.2">
      <c r="B449" s="29"/>
      <c r="H449" s="10"/>
    </row>
    <row r="450" spans="2:8" ht="11.1" customHeight="1" x14ac:dyDescent="0.2">
      <c r="B450" s="29"/>
      <c r="H450" s="10"/>
    </row>
    <row r="451" spans="2:8" ht="11.1" customHeight="1" x14ac:dyDescent="0.2">
      <c r="B451" s="29"/>
      <c r="H451" s="10"/>
    </row>
    <row r="452" spans="2:8" ht="11.1" customHeight="1" x14ac:dyDescent="0.2">
      <c r="B452" s="29"/>
      <c r="H452" s="10"/>
    </row>
    <row r="453" spans="2:8" ht="11.1" customHeight="1" x14ac:dyDescent="0.2">
      <c r="B453" s="29"/>
      <c r="H453" s="10"/>
    </row>
    <row r="454" spans="2:8" ht="11.1" customHeight="1" x14ac:dyDescent="0.2">
      <c r="B454" s="29"/>
      <c r="H454" s="10"/>
    </row>
    <row r="455" spans="2:8" ht="11.1" customHeight="1" x14ac:dyDescent="0.2">
      <c r="B455" s="29"/>
      <c r="H455" s="10"/>
    </row>
    <row r="456" spans="2:8" ht="11.1" customHeight="1" x14ac:dyDescent="0.2">
      <c r="B456" s="29"/>
      <c r="H456" s="10"/>
    </row>
    <row r="457" spans="2:8" ht="11.1" customHeight="1" x14ac:dyDescent="0.2">
      <c r="B457" s="29"/>
      <c r="H457" s="10"/>
    </row>
    <row r="458" spans="2:8" ht="11.1" customHeight="1" x14ac:dyDescent="0.2">
      <c r="B458" s="29"/>
      <c r="H458" s="10"/>
    </row>
    <row r="459" spans="2:8" ht="11.1" customHeight="1" x14ac:dyDescent="0.2">
      <c r="B459" s="29"/>
      <c r="H459" s="10"/>
    </row>
    <row r="460" spans="2:8" ht="11.1" customHeight="1" x14ac:dyDescent="0.2">
      <c r="B460" s="29"/>
      <c r="H460" s="10"/>
    </row>
    <row r="461" spans="2:8" ht="11.1" customHeight="1" x14ac:dyDescent="0.2">
      <c r="B461" s="29"/>
      <c r="H461" s="10"/>
    </row>
    <row r="462" spans="2:8" ht="11.1" customHeight="1" x14ac:dyDescent="0.2">
      <c r="B462" s="29"/>
      <c r="H462" s="10"/>
    </row>
    <row r="463" spans="2:8" ht="11.1" customHeight="1" x14ac:dyDescent="0.2">
      <c r="B463" s="29"/>
      <c r="H463" s="10"/>
    </row>
    <row r="464" spans="2:8" ht="11.1" customHeight="1" x14ac:dyDescent="0.2">
      <c r="B464" s="29"/>
      <c r="H464" s="10"/>
    </row>
    <row r="465" spans="2:8" ht="11.1" customHeight="1" x14ac:dyDescent="0.2">
      <c r="B465" s="29"/>
      <c r="H465" s="10"/>
    </row>
    <row r="466" spans="2:8" ht="11.1" customHeight="1" x14ac:dyDescent="0.2">
      <c r="B466" s="29"/>
      <c r="H466" s="10"/>
    </row>
    <row r="467" spans="2:8" ht="11.1" customHeight="1" x14ac:dyDescent="0.2">
      <c r="B467" s="29"/>
      <c r="H467" s="10"/>
    </row>
    <row r="468" spans="2:8" ht="11.1" customHeight="1" x14ac:dyDescent="0.2">
      <c r="B468" s="29"/>
      <c r="H468" s="10"/>
    </row>
    <row r="469" spans="2:8" ht="11.1" customHeight="1" x14ac:dyDescent="0.2">
      <c r="B469" s="29"/>
      <c r="H469" s="10"/>
    </row>
    <row r="470" spans="2:8" ht="11.1" customHeight="1" x14ac:dyDescent="0.2">
      <c r="B470" s="29"/>
      <c r="H470" s="10"/>
    </row>
    <row r="471" spans="2:8" ht="11.1" customHeight="1" x14ac:dyDescent="0.2">
      <c r="B471" s="29"/>
      <c r="H471" s="10"/>
    </row>
    <row r="472" spans="2:8" ht="11.1" customHeight="1" x14ac:dyDescent="0.2">
      <c r="B472" s="29"/>
      <c r="H472" s="10"/>
    </row>
    <row r="473" spans="2:8" ht="11.1" customHeight="1" x14ac:dyDescent="0.2">
      <c r="B473" s="29"/>
      <c r="H473" s="10"/>
    </row>
    <row r="474" spans="2:8" ht="11.1" customHeight="1" x14ac:dyDescent="0.2">
      <c r="B474" s="29"/>
      <c r="H474" s="10"/>
    </row>
    <row r="475" spans="2:8" ht="11.1" customHeight="1" x14ac:dyDescent="0.2">
      <c r="B475" s="29"/>
      <c r="H475" s="10"/>
    </row>
    <row r="476" spans="2:8" ht="11.1" customHeight="1" x14ac:dyDescent="0.2">
      <c r="B476" s="29"/>
      <c r="H476" s="10"/>
    </row>
    <row r="477" spans="2:8" ht="11.1" customHeight="1" x14ac:dyDescent="0.2">
      <c r="B477" s="29"/>
      <c r="H477" s="10"/>
    </row>
    <row r="478" spans="2:8" ht="11.1" customHeight="1" x14ac:dyDescent="0.2">
      <c r="B478" s="29"/>
      <c r="H478" s="10"/>
    </row>
    <row r="479" spans="2:8" ht="11.1" customHeight="1" x14ac:dyDescent="0.2">
      <c r="B479" s="29"/>
      <c r="H479" s="10"/>
    </row>
    <row r="480" spans="2:8" ht="11.1" customHeight="1" x14ac:dyDescent="0.2">
      <c r="B480" s="29"/>
      <c r="H480" s="10"/>
    </row>
    <row r="481" spans="2:8" ht="11.1" customHeight="1" x14ac:dyDescent="0.2">
      <c r="B481" s="29"/>
      <c r="H481" s="10"/>
    </row>
    <row r="482" spans="2:8" ht="11.1" customHeight="1" x14ac:dyDescent="0.2">
      <c r="B482" s="29"/>
      <c r="H482" s="10"/>
    </row>
    <row r="483" spans="2:8" ht="11.1" customHeight="1" x14ac:dyDescent="0.2">
      <c r="B483" s="29"/>
      <c r="H483" s="10"/>
    </row>
    <row r="484" spans="2:8" ht="11.1" customHeight="1" x14ac:dyDescent="0.2">
      <c r="B484" s="29"/>
      <c r="H484" s="10"/>
    </row>
    <row r="485" spans="2:8" ht="11.1" customHeight="1" x14ac:dyDescent="0.2">
      <c r="B485" s="29"/>
      <c r="H485" s="10"/>
    </row>
    <row r="486" spans="2:8" ht="11.1" customHeight="1" x14ac:dyDescent="0.2">
      <c r="B486" s="29"/>
      <c r="H486" s="10"/>
    </row>
    <row r="487" spans="2:8" ht="11.1" customHeight="1" x14ac:dyDescent="0.2">
      <c r="B487" s="29"/>
      <c r="H487" s="10"/>
    </row>
    <row r="488" spans="2:8" ht="11.1" customHeight="1" x14ac:dyDescent="0.2">
      <c r="B488" s="29"/>
      <c r="H488" s="10"/>
    </row>
    <row r="489" spans="2:8" ht="11.1" customHeight="1" x14ac:dyDescent="0.2">
      <c r="B489" s="29"/>
      <c r="H489" s="10"/>
    </row>
    <row r="490" spans="2:8" ht="11.1" customHeight="1" x14ac:dyDescent="0.2">
      <c r="B490" s="29"/>
      <c r="H490" s="10"/>
    </row>
    <row r="491" spans="2:8" ht="11.1" customHeight="1" x14ac:dyDescent="0.2">
      <c r="B491" s="29"/>
      <c r="H491" s="10"/>
    </row>
    <row r="492" spans="2:8" ht="11.1" customHeight="1" x14ac:dyDescent="0.2">
      <c r="B492" s="29"/>
      <c r="H492" s="10"/>
    </row>
    <row r="493" spans="2:8" ht="11.1" customHeight="1" x14ac:dyDescent="0.2">
      <c r="B493" s="29"/>
      <c r="H493" s="10"/>
    </row>
    <row r="494" spans="2:8" ht="11.1" customHeight="1" x14ac:dyDescent="0.2">
      <c r="B494" s="29"/>
      <c r="H494" s="10"/>
    </row>
    <row r="495" spans="2:8" ht="11.1" customHeight="1" x14ac:dyDescent="0.2">
      <c r="B495" s="29"/>
      <c r="H495" s="10"/>
    </row>
    <row r="496" spans="2:8" ht="11.1" customHeight="1" x14ac:dyDescent="0.2">
      <c r="B496" s="29"/>
      <c r="H496" s="10"/>
    </row>
    <row r="497" spans="2:8" ht="11.1" customHeight="1" x14ac:dyDescent="0.2">
      <c r="B497" s="29"/>
      <c r="H497" s="10"/>
    </row>
    <row r="498" spans="2:8" ht="11.1" customHeight="1" x14ac:dyDescent="0.2">
      <c r="B498" s="29"/>
      <c r="H498" s="10"/>
    </row>
    <row r="499" spans="2:8" ht="11.1" customHeight="1" x14ac:dyDescent="0.2">
      <c r="B499" s="29"/>
      <c r="H499" s="10"/>
    </row>
    <row r="500" spans="2:8" ht="11.1" customHeight="1" x14ac:dyDescent="0.2">
      <c r="B500" s="29"/>
      <c r="H500" s="10"/>
    </row>
    <row r="501" spans="2:8" ht="11.1" customHeight="1" x14ac:dyDescent="0.2">
      <c r="B501" s="29"/>
      <c r="H501" s="10"/>
    </row>
    <row r="502" spans="2:8" ht="11.1" customHeight="1" x14ac:dyDescent="0.2">
      <c r="B502" s="29"/>
      <c r="H502" s="10"/>
    </row>
    <row r="503" spans="2:8" ht="11.1" customHeight="1" x14ac:dyDescent="0.2">
      <c r="B503" s="29"/>
      <c r="H503" s="10"/>
    </row>
    <row r="504" spans="2:8" ht="11.1" customHeight="1" x14ac:dyDescent="0.2">
      <c r="B504" s="29"/>
      <c r="H504" s="10"/>
    </row>
    <row r="505" spans="2:8" ht="11.1" customHeight="1" x14ac:dyDescent="0.2">
      <c r="B505" s="29"/>
      <c r="H505" s="10"/>
    </row>
    <row r="506" spans="2:8" ht="11.1" customHeight="1" x14ac:dyDescent="0.2">
      <c r="B506" s="29"/>
      <c r="H506" s="10"/>
    </row>
    <row r="507" spans="2:8" ht="11.1" customHeight="1" x14ac:dyDescent="0.2">
      <c r="B507" s="29"/>
      <c r="H507" s="10"/>
    </row>
    <row r="508" spans="2:8" ht="11.1" customHeight="1" x14ac:dyDescent="0.2">
      <c r="B508" s="29"/>
      <c r="H508" s="10"/>
    </row>
    <row r="509" spans="2:8" ht="11.1" customHeight="1" x14ac:dyDescent="0.2">
      <c r="B509" s="29"/>
      <c r="H509" s="10"/>
    </row>
    <row r="510" spans="2:8" ht="11.1" customHeight="1" x14ac:dyDescent="0.2">
      <c r="B510" s="29"/>
      <c r="H510" s="10"/>
    </row>
    <row r="511" spans="2:8" ht="11.1" customHeight="1" x14ac:dyDescent="0.2">
      <c r="B511" s="29"/>
      <c r="H511" s="10"/>
    </row>
    <row r="512" spans="2:8" ht="11.1" customHeight="1" x14ac:dyDescent="0.2">
      <c r="B512" s="29"/>
      <c r="H512" s="10"/>
    </row>
    <row r="513" spans="2:8" ht="11.1" customHeight="1" x14ac:dyDescent="0.2">
      <c r="B513" s="29"/>
      <c r="H513" s="10"/>
    </row>
    <row r="514" spans="2:8" ht="11.1" customHeight="1" x14ac:dyDescent="0.2">
      <c r="B514" s="29"/>
      <c r="H514" s="10"/>
    </row>
    <row r="515" spans="2:8" ht="11.1" customHeight="1" x14ac:dyDescent="0.2">
      <c r="B515" s="29"/>
      <c r="H515" s="10"/>
    </row>
    <row r="516" spans="2:8" ht="11.1" customHeight="1" x14ac:dyDescent="0.2">
      <c r="B516" s="29"/>
      <c r="H516" s="10"/>
    </row>
    <row r="517" spans="2:8" ht="11.1" customHeight="1" x14ac:dyDescent="0.2">
      <c r="B517" s="29"/>
      <c r="H517" s="10"/>
    </row>
    <row r="518" spans="2:8" ht="11.1" customHeight="1" x14ac:dyDescent="0.2">
      <c r="B518" s="29"/>
      <c r="H518" s="10"/>
    </row>
    <row r="519" spans="2:8" ht="11.1" customHeight="1" x14ac:dyDescent="0.2">
      <c r="B519" s="29"/>
      <c r="H519" s="10"/>
    </row>
    <row r="520" spans="2:8" ht="11.1" customHeight="1" x14ac:dyDescent="0.2">
      <c r="B520" s="29"/>
      <c r="H520" s="10"/>
    </row>
    <row r="521" spans="2:8" ht="11.1" customHeight="1" x14ac:dyDescent="0.2">
      <c r="B521" s="29"/>
      <c r="H521" s="10"/>
    </row>
    <row r="522" spans="2:8" ht="11.1" customHeight="1" x14ac:dyDescent="0.2">
      <c r="B522" s="29"/>
      <c r="H522" s="10"/>
    </row>
    <row r="523" spans="2:8" ht="11.1" customHeight="1" x14ac:dyDescent="0.2">
      <c r="B523" s="29"/>
      <c r="H523" s="10"/>
    </row>
    <row r="524" spans="2:8" ht="11.1" customHeight="1" x14ac:dyDescent="0.2">
      <c r="B524" s="29"/>
      <c r="H524" s="10"/>
    </row>
    <row r="525" spans="2:8" ht="11.1" customHeight="1" x14ac:dyDescent="0.2">
      <c r="B525" s="29"/>
      <c r="H525" s="10"/>
    </row>
    <row r="526" spans="2:8" ht="11.1" customHeight="1" x14ac:dyDescent="0.2">
      <c r="B526" s="29"/>
      <c r="H526" s="10"/>
    </row>
    <row r="527" spans="2:8" ht="11.1" customHeight="1" x14ac:dyDescent="0.2">
      <c r="B527" s="29"/>
      <c r="H527" s="10"/>
    </row>
    <row r="528" spans="2:8" ht="11.1" customHeight="1" x14ac:dyDescent="0.2">
      <c r="B528" s="29"/>
      <c r="H528" s="10"/>
    </row>
    <row r="529" spans="2:8" ht="11.1" customHeight="1" x14ac:dyDescent="0.2">
      <c r="B529" s="29"/>
      <c r="H529" s="10"/>
    </row>
    <row r="530" spans="2:8" ht="11.1" customHeight="1" x14ac:dyDescent="0.2">
      <c r="B530" s="29"/>
      <c r="H530" s="10"/>
    </row>
    <row r="531" spans="2:8" ht="11.1" customHeight="1" x14ac:dyDescent="0.2">
      <c r="B531" s="29"/>
      <c r="H531" s="10"/>
    </row>
    <row r="532" spans="2:8" ht="11.1" customHeight="1" x14ac:dyDescent="0.2">
      <c r="B532" s="29"/>
      <c r="H532" s="10"/>
    </row>
    <row r="533" spans="2:8" ht="11.1" customHeight="1" x14ac:dyDescent="0.2">
      <c r="B533" s="29"/>
      <c r="H533" s="10"/>
    </row>
    <row r="534" spans="2:8" ht="11.1" customHeight="1" x14ac:dyDescent="0.2">
      <c r="B534" s="29"/>
      <c r="H534" s="10"/>
    </row>
    <row r="535" spans="2:8" ht="11.1" customHeight="1" x14ac:dyDescent="0.2">
      <c r="B535" s="29"/>
      <c r="H535" s="10"/>
    </row>
    <row r="536" spans="2:8" ht="11.1" customHeight="1" x14ac:dyDescent="0.2">
      <c r="B536" s="29"/>
      <c r="H536" s="10"/>
    </row>
    <row r="537" spans="2:8" ht="11.1" customHeight="1" x14ac:dyDescent="0.2">
      <c r="B537" s="29"/>
      <c r="H537" s="10"/>
    </row>
    <row r="538" spans="2:8" ht="11.1" customHeight="1" x14ac:dyDescent="0.2">
      <c r="B538" s="29"/>
      <c r="H538" s="10"/>
    </row>
    <row r="539" spans="2:8" ht="11.1" customHeight="1" x14ac:dyDescent="0.2">
      <c r="B539" s="29"/>
      <c r="H539" s="10"/>
    </row>
    <row r="540" spans="2:8" ht="11.1" customHeight="1" x14ac:dyDescent="0.2">
      <c r="B540" s="29"/>
      <c r="H540" s="10"/>
    </row>
    <row r="541" spans="2:8" ht="11.1" customHeight="1" x14ac:dyDescent="0.2">
      <c r="B541" s="29"/>
      <c r="H541" s="10"/>
    </row>
    <row r="542" spans="2:8" ht="11.1" customHeight="1" x14ac:dyDescent="0.2">
      <c r="B542" s="29"/>
      <c r="H542" s="10"/>
    </row>
    <row r="543" spans="2:8" ht="11.1" customHeight="1" x14ac:dyDescent="0.2">
      <c r="B543" s="29"/>
      <c r="H543" s="10"/>
    </row>
    <row r="544" spans="2:8" ht="11.1" customHeight="1" x14ac:dyDescent="0.2">
      <c r="B544" s="29"/>
      <c r="H544" s="10"/>
    </row>
    <row r="545" spans="2:8" ht="11.1" customHeight="1" x14ac:dyDescent="0.2">
      <c r="B545" s="29"/>
      <c r="H545" s="10"/>
    </row>
    <row r="546" spans="2:8" ht="11.1" customHeight="1" x14ac:dyDescent="0.2">
      <c r="B546" s="29"/>
      <c r="H546" s="10"/>
    </row>
    <row r="547" spans="2:8" ht="11.1" customHeight="1" x14ac:dyDescent="0.2">
      <c r="B547" s="29"/>
      <c r="H547" s="10"/>
    </row>
    <row r="548" spans="2:8" ht="11.1" customHeight="1" x14ac:dyDescent="0.2">
      <c r="B548" s="29"/>
      <c r="H548" s="10"/>
    </row>
    <row r="549" spans="2:8" ht="11.1" customHeight="1" x14ac:dyDescent="0.2">
      <c r="B549" s="29"/>
      <c r="H549" s="10"/>
    </row>
    <row r="550" spans="2:8" ht="11.1" customHeight="1" x14ac:dyDescent="0.2">
      <c r="B550" s="29"/>
      <c r="H550" s="10"/>
    </row>
    <row r="551" spans="2:8" ht="11.1" customHeight="1" x14ac:dyDescent="0.2">
      <c r="B551" s="29"/>
      <c r="H551" s="10"/>
    </row>
    <row r="552" spans="2:8" ht="11.1" customHeight="1" x14ac:dyDescent="0.2">
      <c r="B552" s="29"/>
      <c r="H552" s="10"/>
    </row>
    <row r="553" spans="2:8" ht="11.1" customHeight="1" x14ac:dyDescent="0.2">
      <c r="B553" s="29"/>
      <c r="H553" s="10"/>
    </row>
    <row r="554" spans="2:8" ht="11.1" customHeight="1" x14ac:dyDescent="0.2">
      <c r="B554" s="29"/>
      <c r="H554" s="10"/>
    </row>
    <row r="555" spans="2:8" ht="11.1" customHeight="1" x14ac:dyDescent="0.2">
      <c r="B555" s="29"/>
      <c r="H555" s="10"/>
    </row>
    <row r="556" spans="2:8" ht="11.1" customHeight="1" x14ac:dyDescent="0.2">
      <c r="B556" s="29"/>
      <c r="H556" s="10"/>
    </row>
    <row r="557" spans="2:8" ht="11.1" customHeight="1" x14ac:dyDescent="0.2">
      <c r="B557" s="29"/>
      <c r="H557" s="10"/>
    </row>
    <row r="558" spans="2:8" ht="11.1" customHeight="1" x14ac:dyDescent="0.2">
      <c r="B558" s="29"/>
      <c r="H558" s="10"/>
    </row>
    <row r="559" spans="2:8" ht="11.1" customHeight="1" x14ac:dyDescent="0.2">
      <c r="B559" s="29"/>
      <c r="H559" s="10"/>
    </row>
    <row r="560" spans="2:8" ht="11.1" customHeight="1" x14ac:dyDescent="0.2">
      <c r="B560" s="29"/>
      <c r="H560" s="10"/>
    </row>
    <row r="561" spans="2:8" ht="11.1" customHeight="1" x14ac:dyDescent="0.2">
      <c r="B561" s="29"/>
      <c r="H561" s="10"/>
    </row>
    <row r="562" spans="2:8" ht="11.1" customHeight="1" x14ac:dyDescent="0.2">
      <c r="B562" s="29"/>
      <c r="H562" s="10"/>
    </row>
    <row r="563" spans="2:8" ht="11.1" customHeight="1" x14ac:dyDescent="0.2">
      <c r="B563" s="29"/>
      <c r="H563" s="10"/>
    </row>
    <row r="564" spans="2:8" ht="11.1" customHeight="1" x14ac:dyDescent="0.2">
      <c r="B564" s="29"/>
      <c r="H564" s="10"/>
    </row>
    <row r="565" spans="2:8" ht="11.1" customHeight="1" x14ac:dyDescent="0.2">
      <c r="B565" s="29"/>
      <c r="H565" s="10"/>
    </row>
    <row r="566" spans="2:8" ht="11.1" customHeight="1" x14ac:dyDescent="0.2">
      <c r="B566" s="29"/>
      <c r="H566" s="10"/>
    </row>
    <row r="567" spans="2:8" ht="11.1" customHeight="1" x14ac:dyDescent="0.2">
      <c r="B567" s="29"/>
      <c r="H567" s="10"/>
    </row>
    <row r="568" spans="2:8" ht="11.1" customHeight="1" x14ac:dyDescent="0.2">
      <c r="B568" s="29"/>
      <c r="H568" s="10"/>
    </row>
    <row r="569" spans="2:8" ht="11.1" customHeight="1" x14ac:dyDescent="0.2">
      <c r="B569" s="29"/>
      <c r="H569" s="10"/>
    </row>
    <row r="570" spans="2:8" ht="11.1" customHeight="1" x14ac:dyDescent="0.2">
      <c r="B570" s="29"/>
      <c r="H570" s="10"/>
    </row>
    <row r="571" spans="2:8" ht="11.1" customHeight="1" x14ac:dyDescent="0.2">
      <c r="B571" s="29"/>
      <c r="H571" s="10"/>
    </row>
    <row r="572" spans="2:8" ht="11.1" customHeight="1" x14ac:dyDescent="0.2">
      <c r="B572" s="29"/>
      <c r="H572" s="10"/>
    </row>
    <row r="573" spans="2:8" ht="11.1" customHeight="1" x14ac:dyDescent="0.2">
      <c r="B573" s="29"/>
      <c r="H573" s="10"/>
    </row>
    <row r="574" spans="2:8" ht="11.1" customHeight="1" x14ac:dyDescent="0.2">
      <c r="B574" s="29"/>
      <c r="H574" s="10"/>
    </row>
    <row r="575" spans="2:8" ht="11.1" customHeight="1" x14ac:dyDescent="0.2">
      <c r="B575" s="29"/>
      <c r="H575" s="10"/>
    </row>
    <row r="576" spans="2:8" ht="11.1" customHeight="1" x14ac:dyDescent="0.2">
      <c r="B576" s="29"/>
      <c r="H576" s="10"/>
    </row>
    <row r="577" spans="2:8" ht="11.1" customHeight="1" x14ac:dyDescent="0.2">
      <c r="B577" s="29"/>
      <c r="H577" s="10"/>
    </row>
    <row r="578" spans="2:8" ht="11.1" customHeight="1" x14ac:dyDescent="0.2">
      <c r="B578" s="29"/>
      <c r="H578" s="10"/>
    </row>
    <row r="579" spans="2:8" ht="11.1" customHeight="1" x14ac:dyDescent="0.2">
      <c r="B579" s="29"/>
      <c r="H579" s="10"/>
    </row>
    <row r="580" spans="2:8" ht="11.1" customHeight="1" x14ac:dyDescent="0.2">
      <c r="B580" s="29"/>
      <c r="H580" s="10"/>
    </row>
    <row r="581" spans="2:8" ht="11.1" customHeight="1" x14ac:dyDescent="0.2">
      <c r="B581" s="29"/>
      <c r="H581" s="10"/>
    </row>
    <row r="582" spans="2:8" ht="11.1" customHeight="1" x14ac:dyDescent="0.2">
      <c r="B582" s="29"/>
      <c r="H582" s="10"/>
    </row>
    <row r="583" spans="2:8" ht="11.1" customHeight="1" x14ac:dyDescent="0.2">
      <c r="B583" s="29"/>
      <c r="H583" s="10"/>
    </row>
    <row r="584" spans="2:8" ht="11.1" customHeight="1" x14ac:dyDescent="0.2">
      <c r="B584" s="29"/>
      <c r="H584" s="10"/>
    </row>
    <row r="585" spans="2:8" ht="11.1" customHeight="1" x14ac:dyDescent="0.2">
      <c r="B585" s="29"/>
      <c r="H585" s="10"/>
    </row>
    <row r="586" spans="2:8" ht="11.1" customHeight="1" x14ac:dyDescent="0.2">
      <c r="B586" s="29"/>
      <c r="H586" s="10"/>
    </row>
    <row r="587" spans="2:8" ht="11.1" customHeight="1" x14ac:dyDescent="0.2">
      <c r="B587" s="29"/>
      <c r="H587" s="10"/>
    </row>
    <row r="588" spans="2:8" ht="11.1" customHeight="1" x14ac:dyDescent="0.2">
      <c r="B588" s="29"/>
      <c r="H588" s="10"/>
    </row>
    <row r="589" spans="2:8" ht="11.1" customHeight="1" x14ac:dyDescent="0.2">
      <c r="B589" s="29"/>
      <c r="H589" s="10"/>
    </row>
    <row r="590" spans="2:8" ht="11.1" customHeight="1" x14ac:dyDescent="0.2">
      <c r="B590" s="29"/>
      <c r="H590" s="10"/>
    </row>
    <row r="591" spans="2:8" ht="11.1" customHeight="1" x14ac:dyDescent="0.2">
      <c r="B591" s="29"/>
      <c r="H591" s="10"/>
    </row>
    <row r="592" spans="2:8" ht="11.1" customHeight="1" x14ac:dyDescent="0.2">
      <c r="B592" s="29"/>
      <c r="H592" s="10"/>
    </row>
    <row r="593" spans="2:8" ht="11.1" customHeight="1" x14ac:dyDescent="0.2">
      <c r="B593" s="29"/>
      <c r="H593" s="10"/>
    </row>
    <row r="594" spans="2:8" ht="11.1" customHeight="1" x14ac:dyDescent="0.2">
      <c r="B594" s="29"/>
      <c r="H594" s="10"/>
    </row>
    <row r="595" spans="2:8" ht="11.1" customHeight="1" x14ac:dyDescent="0.2">
      <c r="B595" s="29"/>
      <c r="H595" s="10"/>
    </row>
    <row r="596" spans="2:8" ht="11.1" customHeight="1" x14ac:dyDescent="0.2">
      <c r="B596" s="29"/>
      <c r="H596" s="10"/>
    </row>
    <row r="597" spans="2:8" ht="11.1" customHeight="1" x14ac:dyDescent="0.2">
      <c r="B597" s="29"/>
      <c r="H597" s="10"/>
    </row>
    <row r="598" spans="2:8" ht="11.1" customHeight="1" x14ac:dyDescent="0.2">
      <c r="B598" s="29"/>
      <c r="H598" s="10"/>
    </row>
    <row r="599" spans="2:8" ht="11.1" customHeight="1" x14ac:dyDescent="0.2">
      <c r="B599" s="29"/>
      <c r="H599" s="10"/>
    </row>
    <row r="600" spans="2:8" ht="11.1" customHeight="1" x14ac:dyDescent="0.2">
      <c r="B600" s="29"/>
      <c r="H600" s="10"/>
    </row>
    <row r="601" spans="2:8" ht="11.1" customHeight="1" x14ac:dyDescent="0.2">
      <c r="B601" s="29"/>
      <c r="H601" s="10"/>
    </row>
    <row r="602" spans="2:8" ht="11.1" customHeight="1" x14ac:dyDescent="0.2">
      <c r="B602" s="29"/>
      <c r="H602" s="10"/>
    </row>
    <row r="603" spans="2:8" ht="11.1" customHeight="1" x14ac:dyDescent="0.2">
      <c r="B603" s="29"/>
      <c r="H603" s="10"/>
    </row>
    <row r="604" spans="2:8" ht="11.1" customHeight="1" x14ac:dyDescent="0.2">
      <c r="B604" s="29"/>
      <c r="H604" s="10"/>
    </row>
    <row r="605" spans="2:8" ht="11.1" customHeight="1" x14ac:dyDescent="0.2">
      <c r="B605" s="29"/>
      <c r="H605" s="10"/>
    </row>
    <row r="606" spans="2:8" ht="11.1" customHeight="1" x14ac:dyDescent="0.2">
      <c r="B606" s="29"/>
      <c r="H606" s="10"/>
    </row>
    <row r="607" spans="2:8" ht="11.1" customHeight="1" x14ac:dyDescent="0.2">
      <c r="B607" s="29"/>
      <c r="H607" s="10"/>
    </row>
    <row r="608" spans="2:8" ht="11.1" customHeight="1" x14ac:dyDescent="0.2">
      <c r="B608" s="29"/>
      <c r="H608" s="10"/>
    </row>
    <row r="609" spans="2:8" ht="11.1" customHeight="1" x14ac:dyDescent="0.2">
      <c r="B609" s="29"/>
      <c r="H609" s="10"/>
    </row>
    <row r="610" spans="2:8" ht="11.1" customHeight="1" x14ac:dyDescent="0.2">
      <c r="B610" s="29"/>
      <c r="H610" s="10"/>
    </row>
    <row r="611" spans="2:8" ht="11.1" customHeight="1" x14ac:dyDescent="0.2">
      <c r="B611" s="29"/>
      <c r="H611" s="10"/>
    </row>
    <row r="612" spans="2:8" ht="11.1" customHeight="1" x14ac:dyDescent="0.2">
      <c r="B612" s="29"/>
      <c r="H612" s="10"/>
    </row>
    <row r="613" spans="2:8" ht="11.1" customHeight="1" x14ac:dyDescent="0.2">
      <c r="B613" s="29"/>
      <c r="H613" s="10"/>
    </row>
    <row r="614" spans="2:8" ht="11.1" customHeight="1" x14ac:dyDescent="0.2">
      <c r="B614" s="29"/>
      <c r="H614" s="10"/>
    </row>
    <row r="615" spans="2:8" ht="11.1" customHeight="1" x14ac:dyDescent="0.2">
      <c r="B615" s="29"/>
      <c r="H615" s="10"/>
    </row>
    <row r="616" spans="2:8" ht="11.1" customHeight="1" x14ac:dyDescent="0.2">
      <c r="B616" s="29"/>
      <c r="H616" s="10"/>
    </row>
    <row r="617" spans="2:8" ht="11.1" customHeight="1" x14ac:dyDescent="0.2">
      <c r="B617" s="29"/>
      <c r="H617" s="10"/>
    </row>
    <row r="618" spans="2:8" ht="11.1" customHeight="1" x14ac:dyDescent="0.2">
      <c r="B618" s="29"/>
      <c r="H618" s="10"/>
    </row>
    <row r="619" spans="2:8" ht="11.1" customHeight="1" x14ac:dyDescent="0.2">
      <c r="B619" s="29"/>
      <c r="H619" s="10"/>
    </row>
    <row r="620" spans="2:8" ht="11.1" customHeight="1" x14ac:dyDescent="0.2">
      <c r="B620" s="29"/>
      <c r="H620" s="10"/>
    </row>
    <row r="621" spans="2:8" ht="11.1" customHeight="1" x14ac:dyDescent="0.2">
      <c r="B621" s="29"/>
      <c r="H621" s="10"/>
    </row>
    <row r="622" spans="2:8" ht="11.1" customHeight="1" x14ac:dyDescent="0.2">
      <c r="B622" s="29"/>
      <c r="H622" s="10"/>
    </row>
    <row r="623" spans="2:8" ht="11.1" customHeight="1" x14ac:dyDescent="0.2">
      <c r="B623" s="29"/>
      <c r="H623" s="10"/>
    </row>
    <row r="624" spans="2:8" ht="11.1" customHeight="1" x14ac:dyDescent="0.2">
      <c r="B624" s="29"/>
      <c r="H624" s="10"/>
    </row>
    <row r="625" spans="2:8" ht="11.1" customHeight="1" x14ac:dyDescent="0.2">
      <c r="B625" s="29"/>
      <c r="H625" s="10"/>
    </row>
    <row r="626" spans="2:8" ht="11.1" customHeight="1" x14ac:dyDescent="0.2">
      <c r="B626" s="29"/>
      <c r="H626" s="10"/>
    </row>
    <row r="627" spans="2:8" ht="11.1" customHeight="1" x14ac:dyDescent="0.2">
      <c r="B627" s="29"/>
      <c r="H627" s="10"/>
    </row>
    <row r="628" spans="2:8" ht="11.1" customHeight="1" x14ac:dyDescent="0.2">
      <c r="B628" s="29"/>
      <c r="H628" s="10"/>
    </row>
    <row r="629" spans="2:8" ht="11.1" customHeight="1" x14ac:dyDescent="0.2">
      <c r="B629" s="29"/>
      <c r="H629" s="10"/>
    </row>
    <row r="630" spans="2:8" ht="11.1" customHeight="1" x14ac:dyDescent="0.2">
      <c r="B630" s="29"/>
      <c r="H630" s="10"/>
    </row>
    <row r="631" spans="2:8" ht="11.1" customHeight="1" x14ac:dyDescent="0.2">
      <c r="B631" s="29"/>
      <c r="H631" s="10"/>
    </row>
    <row r="632" spans="2:8" ht="11.1" customHeight="1" x14ac:dyDescent="0.2">
      <c r="B632" s="29"/>
      <c r="H632" s="10"/>
    </row>
    <row r="633" spans="2:8" ht="11.1" customHeight="1" x14ac:dyDescent="0.2">
      <c r="B633" s="29"/>
      <c r="H633" s="10"/>
    </row>
    <row r="634" spans="2:8" ht="11.1" customHeight="1" x14ac:dyDescent="0.2">
      <c r="B634" s="29"/>
      <c r="H634" s="10"/>
    </row>
    <row r="635" spans="2:8" ht="11.1" customHeight="1" x14ac:dyDescent="0.2">
      <c r="B635" s="29"/>
      <c r="H635" s="10"/>
    </row>
    <row r="636" spans="2:8" ht="11.1" customHeight="1" x14ac:dyDescent="0.2">
      <c r="B636" s="29"/>
      <c r="H636" s="10"/>
    </row>
    <row r="637" spans="2:8" ht="11.1" customHeight="1" x14ac:dyDescent="0.2">
      <c r="B637" s="29"/>
      <c r="H637" s="10"/>
    </row>
    <row r="638" spans="2:8" ht="11.1" customHeight="1" x14ac:dyDescent="0.2">
      <c r="B638" s="29"/>
      <c r="H638" s="10"/>
    </row>
    <row r="639" spans="2:8" ht="11.1" customHeight="1" x14ac:dyDescent="0.2">
      <c r="B639" s="29"/>
      <c r="H639" s="10"/>
    </row>
    <row r="640" spans="2:8" ht="11.1" customHeight="1" x14ac:dyDescent="0.2">
      <c r="B640" s="29"/>
      <c r="H640" s="10"/>
    </row>
    <row r="641" spans="2:8" ht="11.1" customHeight="1" x14ac:dyDescent="0.2">
      <c r="B641" s="29"/>
      <c r="H641" s="10"/>
    </row>
    <row r="642" spans="2:8" ht="11.1" customHeight="1" x14ac:dyDescent="0.2">
      <c r="B642" s="29"/>
      <c r="H642" s="10"/>
    </row>
    <row r="643" spans="2:8" ht="11.1" customHeight="1" x14ac:dyDescent="0.2">
      <c r="B643" s="29"/>
      <c r="H643" s="10"/>
    </row>
    <row r="644" spans="2:8" ht="11.1" customHeight="1" x14ac:dyDescent="0.2">
      <c r="B644" s="29"/>
      <c r="H644" s="10"/>
    </row>
    <row r="645" spans="2:8" ht="11.1" customHeight="1" x14ac:dyDescent="0.2">
      <c r="B645" s="29"/>
      <c r="H645" s="10"/>
    </row>
    <row r="646" spans="2:8" ht="11.1" customHeight="1" x14ac:dyDescent="0.2">
      <c r="B646" s="29"/>
      <c r="H646" s="10"/>
    </row>
    <row r="647" spans="2:8" ht="11.1" customHeight="1" x14ac:dyDescent="0.2">
      <c r="B647" s="29"/>
      <c r="H647" s="10"/>
    </row>
    <row r="648" spans="2:8" ht="11.1" customHeight="1" x14ac:dyDescent="0.2">
      <c r="B648" s="29"/>
      <c r="H648" s="10"/>
    </row>
    <row r="649" spans="2:8" ht="11.1" customHeight="1" x14ac:dyDescent="0.2">
      <c r="B649" s="29"/>
      <c r="H649" s="10"/>
    </row>
    <row r="650" spans="2:8" ht="11.1" customHeight="1" x14ac:dyDescent="0.2">
      <c r="B650" s="29"/>
      <c r="H650" s="10"/>
    </row>
    <row r="651" spans="2:8" ht="11.1" customHeight="1" x14ac:dyDescent="0.2">
      <c r="B651" s="29"/>
      <c r="H651" s="10"/>
    </row>
    <row r="652" spans="2:8" ht="11.1" customHeight="1" x14ac:dyDescent="0.2">
      <c r="B652" s="29"/>
      <c r="H652" s="10"/>
    </row>
    <row r="653" spans="2:8" ht="11.1" customHeight="1" x14ac:dyDescent="0.2">
      <c r="B653" s="29"/>
      <c r="H653" s="10"/>
    </row>
    <row r="654" spans="2:8" ht="11.1" customHeight="1" x14ac:dyDescent="0.2">
      <c r="B654" s="29"/>
      <c r="H654" s="10"/>
    </row>
    <row r="655" spans="2:8" ht="11.1" customHeight="1" x14ac:dyDescent="0.2">
      <c r="B655" s="29"/>
      <c r="H655" s="10"/>
    </row>
    <row r="656" spans="2:8" ht="11.1" customHeight="1" x14ac:dyDescent="0.2">
      <c r="B656" s="29"/>
      <c r="H656" s="10"/>
    </row>
    <row r="657" spans="2:8" ht="11.1" customHeight="1" x14ac:dyDescent="0.2">
      <c r="B657" s="29"/>
      <c r="H657" s="10"/>
    </row>
    <row r="658" spans="2:8" ht="11.1" customHeight="1" x14ac:dyDescent="0.2">
      <c r="B658" s="29"/>
      <c r="H658" s="10"/>
    </row>
    <row r="659" spans="2:8" ht="11.1" customHeight="1" x14ac:dyDescent="0.2">
      <c r="B659" s="29"/>
      <c r="H659" s="10"/>
    </row>
    <row r="660" spans="2:8" ht="11.1" customHeight="1" x14ac:dyDescent="0.2">
      <c r="B660" s="29"/>
      <c r="H660" s="10"/>
    </row>
    <row r="661" spans="2:8" ht="11.1" customHeight="1" x14ac:dyDescent="0.2">
      <c r="B661" s="29"/>
      <c r="H661" s="10"/>
    </row>
    <row r="662" spans="2:8" ht="11.1" customHeight="1" x14ac:dyDescent="0.2">
      <c r="B662" s="29"/>
      <c r="H662" s="10"/>
    </row>
    <row r="663" spans="2:8" ht="11.1" customHeight="1" x14ac:dyDescent="0.2">
      <c r="B663" s="29"/>
      <c r="H663" s="10"/>
    </row>
    <row r="664" spans="2:8" ht="11.1" customHeight="1" x14ac:dyDescent="0.2">
      <c r="B664" s="29"/>
      <c r="H664" s="10"/>
    </row>
    <row r="665" spans="2:8" ht="11.1" customHeight="1" x14ac:dyDescent="0.2">
      <c r="B665" s="29"/>
      <c r="H665" s="10"/>
    </row>
    <row r="666" spans="2:8" ht="11.1" customHeight="1" x14ac:dyDescent="0.2">
      <c r="B666" s="29"/>
      <c r="H666" s="10"/>
    </row>
    <row r="667" spans="2:8" ht="11.1" customHeight="1" x14ac:dyDescent="0.2">
      <c r="B667" s="29"/>
      <c r="H667" s="10"/>
    </row>
    <row r="668" spans="2:8" ht="11.1" customHeight="1" x14ac:dyDescent="0.2">
      <c r="B668" s="29"/>
      <c r="H668" s="10"/>
    </row>
    <row r="669" spans="2:8" ht="11.1" customHeight="1" x14ac:dyDescent="0.2">
      <c r="B669" s="29"/>
      <c r="H669" s="10"/>
    </row>
    <row r="670" spans="2:8" ht="11.1" customHeight="1" x14ac:dyDescent="0.2">
      <c r="B670" s="29"/>
      <c r="H670" s="10"/>
    </row>
    <row r="671" spans="2:8" ht="11.1" customHeight="1" x14ac:dyDescent="0.2">
      <c r="B671" s="29"/>
      <c r="H671" s="10"/>
    </row>
    <row r="672" spans="2:8" ht="11.1" customHeight="1" x14ac:dyDescent="0.2">
      <c r="B672" s="29"/>
      <c r="H672" s="10"/>
    </row>
    <row r="673" spans="2:8" ht="11.1" customHeight="1" x14ac:dyDescent="0.2">
      <c r="B673" s="29"/>
      <c r="H673" s="10"/>
    </row>
    <row r="674" spans="2:8" ht="11.1" customHeight="1" x14ac:dyDescent="0.2">
      <c r="B674" s="29"/>
      <c r="H674" s="10"/>
    </row>
    <row r="675" spans="2:8" ht="11.1" customHeight="1" x14ac:dyDescent="0.2">
      <c r="B675" s="29"/>
      <c r="H675" s="10"/>
    </row>
    <row r="676" spans="2:8" ht="11.1" customHeight="1" x14ac:dyDescent="0.2">
      <c r="B676" s="29"/>
      <c r="H676" s="10"/>
    </row>
    <row r="677" spans="2:8" ht="11.1" customHeight="1" x14ac:dyDescent="0.2">
      <c r="B677" s="29"/>
      <c r="H677" s="10"/>
    </row>
    <row r="678" spans="2:8" ht="11.1" customHeight="1" x14ac:dyDescent="0.2">
      <c r="B678" s="29"/>
      <c r="H678" s="10"/>
    </row>
    <row r="679" spans="2:8" ht="11.1" customHeight="1" x14ac:dyDescent="0.2">
      <c r="B679" s="29"/>
      <c r="H679" s="10"/>
    </row>
    <row r="680" spans="2:8" ht="11.1" customHeight="1" x14ac:dyDescent="0.2">
      <c r="B680" s="29"/>
      <c r="H680" s="10"/>
    </row>
    <row r="681" spans="2:8" ht="11.1" customHeight="1" x14ac:dyDescent="0.2">
      <c r="B681" s="29"/>
      <c r="H681" s="10"/>
    </row>
    <row r="682" spans="2:8" ht="11.1" customHeight="1" x14ac:dyDescent="0.2">
      <c r="B682" s="29"/>
      <c r="H682" s="10"/>
    </row>
    <row r="683" spans="2:8" ht="11.1" customHeight="1" x14ac:dyDescent="0.2">
      <c r="B683" s="29"/>
      <c r="H683" s="10"/>
    </row>
    <row r="684" spans="2:8" ht="11.1" customHeight="1" x14ac:dyDescent="0.2">
      <c r="B684" s="29"/>
      <c r="H684" s="10"/>
    </row>
    <row r="685" spans="2:8" ht="11.1" customHeight="1" x14ac:dyDescent="0.2">
      <c r="B685" s="29"/>
      <c r="H685" s="10"/>
    </row>
    <row r="686" spans="2:8" ht="11.1" customHeight="1" x14ac:dyDescent="0.2">
      <c r="B686" s="29"/>
      <c r="H686" s="10"/>
    </row>
    <row r="687" spans="2:8" ht="11.1" customHeight="1" x14ac:dyDescent="0.2">
      <c r="B687" s="29"/>
      <c r="H687" s="10"/>
    </row>
    <row r="688" spans="2:8" ht="11.1" customHeight="1" x14ac:dyDescent="0.2">
      <c r="B688" s="29"/>
      <c r="H688" s="10"/>
    </row>
    <row r="689" spans="2:8" ht="11.1" customHeight="1" x14ac:dyDescent="0.2">
      <c r="B689" s="29"/>
      <c r="H689" s="10"/>
    </row>
    <row r="690" spans="2:8" ht="11.1" customHeight="1" x14ac:dyDescent="0.2">
      <c r="B690" s="29"/>
      <c r="H690" s="10"/>
    </row>
    <row r="691" spans="2:8" ht="11.1" customHeight="1" x14ac:dyDescent="0.2">
      <c r="B691" s="29"/>
      <c r="H691" s="10"/>
    </row>
    <row r="692" spans="2:8" ht="11.1" customHeight="1" x14ac:dyDescent="0.2">
      <c r="B692" s="29"/>
      <c r="H692" s="10"/>
    </row>
    <row r="693" spans="2:8" ht="11.1" customHeight="1" x14ac:dyDescent="0.2">
      <c r="B693" s="29"/>
      <c r="H693" s="10"/>
    </row>
    <row r="694" spans="2:8" ht="11.1" customHeight="1" x14ac:dyDescent="0.2">
      <c r="B694" s="29"/>
      <c r="H694" s="10"/>
    </row>
    <row r="695" spans="2:8" ht="11.1" customHeight="1" x14ac:dyDescent="0.2">
      <c r="B695" s="29"/>
      <c r="H695" s="10"/>
    </row>
    <row r="696" spans="2:8" ht="11.1" customHeight="1" x14ac:dyDescent="0.2">
      <c r="B696" s="29"/>
      <c r="H696" s="10"/>
    </row>
    <row r="697" spans="2:8" ht="11.1" customHeight="1" x14ac:dyDescent="0.2">
      <c r="B697" s="29"/>
      <c r="H697" s="10"/>
    </row>
    <row r="698" spans="2:8" ht="11.1" customHeight="1" x14ac:dyDescent="0.2">
      <c r="B698" s="29"/>
      <c r="H698" s="10"/>
    </row>
    <row r="699" spans="2:8" ht="11.1" customHeight="1" x14ac:dyDescent="0.2">
      <c r="B699" s="29"/>
      <c r="H699" s="10"/>
    </row>
    <row r="700" spans="2:8" ht="11.1" customHeight="1" x14ac:dyDescent="0.2">
      <c r="B700" s="29"/>
      <c r="H700" s="10"/>
    </row>
    <row r="701" spans="2:8" ht="11.1" customHeight="1" x14ac:dyDescent="0.2">
      <c r="B701" s="29"/>
      <c r="H701" s="10"/>
    </row>
    <row r="702" spans="2:8" ht="11.1" customHeight="1" x14ac:dyDescent="0.2">
      <c r="B702" s="29"/>
      <c r="H702" s="10"/>
    </row>
    <row r="703" spans="2:8" ht="11.1" customHeight="1" x14ac:dyDescent="0.2">
      <c r="B703" s="29"/>
      <c r="H703" s="10"/>
    </row>
    <row r="704" spans="2:8" ht="11.1" customHeight="1" x14ac:dyDescent="0.2">
      <c r="B704" s="29"/>
      <c r="H704" s="10"/>
    </row>
    <row r="705" spans="2:8" ht="11.1" customHeight="1" x14ac:dyDescent="0.2">
      <c r="B705" s="29"/>
      <c r="H705" s="10"/>
    </row>
    <row r="706" spans="2:8" ht="11.1" customHeight="1" x14ac:dyDescent="0.2">
      <c r="B706" s="29"/>
      <c r="H706" s="10"/>
    </row>
    <row r="707" spans="2:8" ht="11.1" customHeight="1" x14ac:dyDescent="0.2">
      <c r="B707" s="29"/>
      <c r="H707" s="10"/>
    </row>
    <row r="708" spans="2:8" ht="11.1" customHeight="1" x14ac:dyDescent="0.2">
      <c r="B708" s="29"/>
      <c r="H708" s="10"/>
    </row>
    <row r="709" spans="2:8" ht="11.1" customHeight="1" x14ac:dyDescent="0.2">
      <c r="B709" s="29"/>
      <c r="H709" s="10"/>
    </row>
    <row r="710" spans="2:8" ht="11.1" customHeight="1" x14ac:dyDescent="0.2">
      <c r="B710" s="29"/>
      <c r="H710" s="10"/>
    </row>
    <row r="711" spans="2:8" ht="11.1" customHeight="1" x14ac:dyDescent="0.2">
      <c r="B711" s="29"/>
      <c r="H711" s="10"/>
    </row>
    <row r="712" spans="2:8" ht="11.1" customHeight="1" x14ac:dyDescent="0.2">
      <c r="B712" s="29"/>
      <c r="H712" s="10"/>
    </row>
    <row r="713" spans="2:8" ht="11.1" customHeight="1" x14ac:dyDescent="0.2">
      <c r="B713" s="29"/>
      <c r="H713" s="10"/>
    </row>
    <row r="714" spans="2:8" ht="11.1" customHeight="1" x14ac:dyDescent="0.2">
      <c r="B714" s="29"/>
      <c r="H714" s="10"/>
    </row>
    <row r="715" spans="2:8" ht="11.1" customHeight="1" x14ac:dyDescent="0.2">
      <c r="B715" s="29"/>
      <c r="H715" s="10"/>
    </row>
    <row r="716" spans="2:8" ht="11.1" customHeight="1" x14ac:dyDescent="0.2">
      <c r="B716" s="29"/>
      <c r="H716" s="10"/>
    </row>
    <row r="717" spans="2:8" ht="11.1" customHeight="1" x14ac:dyDescent="0.2">
      <c r="B717" s="29"/>
      <c r="H717" s="10"/>
    </row>
    <row r="718" spans="2:8" ht="11.1" customHeight="1" x14ac:dyDescent="0.2">
      <c r="B718" s="29"/>
      <c r="H718" s="10"/>
    </row>
    <row r="719" spans="2:8" ht="11.1" customHeight="1" x14ac:dyDescent="0.2">
      <c r="B719" s="29"/>
      <c r="H719" s="10"/>
    </row>
    <row r="720" spans="2:8" ht="11.1" customHeight="1" x14ac:dyDescent="0.2">
      <c r="B720" s="29"/>
      <c r="H720" s="10"/>
    </row>
    <row r="721" spans="2:8" ht="11.1" customHeight="1" x14ac:dyDescent="0.2">
      <c r="B721" s="29"/>
      <c r="H721" s="10"/>
    </row>
    <row r="722" spans="2:8" ht="11.1" customHeight="1" x14ac:dyDescent="0.2">
      <c r="B722" s="29"/>
      <c r="H722" s="10"/>
    </row>
    <row r="723" spans="2:8" ht="11.1" customHeight="1" x14ac:dyDescent="0.2">
      <c r="B723" s="29"/>
      <c r="H723" s="10"/>
    </row>
    <row r="724" spans="2:8" ht="11.1" customHeight="1" x14ac:dyDescent="0.2">
      <c r="B724" s="29"/>
      <c r="H724" s="10"/>
    </row>
    <row r="725" spans="2:8" ht="11.1" customHeight="1" x14ac:dyDescent="0.2">
      <c r="B725" s="29"/>
      <c r="H725" s="10"/>
    </row>
    <row r="726" spans="2:8" ht="11.1" customHeight="1" x14ac:dyDescent="0.2">
      <c r="B726" s="29"/>
      <c r="H726" s="10"/>
    </row>
    <row r="727" spans="2:8" ht="11.1" customHeight="1" x14ac:dyDescent="0.2">
      <c r="B727" s="29"/>
      <c r="H727" s="10"/>
    </row>
    <row r="728" spans="2:8" ht="11.1" customHeight="1" x14ac:dyDescent="0.2">
      <c r="B728" s="29"/>
      <c r="H728" s="10"/>
    </row>
    <row r="729" spans="2:8" ht="11.1" customHeight="1" x14ac:dyDescent="0.2">
      <c r="B729" s="29"/>
      <c r="H729" s="10"/>
    </row>
    <row r="730" spans="2:8" ht="11.1" customHeight="1" x14ac:dyDescent="0.2">
      <c r="B730" s="29"/>
      <c r="H730" s="10"/>
    </row>
    <row r="731" spans="2:8" ht="11.1" customHeight="1" x14ac:dyDescent="0.2">
      <c r="B731" s="29"/>
      <c r="H731" s="10"/>
    </row>
    <row r="732" spans="2:8" ht="11.1" customHeight="1" x14ac:dyDescent="0.2">
      <c r="B732" s="29"/>
      <c r="H732" s="10"/>
    </row>
    <row r="733" spans="2:8" ht="11.1" customHeight="1" x14ac:dyDescent="0.2">
      <c r="B733" s="29"/>
      <c r="H733" s="10"/>
    </row>
    <row r="734" spans="2:8" ht="11.1" customHeight="1" x14ac:dyDescent="0.2">
      <c r="B734" s="29"/>
      <c r="H734" s="10"/>
    </row>
    <row r="735" spans="2:8" ht="11.1" customHeight="1" x14ac:dyDescent="0.2">
      <c r="B735" s="29"/>
      <c r="H735" s="10"/>
    </row>
    <row r="736" spans="2:8" ht="11.1" customHeight="1" x14ac:dyDescent="0.2">
      <c r="B736" s="29"/>
      <c r="H736" s="10"/>
    </row>
    <row r="737" spans="2:8" ht="11.1" customHeight="1" x14ac:dyDescent="0.2">
      <c r="B737" s="29"/>
      <c r="H737" s="10"/>
    </row>
    <row r="738" spans="2:8" ht="11.1" customHeight="1" x14ac:dyDescent="0.2">
      <c r="B738" s="29"/>
      <c r="H738" s="10"/>
    </row>
    <row r="739" spans="2:8" ht="11.1" customHeight="1" x14ac:dyDescent="0.2">
      <c r="B739" s="29"/>
      <c r="H739" s="10"/>
    </row>
    <row r="740" spans="2:8" ht="11.1" customHeight="1" x14ac:dyDescent="0.2">
      <c r="B740" s="29"/>
      <c r="H740" s="10"/>
    </row>
    <row r="741" spans="2:8" ht="11.1" customHeight="1" x14ac:dyDescent="0.2">
      <c r="B741" s="29"/>
      <c r="H741" s="10"/>
    </row>
    <row r="742" spans="2:8" ht="11.1" customHeight="1" x14ac:dyDescent="0.2">
      <c r="B742" s="29"/>
      <c r="H742" s="10"/>
    </row>
    <row r="743" spans="2:8" ht="11.1" customHeight="1" x14ac:dyDescent="0.2">
      <c r="B743" s="29"/>
      <c r="H743" s="10"/>
    </row>
    <row r="744" spans="2:8" ht="11.1" customHeight="1" x14ac:dyDescent="0.2">
      <c r="B744" s="29"/>
      <c r="H744" s="10"/>
    </row>
    <row r="745" spans="2:8" ht="11.1" customHeight="1" x14ac:dyDescent="0.2">
      <c r="B745" s="29"/>
      <c r="H745" s="10"/>
    </row>
    <row r="746" spans="2:8" ht="11.1" customHeight="1" x14ac:dyDescent="0.2">
      <c r="B746" s="29"/>
      <c r="H746" s="10"/>
    </row>
    <row r="747" spans="2:8" ht="11.1" customHeight="1" x14ac:dyDescent="0.2">
      <c r="B747" s="29"/>
      <c r="H747" s="10"/>
    </row>
    <row r="748" spans="2:8" ht="11.1" customHeight="1" x14ac:dyDescent="0.2">
      <c r="B748" s="29"/>
      <c r="H748" s="10"/>
    </row>
    <row r="749" spans="2:8" ht="11.1" customHeight="1" x14ac:dyDescent="0.2">
      <c r="B749" s="29"/>
      <c r="H749" s="10"/>
    </row>
    <row r="750" spans="2:8" ht="11.1" customHeight="1" x14ac:dyDescent="0.2">
      <c r="B750" s="29"/>
      <c r="H750" s="10"/>
    </row>
    <row r="751" spans="2:8" ht="11.1" customHeight="1" x14ac:dyDescent="0.2">
      <c r="B751" s="29"/>
      <c r="H751" s="10"/>
    </row>
    <row r="752" spans="2:8" ht="11.1" customHeight="1" x14ac:dyDescent="0.2">
      <c r="B752" s="29"/>
      <c r="H752" s="10"/>
    </row>
    <row r="753" spans="2:8" ht="11.1" customHeight="1" x14ac:dyDescent="0.2">
      <c r="B753" s="29"/>
      <c r="H753" s="10"/>
    </row>
    <row r="754" spans="2:8" ht="11.1" customHeight="1" x14ac:dyDescent="0.2">
      <c r="B754" s="29"/>
      <c r="H754" s="10"/>
    </row>
    <row r="755" spans="2:8" ht="11.1" customHeight="1" x14ac:dyDescent="0.2">
      <c r="B755" s="29"/>
      <c r="H755" s="10"/>
    </row>
    <row r="756" spans="2:8" ht="11.1" customHeight="1" x14ac:dyDescent="0.2">
      <c r="B756" s="29"/>
      <c r="H756" s="10"/>
    </row>
    <row r="757" spans="2:8" ht="11.1" customHeight="1" x14ac:dyDescent="0.2">
      <c r="B757" s="29"/>
      <c r="H757" s="10"/>
    </row>
    <row r="758" spans="2:8" ht="11.1" customHeight="1" x14ac:dyDescent="0.2">
      <c r="B758" s="29"/>
      <c r="H758" s="10"/>
    </row>
    <row r="759" spans="2:8" ht="11.1" customHeight="1" x14ac:dyDescent="0.2">
      <c r="B759" s="29"/>
      <c r="H759" s="10"/>
    </row>
    <row r="760" spans="2:8" ht="11.1" customHeight="1" x14ac:dyDescent="0.2">
      <c r="B760" s="29"/>
      <c r="H760" s="10"/>
    </row>
    <row r="761" spans="2:8" ht="11.1" customHeight="1" x14ac:dyDescent="0.2">
      <c r="B761" s="29"/>
      <c r="H761" s="10"/>
    </row>
    <row r="762" spans="2:8" ht="11.1" customHeight="1" x14ac:dyDescent="0.2">
      <c r="B762" s="29"/>
      <c r="H762" s="10"/>
    </row>
    <row r="763" spans="2:8" ht="11.1" customHeight="1" x14ac:dyDescent="0.2">
      <c r="B763" s="29"/>
      <c r="H763" s="10"/>
    </row>
    <row r="764" spans="2:8" ht="11.1" customHeight="1" x14ac:dyDescent="0.2">
      <c r="B764" s="29"/>
      <c r="H764" s="10"/>
    </row>
    <row r="765" spans="2:8" ht="11.1" customHeight="1" x14ac:dyDescent="0.2">
      <c r="B765" s="29"/>
      <c r="H765" s="10"/>
    </row>
    <row r="766" spans="2:8" ht="11.1" customHeight="1" x14ac:dyDescent="0.2">
      <c r="B766" s="29"/>
      <c r="H766" s="10"/>
    </row>
    <row r="767" spans="2:8" ht="11.1" customHeight="1" x14ac:dyDescent="0.2">
      <c r="B767" s="29"/>
      <c r="H767" s="10"/>
    </row>
    <row r="768" spans="2:8" ht="11.1" customHeight="1" x14ac:dyDescent="0.2">
      <c r="B768" s="29"/>
      <c r="H768" s="10"/>
    </row>
    <row r="769" spans="2:8" ht="11.1" customHeight="1" x14ac:dyDescent="0.2">
      <c r="B769" s="29"/>
      <c r="H769" s="10"/>
    </row>
    <row r="770" spans="2:8" ht="11.1" customHeight="1" x14ac:dyDescent="0.2">
      <c r="B770" s="29"/>
      <c r="H770" s="10"/>
    </row>
    <row r="771" spans="2:8" ht="11.1" customHeight="1" x14ac:dyDescent="0.2">
      <c r="B771" s="29"/>
      <c r="H771" s="10"/>
    </row>
    <row r="772" spans="2:8" ht="11.1" customHeight="1" x14ac:dyDescent="0.2">
      <c r="B772" s="29"/>
      <c r="H772" s="10"/>
    </row>
    <row r="773" spans="2:8" ht="11.1" customHeight="1" x14ac:dyDescent="0.2">
      <c r="B773" s="29"/>
      <c r="H773" s="10"/>
    </row>
    <row r="774" spans="2:8" ht="11.1" customHeight="1" x14ac:dyDescent="0.2">
      <c r="B774" s="29"/>
      <c r="H774" s="10"/>
    </row>
    <row r="775" spans="2:8" ht="11.1" customHeight="1" x14ac:dyDescent="0.2">
      <c r="B775" s="29"/>
      <c r="H775" s="10"/>
    </row>
    <row r="776" spans="2:8" ht="11.1" customHeight="1" x14ac:dyDescent="0.2">
      <c r="B776" s="29"/>
      <c r="H776" s="10"/>
    </row>
    <row r="777" spans="2:8" ht="11.1" customHeight="1" x14ac:dyDescent="0.2">
      <c r="B777" s="29"/>
      <c r="H777" s="10"/>
    </row>
    <row r="778" spans="2:8" ht="11.1" customHeight="1" x14ac:dyDescent="0.2">
      <c r="B778" s="29"/>
      <c r="H778" s="10"/>
    </row>
    <row r="779" spans="2:8" ht="11.1" customHeight="1" x14ac:dyDescent="0.2">
      <c r="B779" s="29"/>
      <c r="H779" s="10"/>
    </row>
    <row r="780" spans="2:8" ht="11.1" customHeight="1" x14ac:dyDescent="0.2">
      <c r="B780" s="29"/>
      <c r="H780" s="10"/>
    </row>
    <row r="781" spans="2:8" ht="11.1" customHeight="1" x14ac:dyDescent="0.2">
      <c r="B781" s="29"/>
      <c r="H781" s="10"/>
    </row>
    <row r="782" spans="2:8" ht="11.1" customHeight="1" x14ac:dyDescent="0.2">
      <c r="B782" s="29"/>
      <c r="H782" s="10"/>
    </row>
    <row r="783" spans="2:8" ht="11.1" customHeight="1" x14ac:dyDescent="0.2">
      <c r="B783" s="29"/>
      <c r="H783" s="10"/>
    </row>
    <row r="784" spans="2:8" ht="11.1" customHeight="1" x14ac:dyDescent="0.2">
      <c r="B784" s="29"/>
      <c r="H784" s="10"/>
    </row>
    <row r="785" spans="2:8" ht="11.1" customHeight="1" x14ac:dyDescent="0.2">
      <c r="B785" s="29"/>
      <c r="H785" s="10"/>
    </row>
    <row r="786" spans="2:8" ht="11.1" customHeight="1" x14ac:dyDescent="0.2">
      <c r="B786" s="29"/>
      <c r="H786" s="10"/>
    </row>
    <row r="787" spans="2:8" ht="11.1" customHeight="1" x14ac:dyDescent="0.2">
      <c r="B787" s="29"/>
      <c r="H787" s="10"/>
    </row>
    <row r="788" spans="2:8" ht="11.1" customHeight="1" x14ac:dyDescent="0.2">
      <c r="B788" s="29"/>
      <c r="H788" s="10"/>
    </row>
    <row r="789" spans="2:8" ht="11.1" customHeight="1" x14ac:dyDescent="0.2">
      <c r="B789" s="29"/>
      <c r="H789" s="10"/>
    </row>
    <row r="790" spans="2:8" ht="11.1" customHeight="1" x14ac:dyDescent="0.2">
      <c r="B790" s="29"/>
      <c r="H790" s="10"/>
    </row>
    <row r="791" spans="2:8" ht="11.1" customHeight="1" x14ac:dyDescent="0.2">
      <c r="B791" s="29"/>
      <c r="H791" s="10"/>
    </row>
    <row r="792" spans="2:8" ht="11.1" customHeight="1" x14ac:dyDescent="0.2">
      <c r="B792" s="29"/>
      <c r="H792" s="10"/>
    </row>
    <row r="793" spans="2:8" ht="11.1" customHeight="1" x14ac:dyDescent="0.2">
      <c r="B793" s="29"/>
      <c r="H793" s="10"/>
    </row>
    <row r="794" spans="2:8" ht="11.1" customHeight="1" x14ac:dyDescent="0.2">
      <c r="B794" s="29"/>
      <c r="H794" s="10"/>
    </row>
    <row r="795" spans="2:8" ht="11.1" customHeight="1" x14ac:dyDescent="0.2">
      <c r="B795" s="29"/>
      <c r="H795" s="10"/>
    </row>
    <row r="796" spans="2:8" ht="11.1" customHeight="1" x14ac:dyDescent="0.2">
      <c r="B796" s="29"/>
      <c r="H796" s="10"/>
    </row>
    <row r="797" spans="2:8" ht="11.1" customHeight="1" x14ac:dyDescent="0.2">
      <c r="B797" s="29"/>
      <c r="H797" s="10"/>
    </row>
    <row r="798" spans="2:8" ht="11.1" customHeight="1" x14ac:dyDescent="0.2">
      <c r="B798" s="29"/>
      <c r="H798" s="10"/>
    </row>
    <row r="799" spans="2:8" ht="11.1" customHeight="1" x14ac:dyDescent="0.2">
      <c r="B799" s="29"/>
      <c r="H799" s="10"/>
    </row>
    <row r="800" spans="2:8" ht="11.1" customHeight="1" x14ac:dyDescent="0.2">
      <c r="B800" s="29"/>
      <c r="H800" s="10"/>
    </row>
    <row r="801" spans="2:8" ht="11.1" customHeight="1" x14ac:dyDescent="0.2">
      <c r="B801" s="29"/>
      <c r="H801" s="10"/>
    </row>
    <row r="802" spans="2:8" ht="11.1" customHeight="1" x14ac:dyDescent="0.2">
      <c r="B802" s="29"/>
      <c r="H802" s="10"/>
    </row>
    <row r="803" spans="2:8" ht="11.1" customHeight="1" x14ac:dyDescent="0.2">
      <c r="B803" s="29"/>
      <c r="H803" s="10"/>
    </row>
    <row r="804" spans="2:8" ht="11.1" customHeight="1" x14ac:dyDescent="0.2">
      <c r="B804" s="29"/>
      <c r="H804" s="10"/>
    </row>
    <row r="805" spans="2:8" ht="11.1" customHeight="1" x14ac:dyDescent="0.2">
      <c r="B805" s="29"/>
      <c r="H805" s="10"/>
    </row>
    <row r="806" spans="2:8" ht="11.1" customHeight="1" x14ac:dyDescent="0.2">
      <c r="B806" s="29"/>
      <c r="H806" s="10"/>
    </row>
    <row r="807" spans="2:8" ht="11.1" customHeight="1" x14ac:dyDescent="0.2">
      <c r="B807" s="29"/>
      <c r="H807" s="10"/>
    </row>
    <row r="808" spans="2:8" ht="11.1" customHeight="1" x14ac:dyDescent="0.2">
      <c r="B808" s="29"/>
      <c r="H808" s="10"/>
    </row>
    <row r="809" spans="2:8" ht="11.1" customHeight="1" x14ac:dyDescent="0.2">
      <c r="B809" s="29"/>
      <c r="H809" s="10"/>
    </row>
    <row r="810" spans="2:8" ht="11.1" customHeight="1" x14ac:dyDescent="0.2">
      <c r="B810" s="29"/>
      <c r="H810" s="10"/>
    </row>
    <row r="811" spans="2:8" ht="11.1" customHeight="1" x14ac:dyDescent="0.2">
      <c r="B811" s="29"/>
      <c r="H811" s="10"/>
    </row>
    <row r="812" spans="2:8" ht="11.1" customHeight="1" x14ac:dyDescent="0.2">
      <c r="B812" s="29"/>
      <c r="H812" s="10"/>
    </row>
    <row r="813" spans="2:8" ht="11.1" customHeight="1" x14ac:dyDescent="0.2">
      <c r="B813" s="29"/>
      <c r="H813" s="10"/>
    </row>
    <row r="814" spans="2:8" ht="11.1" customHeight="1" x14ac:dyDescent="0.2">
      <c r="B814" s="29"/>
      <c r="H814" s="10"/>
    </row>
    <row r="815" spans="2:8" ht="11.1" customHeight="1" x14ac:dyDescent="0.2">
      <c r="B815" s="29"/>
      <c r="H815" s="10"/>
    </row>
    <row r="816" spans="2:8" ht="11.1" customHeight="1" x14ac:dyDescent="0.2">
      <c r="B816" s="29"/>
      <c r="H816" s="10"/>
    </row>
    <row r="817" spans="2:8" ht="11.1" customHeight="1" x14ac:dyDescent="0.2">
      <c r="B817" s="29"/>
      <c r="H817" s="10"/>
    </row>
    <row r="818" spans="2:8" ht="11.1" customHeight="1" x14ac:dyDescent="0.2">
      <c r="B818" s="29"/>
      <c r="H818" s="10"/>
    </row>
    <row r="819" spans="2:8" ht="11.1" customHeight="1" x14ac:dyDescent="0.2">
      <c r="B819" s="29"/>
      <c r="H819" s="10"/>
    </row>
    <row r="820" spans="2:8" ht="11.1" customHeight="1" x14ac:dyDescent="0.2">
      <c r="B820" s="29"/>
      <c r="H820" s="10"/>
    </row>
    <row r="821" spans="2:8" ht="11.1" customHeight="1" x14ac:dyDescent="0.2">
      <c r="B821" s="29"/>
      <c r="H821" s="10"/>
    </row>
    <row r="822" spans="2:8" ht="11.1" customHeight="1" x14ac:dyDescent="0.2">
      <c r="B822" s="29"/>
      <c r="H822" s="10"/>
    </row>
    <row r="823" spans="2:8" ht="11.1" customHeight="1" x14ac:dyDescent="0.2">
      <c r="B823" s="29"/>
      <c r="H823" s="10"/>
    </row>
    <row r="824" spans="2:8" ht="11.1" customHeight="1" x14ac:dyDescent="0.2">
      <c r="B824" s="29"/>
      <c r="H824" s="10"/>
    </row>
    <row r="825" spans="2:8" ht="11.1" customHeight="1" x14ac:dyDescent="0.2">
      <c r="B825" s="29"/>
      <c r="H825" s="10"/>
    </row>
    <row r="826" spans="2:8" ht="11.1" customHeight="1" x14ac:dyDescent="0.2">
      <c r="B826" s="29"/>
      <c r="H826" s="10"/>
    </row>
    <row r="827" spans="2:8" ht="11.1" customHeight="1" x14ac:dyDescent="0.2">
      <c r="B827" s="29"/>
      <c r="H827" s="10"/>
    </row>
    <row r="828" spans="2:8" ht="11.1" customHeight="1" x14ac:dyDescent="0.2">
      <c r="B828" s="29"/>
      <c r="H828" s="10"/>
    </row>
    <row r="829" spans="2:8" ht="11.1" customHeight="1" x14ac:dyDescent="0.2">
      <c r="B829" s="29"/>
      <c r="H829" s="10"/>
    </row>
    <row r="830" spans="2:8" ht="11.1" customHeight="1" x14ac:dyDescent="0.2">
      <c r="B830" s="29"/>
      <c r="H830" s="10"/>
    </row>
    <row r="831" spans="2:8" ht="11.1" customHeight="1" x14ac:dyDescent="0.2">
      <c r="B831" s="29"/>
      <c r="H831" s="10"/>
    </row>
    <row r="832" spans="2:8" ht="11.1" customHeight="1" x14ac:dyDescent="0.2">
      <c r="B832" s="29"/>
      <c r="H832" s="10"/>
    </row>
    <row r="833" spans="2:8" ht="11.1" customHeight="1" x14ac:dyDescent="0.2">
      <c r="B833" s="29"/>
      <c r="H833" s="10"/>
    </row>
    <row r="834" spans="2:8" ht="11.1" customHeight="1" x14ac:dyDescent="0.2">
      <c r="B834" s="29"/>
      <c r="H834" s="10"/>
    </row>
    <row r="835" spans="2:8" ht="11.1" customHeight="1" x14ac:dyDescent="0.2">
      <c r="B835" s="29"/>
      <c r="H835" s="10"/>
    </row>
    <row r="836" spans="2:8" ht="11.1" customHeight="1" x14ac:dyDescent="0.2">
      <c r="B836" s="29"/>
      <c r="H836" s="10"/>
    </row>
    <row r="837" spans="2:8" ht="11.1" customHeight="1" x14ac:dyDescent="0.2">
      <c r="B837" s="29"/>
      <c r="H837" s="10"/>
    </row>
    <row r="838" spans="2:8" ht="11.1" customHeight="1" x14ac:dyDescent="0.2">
      <c r="B838" s="29"/>
      <c r="H838" s="10"/>
    </row>
    <row r="839" spans="2:8" ht="11.1" customHeight="1" x14ac:dyDescent="0.2">
      <c r="B839" s="29"/>
      <c r="H839" s="10"/>
    </row>
    <row r="840" spans="2:8" ht="11.1" customHeight="1" x14ac:dyDescent="0.2">
      <c r="B840" s="29"/>
      <c r="H840" s="10"/>
    </row>
    <row r="841" spans="2:8" ht="11.1" customHeight="1" x14ac:dyDescent="0.2">
      <c r="B841" s="29"/>
      <c r="H841" s="10"/>
    </row>
    <row r="842" spans="2:8" ht="11.1" customHeight="1" x14ac:dyDescent="0.2">
      <c r="B842" s="29"/>
      <c r="H842" s="10"/>
    </row>
    <row r="843" spans="2:8" ht="11.1" customHeight="1" x14ac:dyDescent="0.2">
      <c r="B843" s="29"/>
      <c r="H843" s="10"/>
    </row>
    <row r="844" spans="2:8" ht="11.1" customHeight="1" x14ac:dyDescent="0.2">
      <c r="B844" s="29"/>
      <c r="H844" s="10"/>
    </row>
    <row r="845" spans="2:8" ht="11.1" customHeight="1" x14ac:dyDescent="0.2">
      <c r="B845" s="29"/>
      <c r="H845" s="10"/>
    </row>
    <row r="846" spans="2:8" ht="11.1" customHeight="1" x14ac:dyDescent="0.2">
      <c r="B846" s="29"/>
      <c r="H846" s="10"/>
    </row>
    <row r="847" spans="2:8" ht="11.1" customHeight="1" x14ac:dyDescent="0.2">
      <c r="B847" s="29"/>
      <c r="H847" s="10"/>
    </row>
    <row r="848" spans="2:8" ht="11.1" customHeight="1" x14ac:dyDescent="0.2">
      <c r="B848" s="29"/>
      <c r="H848" s="10"/>
    </row>
    <row r="849" spans="2:8" ht="11.1" customHeight="1" x14ac:dyDescent="0.2">
      <c r="B849" s="29"/>
      <c r="H849" s="10"/>
    </row>
    <row r="850" spans="2:8" ht="11.1" customHeight="1" x14ac:dyDescent="0.2">
      <c r="B850" s="29"/>
      <c r="H850" s="10"/>
    </row>
    <row r="851" spans="2:8" ht="11.1" customHeight="1" x14ac:dyDescent="0.2">
      <c r="B851" s="29"/>
      <c r="H851" s="10"/>
    </row>
    <row r="852" spans="2:8" ht="11.1" customHeight="1" x14ac:dyDescent="0.2">
      <c r="B852" s="29"/>
      <c r="H852" s="10"/>
    </row>
    <row r="853" spans="2:8" ht="11.1" customHeight="1" x14ac:dyDescent="0.2">
      <c r="B853" s="29"/>
      <c r="H853" s="10"/>
    </row>
    <row r="854" spans="2:8" ht="11.1" customHeight="1" x14ac:dyDescent="0.2">
      <c r="B854" s="29"/>
      <c r="H854" s="10"/>
    </row>
    <row r="855" spans="2:8" ht="11.1" customHeight="1" x14ac:dyDescent="0.2">
      <c r="B855" s="29"/>
      <c r="H855" s="10"/>
    </row>
    <row r="856" spans="2:8" ht="11.1" customHeight="1" x14ac:dyDescent="0.2">
      <c r="B856" s="29"/>
      <c r="H856" s="10"/>
    </row>
    <row r="857" spans="2:8" ht="11.1" customHeight="1" x14ac:dyDescent="0.2">
      <c r="B857" s="29"/>
      <c r="H857" s="10"/>
    </row>
    <row r="858" spans="2:8" ht="11.1" customHeight="1" x14ac:dyDescent="0.2">
      <c r="B858" s="29"/>
      <c r="H858" s="10"/>
    </row>
    <row r="859" spans="2:8" ht="11.1" customHeight="1" x14ac:dyDescent="0.2">
      <c r="B859" s="29"/>
      <c r="H859" s="10"/>
    </row>
    <row r="860" spans="2:8" ht="11.1" customHeight="1" x14ac:dyDescent="0.2">
      <c r="B860" s="29"/>
      <c r="H860" s="10"/>
    </row>
    <row r="861" spans="2:8" ht="11.1" customHeight="1" x14ac:dyDescent="0.2">
      <c r="B861" s="29"/>
      <c r="H861" s="10"/>
    </row>
    <row r="862" spans="2:8" ht="11.1" customHeight="1" x14ac:dyDescent="0.2">
      <c r="B862" s="29"/>
      <c r="H862" s="10"/>
    </row>
    <row r="863" spans="2:8" ht="11.1" customHeight="1" x14ac:dyDescent="0.2">
      <c r="B863" s="29"/>
      <c r="H863" s="10"/>
    </row>
    <row r="864" spans="2:8" ht="11.1" customHeight="1" x14ac:dyDescent="0.2">
      <c r="B864" s="29"/>
      <c r="H864" s="10"/>
    </row>
    <row r="865" spans="2:8" ht="11.1" customHeight="1" x14ac:dyDescent="0.2">
      <c r="B865" s="29"/>
      <c r="H865" s="10"/>
    </row>
    <row r="866" spans="2:8" ht="11.1" customHeight="1" x14ac:dyDescent="0.2">
      <c r="B866" s="29"/>
      <c r="H866" s="10"/>
    </row>
    <row r="867" spans="2:8" ht="11.1" customHeight="1" x14ac:dyDescent="0.2">
      <c r="B867" s="29"/>
      <c r="H867" s="10"/>
    </row>
    <row r="868" spans="2:8" ht="11.1" customHeight="1" x14ac:dyDescent="0.2">
      <c r="B868" s="29"/>
      <c r="H868" s="10"/>
    </row>
    <row r="869" spans="2:8" ht="11.1" customHeight="1" x14ac:dyDescent="0.2">
      <c r="B869" s="29"/>
      <c r="H869" s="10"/>
    </row>
    <row r="870" spans="2:8" ht="11.1" customHeight="1" x14ac:dyDescent="0.2">
      <c r="B870" s="29"/>
      <c r="H870" s="10"/>
    </row>
    <row r="871" spans="2:8" ht="11.1" customHeight="1" x14ac:dyDescent="0.2">
      <c r="B871" s="29"/>
      <c r="H871" s="10"/>
    </row>
    <row r="872" spans="2:8" ht="11.1" customHeight="1" x14ac:dyDescent="0.2">
      <c r="B872" s="29"/>
      <c r="H872" s="10"/>
    </row>
    <row r="873" spans="2:8" ht="11.1" customHeight="1" x14ac:dyDescent="0.2">
      <c r="B873" s="29"/>
      <c r="H873" s="10"/>
    </row>
    <row r="874" spans="2:8" ht="11.1" customHeight="1" x14ac:dyDescent="0.2">
      <c r="B874" s="29"/>
      <c r="H874" s="10"/>
    </row>
    <row r="875" spans="2:8" ht="11.1" customHeight="1" x14ac:dyDescent="0.2">
      <c r="B875" s="29"/>
      <c r="H875" s="10"/>
    </row>
    <row r="876" spans="2:8" ht="11.1" customHeight="1" x14ac:dyDescent="0.2">
      <c r="B876" s="29"/>
      <c r="H876" s="10"/>
    </row>
    <row r="877" spans="2:8" ht="11.1" customHeight="1" x14ac:dyDescent="0.2">
      <c r="B877" s="29"/>
      <c r="H877" s="10"/>
    </row>
    <row r="878" spans="2:8" ht="11.1" customHeight="1" x14ac:dyDescent="0.2">
      <c r="B878" s="29"/>
      <c r="H878" s="10"/>
    </row>
    <row r="879" spans="2:8" ht="11.1" customHeight="1" x14ac:dyDescent="0.2">
      <c r="B879" s="29"/>
      <c r="H879" s="10"/>
    </row>
    <row r="880" spans="2:8" ht="11.1" customHeight="1" x14ac:dyDescent="0.2">
      <c r="B880" s="29"/>
      <c r="H880" s="10"/>
    </row>
    <row r="881" spans="2:8" ht="11.1" customHeight="1" x14ac:dyDescent="0.2">
      <c r="B881" s="29"/>
      <c r="H881" s="10"/>
    </row>
    <row r="882" spans="2:8" ht="11.1" customHeight="1" x14ac:dyDescent="0.2">
      <c r="B882" s="29"/>
      <c r="H882" s="10"/>
    </row>
    <row r="883" spans="2:8" ht="11.1" customHeight="1" x14ac:dyDescent="0.2">
      <c r="B883" s="29"/>
      <c r="H883" s="10"/>
    </row>
    <row r="884" spans="2:8" ht="11.1" customHeight="1" x14ac:dyDescent="0.2">
      <c r="B884" s="29"/>
      <c r="H884" s="10"/>
    </row>
    <row r="885" spans="2:8" ht="11.1" customHeight="1" x14ac:dyDescent="0.2">
      <c r="B885" s="29"/>
      <c r="H885" s="10"/>
    </row>
    <row r="886" spans="2:8" ht="11.1" customHeight="1" x14ac:dyDescent="0.2">
      <c r="B886" s="29"/>
      <c r="H886" s="10"/>
    </row>
    <row r="887" spans="2:8" ht="11.1" customHeight="1" x14ac:dyDescent="0.2">
      <c r="B887" s="29"/>
      <c r="H887" s="10"/>
    </row>
    <row r="888" spans="2:8" ht="11.1" customHeight="1" x14ac:dyDescent="0.2">
      <c r="B888" s="29"/>
      <c r="H888" s="10"/>
    </row>
    <row r="889" spans="2:8" ht="11.1" customHeight="1" x14ac:dyDescent="0.2">
      <c r="B889" s="29"/>
      <c r="H889" s="10"/>
    </row>
    <row r="890" spans="2:8" ht="11.1" customHeight="1" x14ac:dyDescent="0.2">
      <c r="B890" s="29"/>
      <c r="H890" s="10"/>
    </row>
    <row r="891" spans="2:8" ht="11.1" customHeight="1" x14ac:dyDescent="0.2">
      <c r="B891" s="29"/>
      <c r="H891" s="10"/>
    </row>
    <row r="892" spans="2:8" ht="11.1" customHeight="1" x14ac:dyDescent="0.2">
      <c r="B892" s="29"/>
      <c r="H892" s="10"/>
    </row>
    <row r="893" spans="2:8" ht="11.1" customHeight="1" x14ac:dyDescent="0.2">
      <c r="B893" s="29"/>
      <c r="H893" s="10"/>
    </row>
    <row r="894" spans="2:8" ht="11.1" customHeight="1" x14ac:dyDescent="0.2">
      <c r="B894" s="29"/>
      <c r="H894" s="10"/>
    </row>
    <row r="895" spans="2:8" ht="11.1" customHeight="1" x14ac:dyDescent="0.2">
      <c r="B895" s="29"/>
      <c r="H895" s="10"/>
    </row>
    <row r="896" spans="2:8" ht="11.1" customHeight="1" x14ac:dyDescent="0.2">
      <c r="B896" s="29"/>
      <c r="H896" s="10"/>
    </row>
    <row r="897" spans="2:8" ht="11.1" customHeight="1" x14ac:dyDescent="0.2">
      <c r="B897" s="29"/>
      <c r="H897" s="10"/>
    </row>
    <row r="898" spans="2:8" ht="11.1" customHeight="1" x14ac:dyDescent="0.2">
      <c r="B898" s="29"/>
      <c r="H898" s="10"/>
    </row>
    <row r="899" spans="2:8" ht="11.1" customHeight="1" x14ac:dyDescent="0.2">
      <c r="B899" s="29"/>
      <c r="H899" s="10"/>
    </row>
    <row r="900" spans="2:8" ht="11.1" customHeight="1" x14ac:dyDescent="0.2">
      <c r="B900" s="29"/>
      <c r="H900" s="10"/>
    </row>
    <row r="901" spans="2:8" ht="11.1" customHeight="1" x14ac:dyDescent="0.2">
      <c r="B901" s="29"/>
      <c r="H901" s="10"/>
    </row>
    <row r="902" spans="2:8" ht="11.1" customHeight="1" x14ac:dyDescent="0.2">
      <c r="B902" s="29"/>
      <c r="H902" s="10"/>
    </row>
    <row r="903" spans="2:8" ht="11.1" customHeight="1" x14ac:dyDescent="0.2">
      <c r="B903" s="29"/>
      <c r="H903" s="10"/>
    </row>
    <row r="904" spans="2:8" ht="11.1" customHeight="1" x14ac:dyDescent="0.2">
      <c r="B904" s="29"/>
      <c r="H904" s="10"/>
    </row>
    <row r="905" spans="2:8" ht="11.1" customHeight="1" x14ac:dyDescent="0.2">
      <c r="B905" s="29"/>
      <c r="H905" s="10"/>
    </row>
    <row r="906" spans="2:8" ht="11.1" customHeight="1" x14ac:dyDescent="0.2">
      <c r="B906" s="29"/>
      <c r="H906" s="10"/>
    </row>
    <row r="907" spans="2:8" ht="11.1" customHeight="1" x14ac:dyDescent="0.2">
      <c r="B907" s="29"/>
      <c r="H907" s="10"/>
    </row>
    <row r="908" spans="2:8" ht="11.1" customHeight="1" x14ac:dyDescent="0.2">
      <c r="B908" s="29"/>
      <c r="H908" s="10"/>
    </row>
    <row r="909" spans="2:8" ht="11.1" customHeight="1" x14ac:dyDescent="0.2">
      <c r="B909" s="29"/>
      <c r="H909" s="10"/>
    </row>
    <row r="910" spans="2:8" ht="11.1" customHeight="1" x14ac:dyDescent="0.2">
      <c r="B910" s="29"/>
      <c r="H910" s="10"/>
    </row>
    <row r="911" spans="2:8" ht="11.1" customHeight="1" x14ac:dyDescent="0.2">
      <c r="B911" s="29"/>
      <c r="H911" s="10"/>
    </row>
    <row r="912" spans="2:8" ht="11.1" customHeight="1" x14ac:dyDescent="0.2">
      <c r="B912" s="29"/>
      <c r="H912" s="10"/>
    </row>
    <row r="913" spans="2:8" ht="11.1" customHeight="1" x14ac:dyDescent="0.2">
      <c r="B913" s="29"/>
      <c r="H913" s="10"/>
    </row>
    <row r="914" spans="2:8" ht="11.1" customHeight="1" x14ac:dyDescent="0.2">
      <c r="B914" s="29"/>
      <c r="H914" s="10"/>
    </row>
    <row r="915" spans="2:8" ht="11.1" customHeight="1" x14ac:dyDescent="0.2">
      <c r="B915" s="29"/>
      <c r="H915" s="10"/>
    </row>
    <row r="916" spans="2:8" ht="11.1" customHeight="1" x14ac:dyDescent="0.2">
      <c r="B916" s="29"/>
      <c r="H916" s="10"/>
    </row>
    <row r="917" spans="2:8" ht="11.1" customHeight="1" x14ac:dyDescent="0.2">
      <c r="B917" s="29"/>
      <c r="H917" s="10"/>
    </row>
    <row r="918" spans="2:8" ht="11.1" customHeight="1" x14ac:dyDescent="0.2">
      <c r="B918" s="29"/>
      <c r="H918" s="10"/>
    </row>
    <row r="919" spans="2:8" ht="11.1" customHeight="1" x14ac:dyDescent="0.2">
      <c r="B919" s="29"/>
      <c r="H919" s="10"/>
    </row>
    <row r="920" spans="2:8" ht="11.1" customHeight="1" x14ac:dyDescent="0.2">
      <c r="B920" s="29"/>
      <c r="H920" s="10"/>
    </row>
    <row r="921" spans="2:8" ht="11.1" customHeight="1" x14ac:dyDescent="0.2">
      <c r="B921" s="29"/>
      <c r="H921" s="10"/>
    </row>
    <row r="922" spans="2:8" ht="11.1" customHeight="1" x14ac:dyDescent="0.2">
      <c r="B922" s="29"/>
      <c r="H922" s="10"/>
    </row>
    <row r="923" spans="2:8" ht="11.1" customHeight="1" x14ac:dyDescent="0.2">
      <c r="B923" s="29"/>
      <c r="H923" s="10"/>
    </row>
    <row r="924" spans="2:8" ht="11.1" customHeight="1" x14ac:dyDescent="0.2">
      <c r="B924" s="29"/>
      <c r="H924" s="10"/>
    </row>
    <row r="925" spans="2:8" ht="11.1" customHeight="1" x14ac:dyDescent="0.2">
      <c r="B925" s="29"/>
      <c r="H925" s="10"/>
    </row>
    <row r="926" spans="2:8" ht="11.1" customHeight="1" x14ac:dyDescent="0.2">
      <c r="B926" s="29"/>
      <c r="H926" s="10"/>
    </row>
    <row r="927" spans="2:8" ht="11.1" customHeight="1" x14ac:dyDescent="0.2">
      <c r="B927" s="29"/>
      <c r="H927" s="10"/>
    </row>
    <row r="928" spans="2:8" ht="11.1" customHeight="1" x14ac:dyDescent="0.2">
      <c r="B928" s="29"/>
      <c r="H928" s="10"/>
    </row>
    <row r="929" spans="2:8" ht="11.1" customHeight="1" x14ac:dyDescent="0.2">
      <c r="B929" s="29"/>
      <c r="H929" s="10"/>
    </row>
    <row r="930" spans="2:8" ht="11.1" customHeight="1" x14ac:dyDescent="0.2">
      <c r="B930" s="29"/>
      <c r="H930" s="10"/>
    </row>
    <row r="931" spans="2:8" ht="11.1" customHeight="1" x14ac:dyDescent="0.2">
      <c r="B931" s="29"/>
      <c r="H931" s="10"/>
    </row>
    <row r="932" spans="2:8" ht="11.1" customHeight="1" x14ac:dyDescent="0.2">
      <c r="B932" s="29"/>
      <c r="H932" s="10"/>
    </row>
    <row r="933" spans="2:8" ht="11.1" customHeight="1" x14ac:dyDescent="0.2">
      <c r="B933" s="29"/>
      <c r="H933" s="10"/>
    </row>
    <row r="934" spans="2:8" ht="11.1" customHeight="1" x14ac:dyDescent="0.2">
      <c r="B934" s="29"/>
      <c r="H934" s="10"/>
    </row>
    <row r="935" spans="2:8" ht="11.1" customHeight="1" x14ac:dyDescent="0.2">
      <c r="B935" s="29"/>
      <c r="H935" s="10"/>
    </row>
    <row r="936" spans="2:8" ht="11.1" customHeight="1" x14ac:dyDescent="0.2">
      <c r="B936" s="29"/>
      <c r="H936" s="10"/>
    </row>
    <row r="937" spans="2:8" ht="11.1" customHeight="1" x14ac:dyDescent="0.2">
      <c r="B937" s="29"/>
      <c r="H937" s="10"/>
    </row>
    <row r="938" spans="2:8" ht="11.1" customHeight="1" x14ac:dyDescent="0.2">
      <c r="B938" s="29"/>
      <c r="H938" s="10"/>
    </row>
    <row r="939" spans="2:8" ht="11.1" customHeight="1" x14ac:dyDescent="0.2">
      <c r="B939" s="29"/>
      <c r="H939" s="10"/>
    </row>
    <row r="940" spans="2:8" ht="11.1" customHeight="1" x14ac:dyDescent="0.2">
      <c r="B940" s="29"/>
      <c r="H940" s="10"/>
    </row>
    <row r="941" spans="2:8" ht="11.1" customHeight="1" x14ac:dyDescent="0.2">
      <c r="B941" s="29"/>
      <c r="H941" s="10"/>
    </row>
    <row r="942" spans="2:8" ht="11.1" customHeight="1" x14ac:dyDescent="0.2">
      <c r="B942" s="29"/>
      <c r="H942" s="10"/>
    </row>
    <row r="943" spans="2:8" ht="11.1" customHeight="1" x14ac:dyDescent="0.2">
      <c r="B943" s="29"/>
      <c r="H943" s="10"/>
    </row>
    <row r="944" spans="2:8" ht="11.1" customHeight="1" x14ac:dyDescent="0.2">
      <c r="B944" s="29"/>
      <c r="H944" s="10"/>
    </row>
    <row r="945" spans="2:8" ht="11.1" customHeight="1" x14ac:dyDescent="0.2">
      <c r="B945" s="29"/>
      <c r="H945" s="10"/>
    </row>
    <row r="946" spans="2:8" ht="11.1" customHeight="1" x14ac:dyDescent="0.2">
      <c r="B946" s="29"/>
      <c r="H946" s="10"/>
    </row>
    <row r="947" spans="2:8" ht="11.1" customHeight="1" x14ac:dyDescent="0.2">
      <c r="B947" s="29"/>
      <c r="H947" s="10"/>
    </row>
    <row r="948" spans="2:8" ht="11.1" customHeight="1" x14ac:dyDescent="0.2">
      <c r="B948" s="29"/>
      <c r="H948" s="10"/>
    </row>
    <row r="949" spans="2:8" ht="11.1" customHeight="1" x14ac:dyDescent="0.2">
      <c r="B949" s="29"/>
      <c r="H949" s="10"/>
    </row>
    <row r="950" spans="2:8" ht="11.1" customHeight="1" x14ac:dyDescent="0.2">
      <c r="B950" s="29"/>
      <c r="H950" s="10"/>
    </row>
    <row r="951" spans="2:8" ht="11.1" customHeight="1" x14ac:dyDescent="0.2">
      <c r="B951" s="29"/>
      <c r="H951" s="10"/>
    </row>
    <row r="952" spans="2:8" ht="11.1" customHeight="1" x14ac:dyDescent="0.2">
      <c r="B952" s="29"/>
      <c r="H952" s="10"/>
    </row>
    <row r="953" spans="2:8" ht="11.1" customHeight="1" x14ac:dyDescent="0.2">
      <c r="B953" s="29"/>
      <c r="H953" s="10"/>
    </row>
    <row r="954" spans="2:8" ht="11.1" customHeight="1" x14ac:dyDescent="0.2">
      <c r="B954" s="29"/>
      <c r="H954" s="10"/>
    </row>
    <row r="955" spans="2:8" ht="11.1" customHeight="1" x14ac:dyDescent="0.2">
      <c r="B955" s="29"/>
      <c r="H955" s="10"/>
    </row>
    <row r="956" spans="2:8" ht="11.1" customHeight="1" x14ac:dyDescent="0.2">
      <c r="B956" s="29"/>
      <c r="H956" s="10"/>
    </row>
    <row r="957" spans="2:8" ht="11.1" customHeight="1" x14ac:dyDescent="0.2">
      <c r="B957" s="29"/>
      <c r="H957" s="10"/>
    </row>
    <row r="958" spans="2:8" ht="11.1" customHeight="1" x14ac:dyDescent="0.2">
      <c r="B958" s="29"/>
      <c r="H958" s="10"/>
    </row>
    <row r="959" spans="2:8" ht="11.1" customHeight="1" x14ac:dyDescent="0.2">
      <c r="B959" s="29"/>
      <c r="H959" s="10"/>
    </row>
    <row r="960" spans="2:8" ht="11.1" customHeight="1" x14ac:dyDescent="0.2">
      <c r="B960" s="29"/>
      <c r="H960" s="10"/>
    </row>
    <row r="961" spans="2:8" ht="11.1" customHeight="1" x14ac:dyDescent="0.2">
      <c r="B961" s="29"/>
      <c r="H961" s="10"/>
    </row>
    <row r="962" spans="2:8" ht="11.1" customHeight="1" x14ac:dyDescent="0.2">
      <c r="B962" s="29"/>
      <c r="H962" s="10"/>
    </row>
    <row r="963" spans="2:8" ht="11.1" customHeight="1" x14ac:dyDescent="0.2">
      <c r="B963" s="29"/>
      <c r="H963" s="10"/>
    </row>
    <row r="964" spans="2:8" ht="11.1" customHeight="1" x14ac:dyDescent="0.2">
      <c r="B964" s="29"/>
      <c r="H964" s="10"/>
    </row>
    <row r="965" spans="2:8" ht="11.1" customHeight="1" x14ac:dyDescent="0.2">
      <c r="B965" s="29"/>
      <c r="H965" s="10"/>
    </row>
    <row r="966" spans="2:8" ht="11.1" customHeight="1" x14ac:dyDescent="0.2">
      <c r="B966" s="29"/>
      <c r="H966" s="10"/>
    </row>
    <row r="967" spans="2:8" ht="11.1" customHeight="1" x14ac:dyDescent="0.2">
      <c r="B967" s="29"/>
      <c r="H967" s="10"/>
    </row>
    <row r="968" spans="2:8" ht="11.1" customHeight="1" x14ac:dyDescent="0.2">
      <c r="B968" s="29"/>
      <c r="H968" s="10"/>
    </row>
    <row r="969" spans="2:8" ht="11.1" customHeight="1" x14ac:dyDescent="0.2">
      <c r="B969" s="29"/>
      <c r="H969" s="10"/>
    </row>
    <row r="970" spans="2:8" ht="11.1" customHeight="1" x14ac:dyDescent="0.2">
      <c r="B970" s="29"/>
      <c r="H970" s="10"/>
    </row>
    <row r="971" spans="2:8" ht="11.1" customHeight="1" x14ac:dyDescent="0.2">
      <c r="B971" s="29"/>
      <c r="H971" s="10"/>
    </row>
    <row r="972" spans="2:8" ht="11.1" customHeight="1" x14ac:dyDescent="0.2">
      <c r="B972" s="29"/>
      <c r="H972" s="10"/>
    </row>
    <row r="973" spans="2:8" ht="11.1" customHeight="1" x14ac:dyDescent="0.2">
      <c r="B973" s="29"/>
      <c r="H973" s="10"/>
    </row>
    <row r="974" spans="2:8" ht="11.1" customHeight="1" x14ac:dyDescent="0.2">
      <c r="B974" s="29"/>
      <c r="H974" s="10"/>
    </row>
    <row r="975" spans="2:8" ht="11.1" customHeight="1" x14ac:dyDescent="0.2">
      <c r="B975" s="29"/>
      <c r="H975" s="10"/>
    </row>
    <row r="976" spans="2:8" ht="11.1" customHeight="1" x14ac:dyDescent="0.2">
      <c r="B976" s="29"/>
      <c r="H976" s="10"/>
    </row>
    <row r="977" spans="2:8" ht="11.1" customHeight="1" x14ac:dyDescent="0.2">
      <c r="B977" s="29"/>
      <c r="H977" s="10"/>
    </row>
    <row r="978" spans="2:8" ht="11.1" customHeight="1" x14ac:dyDescent="0.2">
      <c r="B978" s="29"/>
      <c r="H978" s="10"/>
    </row>
    <row r="979" spans="2:8" ht="11.1" customHeight="1" x14ac:dyDescent="0.2">
      <c r="B979" s="29"/>
      <c r="H979" s="10"/>
    </row>
    <row r="980" spans="2:8" ht="11.1" customHeight="1" x14ac:dyDescent="0.2">
      <c r="B980" s="29"/>
      <c r="H980" s="10"/>
    </row>
    <row r="981" spans="2:8" ht="11.1" customHeight="1" x14ac:dyDescent="0.2">
      <c r="B981" s="29"/>
      <c r="H981" s="10"/>
    </row>
    <row r="982" spans="2:8" ht="11.1" customHeight="1" x14ac:dyDescent="0.2">
      <c r="B982" s="29"/>
      <c r="H982" s="10"/>
    </row>
    <row r="983" spans="2:8" ht="11.1" customHeight="1" x14ac:dyDescent="0.2">
      <c r="B983" s="29"/>
      <c r="H983" s="10"/>
    </row>
    <row r="984" spans="2:8" ht="11.1" customHeight="1" x14ac:dyDescent="0.2">
      <c r="B984" s="29"/>
      <c r="H984" s="10"/>
    </row>
    <row r="985" spans="2:8" ht="11.1" customHeight="1" x14ac:dyDescent="0.2">
      <c r="B985" s="29"/>
      <c r="H985" s="10"/>
    </row>
    <row r="986" spans="2:8" ht="11.1" customHeight="1" x14ac:dyDescent="0.2">
      <c r="B986" s="29"/>
      <c r="H986" s="10"/>
    </row>
    <row r="987" spans="2:8" ht="11.1" customHeight="1" x14ac:dyDescent="0.2">
      <c r="B987" s="29"/>
      <c r="H987" s="10"/>
    </row>
    <row r="988" spans="2:8" ht="11.1" customHeight="1" x14ac:dyDescent="0.2">
      <c r="B988" s="29"/>
      <c r="H988" s="10"/>
    </row>
    <row r="989" spans="2:8" ht="11.1" customHeight="1" x14ac:dyDescent="0.2">
      <c r="B989" s="29"/>
      <c r="H989" s="10"/>
    </row>
    <row r="990" spans="2:8" ht="11.1" customHeight="1" x14ac:dyDescent="0.2">
      <c r="B990" s="29"/>
      <c r="H990" s="10"/>
    </row>
    <row r="991" spans="2:8" ht="11.1" customHeight="1" x14ac:dyDescent="0.2">
      <c r="B991" s="29"/>
      <c r="H991" s="10"/>
    </row>
    <row r="992" spans="2:8" ht="11.1" customHeight="1" x14ac:dyDescent="0.2">
      <c r="B992" s="29"/>
      <c r="H992" s="10"/>
    </row>
    <row r="993" spans="2:8" ht="11.1" customHeight="1" x14ac:dyDescent="0.2">
      <c r="B993" s="29"/>
      <c r="H993" s="10"/>
    </row>
    <row r="994" spans="2:8" ht="11.1" customHeight="1" x14ac:dyDescent="0.2">
      <c r="B994" s="29"/>
      <c r="H994" s="10"/>
    </row>
    <row r="995" spans="2:8" ht="11.1" customHeight="1" x14ac:dyDescent="0.2">
      <c r="B995" s="29"/>
      <c r="H995" s="10"/>
    </row>
    <row r="996" spans="2:8" ht="11.1" customHeight="1" x14ac:dyDescent="0.2">
      <c r="B996" s="29"/>
      <c r="H996" s="10"/>
    </row>
    <row r="997" spans="2:8" ht="11.1" customHeight="1" x14ac:dyDescent="0.2">
      <c r="B997" s="29"/>
      <c r="H997" s="10"/>
    </row>
    <row r="998" spans="2:8" ht="11.1" customHeight="1" x14ac:dyDescent="0.2">
      <c r="B998" s="29"/>
      <c r="H998" s="10"/>
    </row>
    <row r="999" spans="2:8" ht="11.1" customHeight="1" x14ac:dyDescent="0.2">
      <c r="B999" s="29"/>
      <c r="H999" s="10"/>
    </row>
    <row r="1000" spans="2:8" ht="11.1" customHeight="1" x14ac:dyDescent="0.2">
      <c r="B1000" s="29"/>
      <c r="H1000" s="10"/>
    </row>
    <row r="1001" spans="2:8" ht="11.1" customHeight="1" x14ac:dyDescent="0.2">
      <c r="B1001" s="29"/>
      <c r="H1001" s="10"/>
    </row>
    <row r="1002" spans="2:8" ht="11.1" customHeight="1" x14ac:dyDescent="0.2">
      <c r="B1002" s="29"/>
      <c r="H1002" s="10"/>
    </row>
    <row r="1003" spans="2:8" ht="11.1" customHeight="1" x14ac:dyDescent="0.2">
      <c r="B1003" s="29"/>
      <c r="H1003" s="10"/>
    </row>
    <row r="1004" spans="2:8" ht="11.1" customHeight="1" x14ac:dyDescent="0.2">
      <c r="B1004" s="29"/>
      <c r="H1004" s="10"/>
    </row>
    <row r="1005" spans="2:8" ht="11.1" customHeight="1" x14ac:dyDescent="0.2">
      <c r="B1005" s="29"/>
      <c r="H1005" s="10"/>
    </row>
    <row r="1006" spans="2:8" ht="11.1" customHeight="1" x14ac:dyDescent="0.2">
      <c r="B1006" s="29"/>
      <c r="H1006" s="10"/>
    </row>
    <row r="1007" spans="2:8" ht="11.1" customHeight="1" x14ac:dyDescent="0.2">
      <c r="B1007" s="29"/>
      <c r="H1007" s="10"/>
    </row>
    <row r="1008" spans="2:8" ht="11.1" customHeight="1" x14ac:dyDescent="0.2">
      <c r="B1008" s="29"/>
      <c r="H1008" s="10"/>
    </row>
    <row r="1009" spans="2:8" ht="11.1" customHeight="1" x14ac:dyDescent="0.2">
      <c r="B1009" s="29"/>
      <c r="H1009" s="10"/>
    </row>
    <row r="1010" spans="2:8" ht="11.1" customHeight="1" x14ac:dyDescent="0.2">
      <c r="B1010" s="29"/>
      <c r="H1010" s="10"/>
    </row>
    <row r="1011" spans="2:8" ht="11.1" customHeight="1" x14ac:dyDescent="0.2">
      <c r="B1011" s="29"/>
      <c r="H1011" s="10"/>
    </row>
    <row r="1012" spans="2:8" ht="11.1" customHeight="1" x14ac:dyDescent="0.2">
      <c r="B1012" s="29"/>
      <c r="H1012" s="10"/>
    </row>
    <row r="1013" spans="2:8" ht="11.1" customHeight="1" x14ac:dyDescent="0.2">
      <c r="B1013" s="29"/>
      <c r="H1013" s="10"/>
    </row>
    <row r="1014" spans="2:8" ht="11.1" customHeight="1" x14ac:dyDescent="0.2">
      <c r="B1014" s="29"/>
      <c r="H1014" s="10"/>
    </row>
    <row r="1015" spans="2:8" ht="11.1" customHeight="1" x14ac:dyDescent="0.2">
      <c r="B1015" s="29"/>
      <c r="H1015" s="10"/>
    </row>
    <row r="1016" spans="2:8" ht="11.1" customHeight="1" x14ac:dyDescent="0.2">
      <c r="B1016" s="29"/>
      <c r="H1016" s="10"/>
    </row>
    <row r="1017" spans="2:8" ht="11.1" customHeight="1" x14ac:dyDescent="0.2">
      <c r="B1017" s="29"/>
      <c r="H1017" s="10"/>
    </row>
    <row r="1018" spans="2:8" ht="11.1" customHeight="1" x14ac:dyDescent="0.2">
      <c r="B1018" s="29"/>
      <c r="H1018" s="10"/>
    </row>
    <row r="1019" spans="2:8" ht="11.1" customHeight="1" x14ac:dyDescent="0.2">
      <c r="B1019" s="29"/>
      <c r="H1019" s="10"/>
    </row>
    <row r="1020" spans="2:8" ht="11.1" customHeight="1" x14ac:dyDescent="0.2">
      <c r="B1020" s="29"/>
      <c r="H1020" s="10"/>
    </row>
    <row r="1021" spans="2:8" ht="11.1" customHeight="1" x14ac:dyDescent="0.2">
      <c r="B1021" s="29"/>
      <c r="H1021" s="10"/>
    </row>
    <row r="1022" spans="2:8" ht="11.1" customHeight="1" x14ac:dyDescent="0.2">
      <c r="B1022" s="29"/>
      <c r="H1022" s="10"/>
    </row>
    <row r="1023" spans="2:8" ht="11.1" customHeight="1" x14ac:dyDescent="0.2">
      <c r="B1023" s="29"/>
      <c r="H1023" s="10"/>
    </row>
    <row r="1024" spans="2:8" ht="11.1" customHeight="1" x14ac:dyDescent="0.2">
      <c r="B1024" s="29"/>
      <c r="H1024" s="10"/>
    </row>
    <row r="1025" spans="2:8" ht="11.1" customHeight="1" x14ac:dyDescent="0.2">
      <c r="B1025" s="29"/>
      <c r="H1025" s="10"/>
    </row>
    <row r="1026" spans="2:8" ht="11.1" customHeight="1" x14ac:dyDescent="0.2">
      <c r="B1026" s="29"/>
      <c r="H1026" s="10"/>
    </row>
    <row r="1027" spans="2:8" ht="11.1" customHeight="1" x14ac:dyDescent="0.2">
      <c r="B1027" s="29"/>
      <c r="H1027" s="10"/>
    </row>
    <row r="1028" spans="2:8" ht="11.1" customHeight="1" x14ac:dyDescent="0.2">
      <c r="B1028" s="29"/>
      <c r="H1028" s="10"/>
    </row>
    <row r="1029" spans="2:8" ht="11.1" customHeight="1" x14ac:dyDescent="0.2">
      <c r="B1029" s="29"/>
      <c r="H1029" s="10"/>
    </row>
    <row r="1030" spans="2:8" ht="11.1" customHeight="1" x14ac:dyDescent="0.2">
      <c r="B1030" s="29"/>
      <c r="H1030" s="10"/>
    </row>
    <row r="1031" spans="2:8" ht="11.1" customHeight="1" x14ac:dyDescent="0.2">
      <c r="B1031" s="29"/>
      <c r="H1031" s="10"/>
    </row>
    <row r="1032" spans="2:8" ht="11.1" customHeight="1" x14ac:dyDescent="0.2">
      <c r="B1032" s="29"/>
      <c r="H1032" s="10"/>
    </row>
    <row r="1033" spans="2:8" ht="11.1" customHeight="1" x14ac:dyDescent="0.2">
      <c r="B1033" s="29"/>
      <c r="H1033" s="10"/>
    </row>
    <row r="1034" spans="2:8" ht="11.1" customHeight="1" x14ac:dyDescent="0.2">
      <c r="B1034" s="29"/>
      <c r="H1034" s="10"/>
    </row>
    <row r="1035" spans="2:8" ht="11.1" customHeight="1" x14ac:dyDescent="0.2">
      <c r="B1035" s="29"/>
      <c r="H1035" s="10"/>
    </row>
    <row r="1036" spans="2:8" ht="11.1" customHeight="1" x14ac:dyDescent="0.2">
      <c r="B1036" s="29"/>
      <c r="H1036" s="10"/>
    </row>
    <row r="1037" spans="2:8" ht="11.1" customHeight="1" x14ac:dyDescent="0.2">
      <c r="B1037" s="29"/>
      <c r="H1037" s="10"/>
    </row>
    <row r="1038" spans="2:8" ht="11.1" customHeight="1" x14ac:dyDescent="0.2">
      <c r="B1038" s="29"/>
      <c r="H1038" s="10"/>
    </row>
    <row r="1039" spans="2:8" ht="11.1" customHeight="1" x14ac:dyDescent="0.2">
      <c r="B1039" s="29"/>
      <c r="H1039" s="10"/>
    </row>
    <row r="1040" spans="2:8" ht="11.1" customHeight="1" x14ac:dyDescent="0.2">
      <c r="B1040" s="29"/>
      <c r="H1040" s="10"/>
    </row>
    <row r="1041" spans="2:8" ht="11.1" customHeight="1" x14ac:dyDescent="0.2">
      <c r="B1041" s="29"/>
      <c r="H1041" s="10"/>
    </row>
    <row r="1042" spans="2:8" ht="11.1" customHeight="1" x14ac:dyDescent="0.2">
      <c r="B1042" s="29"/>
      <c r="H1042" s="10"/>
    </row>
    <row r="1043" spans="2:8" ht="11.1" customHeight="1" x14ac:dyDescent="0.2">
      <c r="B1043" s="29"/>
      <c r="H1043" s="10"/>
    </row>
    <row r="1044" spans="2:8" ht="11.1" customHeight="1" x14ac:dyDescent="0.2">
      <c r="B1044" s="29"/>
      <c r="H1044" s="10"/>
    </row>
    <row r="1045" spans="2:8" ht="11.1" customHeight="1" x14ac:dyDescent="0.2">
      <c r="B1045" s="29"/>
      <c r="H1045" s="10"/>
    </row>
    <row r="1046" spans="2:8" ht="11.1" customHeight="1" x14ac:dyDescent="0.2">
      <c r="B1046" s="29"/>
      <c r="H1046" s="10"/>
    </row>
    <row r="1047" spans="2:8" ht="11.1" customHeight="1" x14ac:dyDescent="0.2">
      <c r="B1047" s="29"/>
      <c r="H1047" s="10"/>
    </row>
    <row r="1048" spans="2:8" ht="11.1" customHeight="1" x14ac:dyDescent="0.2">
      <c r="B1048" s="29"/>
      <c r="H1048" s="10"/>
    </row>
    <row r="1049" spans="2:8" ht="11.1" customHeight="1" x14ac:dyDescent="0.2">
      <c r="B1049" s="29"/>
      <c r="H1049" s="10"/>
    </row>
    <row r="1050" spans="2:8" ht="11.1" customHeight="1" x14ac:dyDescent="0.2">
      <c r="B1050" s="29"/>
      <c r="H1050" s="10"/>
    </row>
    <row r="1051" spans="2:8" ht="11.1" customHeight="1" x14ac:dyDescent="0.2">
      <c r="B1051" s="29"/>
      <c r="H1051" s="10"/>
    </row>
    <row r="1052" spans="2:8" ht="11.1" customHeight="1" x14ac:dyDescent="0.2">
      <c r="B1052" s="29"/>
      <c r="H1052" s="10"/>
    </row>
    <row r="1053" spans="2:8" ht="11.1" customHeight="1" x14ac:dyDescent="0.2">
      <c r="B1053" s="29"/>
      <c r="H1053" s="10"/>
    </row>
    <row r="1054" spans="2:8" ht="11.1" customHeight="1" x14ac:dyDescent="0.2">
      <c r="B1054" s="29"/>
      <c r="H1054" s="10"/>
    </row>
    <row r="1055" spans="2:8" ht="11.1" customHeight="1" x14ac:dyDescent="0.2">
      <c r="B1055" s="29"/>
      <c r="H1055" s="10"/>
    </row>
    <row r="1056" spans="2:8" ht="11.1" customHeight="1" x14ac:dyDescent="0.2">
      <c r="B1056" s="29"/>
      <c r="H1056" s="10"/>
    </row>
    <row r="1057" spans="2:8" ht="11.1" customHeight="1" x14ac:dyDescent="0.2">
      <c r="B1057" s="29"/>
      <c r="H1057" s="10"/>
    </row>
    <row r="1058" spans="2:8" ht="11.1" customHeight="1" x14ac:dyDescent="0.2">
      <c r="B1058" s="29"/>
      <c r="H1058" s="10"/>
    </row>
    <row r="1059" spans="2:8" ht="11.1" customHeight="1" x14ac:dyDescent="0.2">
      <c r="B1059" s="29"/>
      <c r="H1059" s="10"/>
    </row>
    <row r="1060" spans="2:8" ht="11.1" customHeight="1" x14ac:dyDescent="0.2">
      <c r="B1060" s="29"/>
      <c r="H1060" s="10"/>
    </row>
    <row r="1061" spans="2:8" ht="11.1" customHeight="1" x14ac:dyDescent="0.2">
      <c r="B1061" s="29"/>
      <c r="H1061" s="10"/>
    </row>
    <row r="1062" spans="2:8" ht="11.1" customHeight="1" x14ac:dyDescent="0.2">
      <c r="B1062" s="29"/>
      <c r="H1062" s="10"/>
    </row>
    <row r="1063" spans="2:8" ht="11.1" customHeight="1" x14ac:dyDescent="0.2">
      <c r="B1063" s="29"/>
      <c r="H1063" s="10"/>
    </row>
    <row r="1064" spans="2:8" ht="11.1" customHeight="1" x14ac:dyDescent="0.2">
      <c r="B1064" s="29"/>
      <c r="H1064" s="10"/>
    </row>
    <row r="1065" spans="2:8" ht="11.1" customHeight="1" x14ac:dyDescent="0.2">
      <c r="B1065" s="29"/>
      <c r="H1065" s="10"/>
    </row>
    <row r="1066" spans="2:8" ht="11.1" customHeight="1" x14ac:dyDescent="0.2">
      <c r="B1066" s="29"/>
      <c r="H1066" s="10"/>
    </row>
    <row r="1067" spans="2:8" ht="11.1" customHeight="1" x14ac:dyDescent="0.2">
      <c r="B1067" s="29"/>
      <c r="H1067" s="10"/>
    </row>
    <row r="1068" spans="2:8" ht="11.1" customHeight="1" x14ac:dyDescent="0.2">
      <c r="B1068" s="29"/>
      <c r="H1068" s="10"/>
    </row>
    <row r="1069" spans="2:8" ht="11.1" customHeight="1" x14ac:dyDescent="0.2">
      <c r="B1069" s="29"/>
      <c r="H1069" s="10"/>
    </row>
    <row r="1070" spans="2:8" ht="11.1" customHeight="1" x14ac:dyDescent="0.2">
      <c r="B1070" s="29"/>
      <c r="H1070" s="10"/>
    </row>
    <row r="1071" spans="2:8" ht="11.1" customHeight="1" x14ac:dyDescent="0.2">
      <c r="B1071" s="29"/>
      <c r="H1071" s="10"/>
    </row>
    <row r="1072" spans="2:8" ht="11.1" customHeight="1" x14ac:dyDescent="0.2">
      <c r="B1072" s="29"/>
      <c r="H1072" s="10"/>
    </row>
    <row r="1073" spans="2:8" ht="11.1" customHeight="1" x14ac:dyDescent="0.2">
      <c r="B1073" s="29"/>
      <c r="H1073" s="10"/>
    </row>
    <row r="1074" spans="2:8" ht="11.1" customHeight="1" x14ac:dyDescent="0.2">
      <c r="B1074" s="29"/>
      <c r="H1074" s="10"/>
    </row>
    <row r="1075" spans="2:8" ht="11.1" customHeight="1" x14ac:dyDescent="0.2">
      <c r="B1075" s="29"/>
      <c r="H1075" s="10"/>
    </row>
    <row r="1076" spans="2:8" ht="11.1" customHeight="1" x14ac:dyDescent="0.2">
      <c r="B1076" s="29"/>
      <c r="H1076" s="10"/>
    </row>
    <row r="1077" spans="2:8" ht="11.1" customHeight="1" x14ac:dyDescent="0.2">
      <c r="B1077" s="29"/>
      <c r="H1077" s="10"/>
    </row>
    <row r="1078" spans="2:8" ht="11.1" customHeight="1" x14ac:dyDescent="0.2">
      <c r="B1078" s="29"/>
      <c r="H1078" s="10"/>
    </row>
    <row r="1079" spans="2:8" ht="11.1" customHeight="1" x14ac:dyDescent="0.2">
      <c r="B1079" s="29"/>
      <c r="H1079" s="10"/>
    </row>
    <row r="1080" spans="2:8" ht="11.1" customHeight="1" x14ac:dyDescent="0.2">
      <c r="B1080" s="29"/>
      <c r="H1080" s="10"/>
    </row>
    <row r="1081" spans="2:8" ht="11.1" customHeight="1" x14ac:dyDescent="0.2">
      <c r="B1081" s="29"/>
      <c r="H1081" s="10"/>
    </row>
    <row r="1082" spans="2:8" ht="11.1" customHeight="1" x14ac:dyDescent="0.2">
      <c r="B1082" s="29"/>
      <c r="H1082" s="10"/>
    </row>
    <row r="1083" spans="2:8" ht="11.1" customHeight="1" x14ac:dyDescent="0.2">
      <c r="B1083" s="29"/>
      <c r="H1083" s="10"/>
    </row>
    <row r="1084" spans="2:8" ht="11.1" customHeight="1" x14ac:dyDescent="0.2">
      <c r="B1084" s="29"/>
      <c r="H1084" s="10"/>
    </row>
    <row r="1085" spans="2:8" ht="11.1" customHeight="1" x14ac:dyDescent="0.2">
      <c r="B1085" s="29"/>
      <c r="H1085" s="10"/>
    </row>
    <row r="1086" spans="2:8" ht="11.1" customHeight="1" x14ac:dyDescent="0.2">
      <c r="B1086" s="29"/>
      <c r="H1086" s="10"/>
    </row>
    <row r="1087" spans="2:8" ht="11.1" customHeight="1" x14ac:dyDescent="0.2">
      <c r="B1087" s="29"/>
      <c r="H1087" s="10"/>
    </row>
    <row r="1088" spans="2:8" ht="11.1" customHeight="1" x14ac:dyDescent="0.2">
      <c r="B1088" s="29"/>
      <c r="H1088" s="10"/>
    </row>
    <row r="1089" spans="2:8" ht="11.1" customHeight="1" x14ac:dyDescent="0.2">
      <c r="B1089" s="29"/>
      <c r="H1089" s="10"/>
    </row>
    <row r="1090" spans="2:8" ht="11.1" customHeight="1" x14ac:dyDescent="0.2">
      <c r="B1090" s="29"/>
      <c r="H1090" s="10"/>
    </row>
    <row r="1091" spans="2:8" ht="11.1" customHeight="1" x14ac:dyDescent="0.2">
      <c r="B1091" s="29"/>
      <c r="H1091" s="10"/>
    </row>
    <row r="1092" spans="2:8" ht="11.1" customHeight="1" x14ac:dyDescent="0.2">
      <c r="B1092" s="29"/>
      <c r="H1092" s="10"/>
    </row>
    <row r="1093" spans="2:8" ht="11.1" customHeight="1" x14ac:dyDescent="0.2">
      <c r="B1093" s="29"/>
      <c r="H1093" s="10"/>
    </row>
    <row r="1094" spans="2:8" ht="11.1" customHeight="1" x14ac:dyDescent="0.2">
      <c r="B1094" s="29"/>
      <c r="H1094" s="10"/>
    </row>
    <row r="1095" spans="2:8" ht="11.1" customHeight="1" x14ac:dyDescent="0.2">
      <c r="B1095" s="29"/>
      <c r="H1095" s="10"/>
    </row>
    <row r="1096" spans="2:8" ht="11.1" customHeight="1" x14ac:dyDescent="0.2">
      <c r="B1096" s="29"/>
      <c r="H1096" s="10"/>
    </row>
    <row r="1097" spans="2:8" ht="11.1" customHeight="1" x14ac:dyDescent="0.2">
      <c r="B1097" s="29"/>
      <c r="H1097" s="10"/>
    </row>
    <row r="1098" spans="2:8" ht="11.1" customHeight="1" x14ac:dyDescent="0.2">
      <c r="B1098" s="29"/>
      <c r="H1098" s="10"/>
    </row>
    <row r="1099" spans="2:8" ht="11.1" customHeight="1" x14ac:dyDescent="0.2">
      <c r="B1099" s="29"/>
      <c r="H1099" s="10"/>
    </row>
    <row r="1100" spans="2:8" ht="11.1" customHeight="1" x14ac:dyDescent="0.2">
      <c r="B1100" s="29"/>
      <c r="H1100" s="10"/>
    </row>
    <row r="1101" spans="2:8" ht="11.1" customHeight="1" x14ac:dyDescent="0.2">
      <c r="B1101" s="29"/>
      <c r="H1101" s="10"/>
    </row>
    <row r="1102" spans="2:8" ht="11.1" customHeight="1" x14ac:dyDescent="0.2">
      <c r="B1102" s="29"/>
      <c r="H1102" s="10"/>
    </row>
    <row r="1103" spans="2:8" ht="11.1" customHeight="1" x14ac:dyDescent="0.2">
      <c r="B1103" s="29"/>
      <c r="H1103" s="10"/>
    </row>
    <row r="1104" spans="2:8" ht="11.1" customHeight="1" x14ac:dyDescent="0.2">
      <c r="B1104" s="29"/>
      <c r="H1104" s="10"/>
    </row>
    <row r="1105" spans="2:8" ht="11.1" customHeight="1" x14ac:dyDescent="0.2">
      <c r="B1105" s="29"/>
      <c r="H1105" s="10"/>
    </row>
    <row r="1106" spans="2:8" ht="11.1" customHeight="1" x14ac:dyDescent="0.2">
      <c r="B1106" s="29"/>
      <c r="H1106" s="10"/>
    </row>
    <row r="1107" spans="2:8" ht="11.1" customHeight="1" x14ac:dyDescent="0.2">
      <c r="B1107" s="29"/>
      <c r="H1107" s="10"/>
    </row>
    <row r="1108" spans="2:8" ht="11.1" customHeight="1" x14ac:dyDescent="0.2">
      <c r="B1108" s="29"/>
      <c r="H1108" s="10"/>
    </row>
    <row r="1109" spans="2:8" ht="11.1" customHeight="1" x14ac:dyDescent="0.2">
      <c r="B1109" s="29"/>
      <c r="H1109" s="10"/>
    </row>
    <row r="1110" spans="2:8" ht="11.1" customHeight="1" x14ac:dyDescent="0.2">
      <c r="B1110" s="29"/>
      <c r="H1110" s="10"/>
    </row>
    <row r="1111" spans="2:8" ht="11.1" customHeight="1" x14ac:dyDescent="0.2">
      <c r="B1111" s="29"/>
      <c r="H1111" s="10"/>
    </row>
    <row r="1112" spans="2:8" ht="11.1" customHeight="1" x14ac:dyDescent="0.2">
      <c r="B1112" s="29"/>
      <c r="H1112" s="10"/>
    </row>
    <row r="1113" spans="2:8" ht="11.1" customHeight="1" x14ac:dyDescent="0.2">
      <c r="B1113" s="29"/>
      <c r="H1113" s="10"/>
    </row>
    <row r="1114" spans="2:8" ht="11.1" customHeight="1" x14ac:dyDescent="0.2">
      <c r="B1114" s="29"/>
      <c r="H1114" s="10"/>
    </row>
    <row r="1115" spans="2:8" ht="11.1" customHeight="1" x14ac:dyDescent="0.2">
      <c r="B1115" s="29"/>
      <c r="H1115" s="10"/>
    </row>
    <row r="1116" spans="2:8" ht="11.1" customHeight="1" x14ac:dyDescent="0.2">
      <c r="B1116" s="29"/>
      <c r="H1116" s="10"/>
    </row>
    <row r="1117" spans="2:8" ht="11.1" customHeight="1" x14ac:dyDescent="0.2">
      <c r="B1117" s="29"/>
      <c r="H1117" s="10"/>
    </row>
    <row r="1118" spans="2:8" ht="11.1" customHeight="1" x14ac:dyDescent="0.2">
      <c r="B1118" s="29"/>
      <c r="H1118" s="10"/>
    </row>
    <row r="1119" spans="2:8" ht="11.1" customHeight="1" x14ac:dyDescent="0.2">
      <c r="B1119" s="29"/>
      <c r="H1119" s="10"/>
    </row>
    <row r="1120" spans="2:8" ht="11.1" customHeight="1" x14ac:dyDescent="0.2">
      <c r="B1120" s="29"/>
      <c r="H1120" s="10"/>
    </row>
    <row r="1121" spans="1:9" ht="11.1" customHeight="1" x14ac:dyDescent="0.2">
      <c r="B1121" s="29"/>
      <c r="H1121" s="10"/>
    </row>
    <row r="1122" spans="1:9" ht="11.1" customHeight="1" x14ac:dyDescent="0.2">
      <c r="B1122" s="29"/>
      <c r="H1122" s="10"/>
    </row>
    <row r="1123" spans="1:9" ht="11.1" customHeight="1" x14ac:dyDescent="0.2">
      <c r="B1123" s="29"/>
      <c r="H1123" s="10"/>
    </row>
    <row r="1124" spans="1:9" ht="11.1" customHeight="1" x14ac:dyDescent="0.2">
      <c r="B1124" s="29"/>
      <c r="H1124" s="10"/>
    </row>
    <row r="1125" spans="1:9" ht="11.1" customHeight="1" x14ac:dyDescent="0.2">
      <c r="B1125" s="29"/>
      <c r="H1125" s="10"/>
    </row>
    <row r="1126" spans="1:9" ht="11.1" customHeight="1" x14ac:dyDescent="0.2">
      <c r="B1126" s="29"/>
      <c r="H1126" s="10"/>
    </row>
    <row r="1127" spans="1:9" ht="11.1" customHeight="1" x14ac:dyDescent="0.2">
      <c r="B1127" s="29"/>
      <c r="H1127" s="10"/>
    </row>
    <row r="1128" spans="1:9" ht="11.1" customHeight="1" x14ac:dyDescent="0.2">
      <c r="B1128" s="29"/>
      <c r="H1128" s="10"/>
    </row>
    <row r="1129" spans="1:9" ht="11.1" customHeight="1" x14ac:dyDescent="0.2">
      <c r="B1129" s="29"/>
      <c r="H1129" s="10"/>
    </row>
    <row r="1130" spans="1:9" ht="11.1" customHeight="1" x14ac:dyDescent="0.2">
      <c r="B1130" s="29"/>
      <c r="H1130" s="10"/>
    </row>
    <row r="1131" spans="1:9" ht="11.1" customHeight="1" x14ac:dyDescent="0.2">
      <c r="B1131" s="29"/>
      <c r="H1131" s="10"/>
    </row>
    <row r="1132" spans="1:9" ht="11.1" customHeight="1" x14ac:dyDescent="0.2">
      <c r="B1132" s="29"/>
      <c r="H1132" s="10"/>
    </row>
    <row r="1133" spans="1:9" ht="11.1" customHeight="1" x14ac:dyDescent="0.2">
      <c r="B1133" s="29"/>
      <c r="H1133" s="10"/>
    </row>
    <row r="1134" spans="1:9" ht="14.1" customHeight="1" x14ac:dyDescent="0.2">
      <c r="H1134" s="36"/>
    </row>
    <row r="1135" spans="1:9" ht="16.5" x14ac:dyDescent="0.3">
      <c r="A1135" s="37" t="s">
        <v>277</v>
      </c>
      <c r="B1135" s="37"/>
      <c r="E1135" s="38"/>
      <c r="F1135" s="38"/>
      <c r="G1135" s="38"/>
      <c r="H1135" s="39"/>
      <c r="I1135" s="39"/>
    </row>
    <row r="1136" spans="1:9" x14ac:dyDescent="0.2">
      <c r="A1136" s="10" t="s">
        <v>278</v>
      </c>
    </row>
    <row r="1137" spans="1:9" x14ac:dyDescent="0.2">
      <c r="A1137" s="40" t="s">
        <v>279</v>
      </c>
      <c r="H1137" s="41"/>
    </row>
    <row r="1138" spans="1:9" x14ac:dyDescent="0.2">
      <c r="A1138" s="40" t="s">
        <v>280</v>
      </c>
      <c r="B1138" s="40"/>
      <c r="C1138" s="40"/>
      <c r="D1138" s="40"/>
      <c r="E1138" s="40"/>
      <c r="F1138" s="40"/>
      <c r="G1138" s="40"/>
      <c r="H1138" s="42"/>
      <c r="I1138" s="40"/>
    </row>
    <row r="1139" spans="1:9" ht="33.75" customHeight="1" x14ac:dyDescent="0.2">
      <c r="A1139" s="43" t="s">
        <v>281</v>
      </c>
      <c r="B1139" s="43"/>
      <c r="C1139" s="43"/>
      <c r="D1139" s="43"/>
      <c r="E1139" s="43"/>
      <c r="F1139" s="43"/>
      <c r="G1139" s="43"/>
      <c r="H1139" s="43"/>
      <c r="I1139" s="43"/>
    </row>
    <row r="1140" spans="1:9" ht="16.5" x14ac:dyDescent="0.3">
      <c r="A1140" s="44" t="s">
        <v>282</v>
      </c>
      <c r="B1140" s="44"/>
      <c r="E1140" s="38"/>
      <c r="F1140" s="38"/>
      <c r="G1140" s="38"/>
      <c r="H1140" s="38"/>
      <c r="I1140" s="38"/>
    </row>
  </sheetData>
  <mergeCells count="9">
    <mergeCell ref="B2:F2"/>
    <mergeCell ref="A3:I4"/>
    <mergeCell ref="A5:I9"/>
    <mergeCell ref="A1135:B1135"/>
    <mergeCell ref="A1139:I1139"/>
    <mergeCell ref="A1140:B1140"/>
    <mergeCell ref="A138:B138"/>
    <mergeCell ref="A142:I142"/>
    <mergeCell ref="A143:B143"/>
  </mergeCells>
  <hyperlinks>
    <hyperlink ref="J3" location="Índice!A1" display="Índice" xr:uid="{7AFBE200-DDBE-4BEF-B9D8-66827CBAF2F8}"/>
  </hyperlink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0030-A976-427E-8449-123E8563708D}">
  <dimension ref="A1:L1140"/>
  <sheetViews>
    <sheetView showGridLines="0" topLeftCell="C109" zoomScale="115" zoomScaleNormal="115" workbookViewId="0">
      <selection activeCell="L11" sqref="L11"/>
    </sheetView>
  </sheetViews>
  <sheetFormatPr baseColWidth="10" defaultRowHeight="11.25" x14ac:dyDescent="0.2"/>
  <cols>
    <col min="1" max="1" width="12.7109375" style="10" customWidth="1"/>
    <col min="2" max="2" width="17.7109375" style="10" customWidth="1"/>
    <col min="3" max="3" width="13.7109375" style="10" customWidth="1"/>
    <col min="4" max="4" width="21.7109375" style="10" customWidth="1"/>
    <col min="5" max="7" width="14.7109375" style="10" customWidth="1"/>
    <col min="8" max="8" width="14.7109375" style="12" customWidth="1"/>
    <col min="9" max="9" width="14.7109375" style="10" customWidth="1"/>
    <col min="10" max="16384" width="11.42578125" style="10"/>
  </cols>
  <sheetData>
    <row r="1" spans="1:12" ht="42" customHeight="1" x14ac:dyDescent="0.3">
      <c r="B1" s="11"/>
      <c r="C1" s="11"/>
      <c r="D1" s="11"/>
      <c r="E1" s="11"/>
      <c r="F1" s="11"/>
    </row>
    <row r="2" spans="1:12" ht="12.95" customHeight="1" x14ac:dyDescent="0.2">
      <c r="B2" s="13"/>
      <c r="C2" s="13"/>
      <c r="D2" s="13"/>
      <c r="E2" s="13"/>
      <c r="F2" s="13"/>
    </row>
    <row r="3" spans="1:12" ht="14.25" x14ac:dyDescent="0.2">
      <c r="A3" s="14" t="s">
        <v>138</v>
      </c>
      <c r="B3" s="14"/>
      <c r="C3" s="14"/>
      <c r="D3" s="14"/>
      <c r="E3" s="14"/>
      <c r="F3" s="14"/>
      <c r="G3" s="14"/>
      <c r="H3" s="14"/>
      <c r="I3" s="14"/>
      <c r="K3" s="15" t="s">
        <v>139</v>
      </c>
    </row>
    <row r="4" spans="1:12" x14ac:dyDescent="0.2">
      <c r="A4" s="14"/>
      <c r="B4" s="14"/>
      <c r="C4" s="14"/>
      <c r="D4" s="14"/>
      <c r="E4" s="14"/>
      <c r="F4" s="14"/>
      <c r="G4" s="14"/>
      <c r="H4" s="14"/>
      <c r="I4" s="14"/>
    </row>
    <row r="5" spans="1:12" ht="11.25" customHeight="1" x14ac:dyDescent="0.2">
      <c r="A5" s="16" t="s">
        <v>351</v>
      </c>
      <c r="B5" s="16"/>
      <c r="C5" s="16"/>
      <c r="D5" s="16"/>
      <c r="E5" s="16"/>
      <c r="F5" s="16"/>
      <c r="G5" s="16"/>
      <c r="H5" s="16"/>
      <c r="I5" s="16"/>
    </row>
    <row r="6" spans="1:12" ht="11.25" customHeight="1" x14ac:dyDescent="0.2">
      <c r="A6" s="16"/>
      <c r="B6" s="16"/>
      <c r="C6" s="16"/>
      <c r="D6" s="16"/>
      <c r="E6" s="16"/>
      <c r="F6" s="16"/>
      <c r="G6" s="16"/>
      <c r="H6" s="16"/>
      <c r="I6" s="16"/>
    </row>
    <row r="7" spans="1:12" ht="11.25" customHeight="1" x14ac:dyDescent="0.2">
      <c r="A7" s="16"/>
      <c r="B7" s="16"/>
      <c r="C7" s="16"/>
      <c r="D7" s="16"/>
      <c r="E7" s="16"/>
      <c r="F7" s="16"/>
      <c r="G7" s="16"/>
      <c r="H7" s="16"/>
      <c r="I7" s="16"/>
    </row>
    <row r="8" spans="1:12" ht="11.25" customHeight="1" x14ac:dyDescent="0.2">
      <c r="A8" s="16"/>
      <c r="B8" s="16"/>
      <c r="C8" s="16"/>
      <c r="D8" s="16"/>
      <c r="E8" s="16"/>
      <c r="F8" s="16"/>
      <c r="G8" s="16"/>
      <c r="H8" s="16"/>
      <c r="I8" s="16"/>
    </row>
    <row r="9" spans="1:12" ht="11.25" customHeight="1" x14ac:dyDescent="0.2">
      <c r="A9" s="16"/>
      <c r="B9" s="16"/>
      <c r="C9" s="16"/>
      <c r="D9" s="16"/>
      <c r="E9" s="16"/>
      <c r="F9" s="16"/>
      <c r="G9" s="16"/>
      <c r="H9" s="16"/>
      <c r="I9" s="16"/>
    </row>
    <row r="11" spans="1:12" s="22" customFormat="1" ht="76.5" customHeight="1" x14ac:dyDescent="0.25">
      <c r="A11" s="17" t="s">
        <v>141</v>
      </c>
      <c r="B11" s="18" t="s">
        <v>142</v>
      </c>
      <c r="C11" s="17" t="s">
        <v>143</v>
      </c>
      <c r="D11" s="17" t="s">
        <v>144</v>
      </c>
      <c r="E11" s="19" t="s">
        <v>145</v>
      </c>
      <c r="F11" s="20" t="s">
        <v>146</v>
      </c>
      <c r="G11" s="20" t="s">
        <v>147</v>
      </c>
      <c r="H11" s="20" t="s">
        <v>148</v>
      </c>
      <c r="I11" s="21" t="s">
        <v>149</v>
      </c>
      <c r="J11" s="20" t="s">
        <v>147</v>
      </c>
      <c r="K11" s="22" t="s">
        <v>349</v>
      </c>
      <c r="L11" s="22" t="s">
        <v>350</v>
      </c>
    </row>
    <row r="12" spans="1:12" ht="11.1" customHeight="1" x14ac:dyDescent="0.2">
      <c r="A12" s="23" t="s">
        <v>0</v>
      </c>
      <c r="B12" s="24" t="s">
        <v>150</v>
      </c>
      <c r="C12" s="23" t="s">
        <v>151</v>
      </c>
      <c r="D12" s="25" t="s">
        <v>152</v>
      </c>
      <c r="E12" s="26">
        <v>141.80442221898676</v>
      </c>
      <c r="F12" s="26">
        <v>12259.652751398382</v>
      </c>
      <c r="G12" s="26">
        <v>36646.304263446946</v>
      </c>
      <c r="H12" s="27">
        <v>49047.761437064313</v>
      </c>
      <c r="I12" s="28">
        <v>42.55283455676944</v>
      </c>
      <c r="J12" s="10">
        <f>G12/SUM($G$12:$G$136)</f>
        <v>0.49183299355033905</v>
      </c>
      <c r="K12" s="29">
        <f>J12*ANTIOQUIAC!$S$13</f>
        <v>35336.233254617662</v>
      </c>
      <c r="L12" s="93">
        <f>K12*ANTIOQUIAC!$T$13</f>
        <v>2790.6604054046243</v>
      </c>
    </row>
    <row r="13" spans="1:12" ht="11.1" customHeight="1" x14ac:dyDescent="0.2">
      <c r="A13" s="30" t="s">
        <v>68</v>
      </c>
      <c r="B13" s="31" t="s">
        <v>153</v>
      </c>
      <c r="C13" s="30" t="s">
        <v>151</v>
      </c>
      <c r="D13" s="32" t="s">
        <v>152</v>
      </c>
      <c r="E13" s="26">
        <v>68.428529335070579</v>
      </c>
      <c r="F13" s="26">
        <v>17.590154583053987</v>
      </c>
      <c r="G13" s="26">
        <v>116.2930066619998</v>
      </c>
      <c r="H13" s="27">
        <v>202.31169058012438</v>
      </c>
      <c r="I13" s="28">
        <v>0.17552148448615598</v>
      </c>
      <c r="J13" s="10">
        <f t="shared" ref="J13:J76" si="0">G13/SUM($G$12:$G$136)</f>
        <v>1.5607777849673118E-3</v>
      </c>
      <c r="K13" s="29">
        <f>J13*ANTIOQUIAC!$S$13</f>
        <v>112.13564073876148</v>
      </c>
      <c r="L13" s="93">
        <f>K13*ANTIOQUIAC!$T$13</f>
        <v>8.8558531519045278</v>
      </c>
    </row>
    <row r="14" spans="1:12" ht="11.1" customHeight="1" x14ac:dyDescent="0.2">
      <c r="A14" s="30" t="s">
        <v>49</v>
      </c>
      <c r="B14" s="31" t="s">
        <v>154</v>
      </c>
      <c r="C14" s="30" t="s">
        <v>151</v>
      </c>
      <c r="D14" s="32" t="s">
        <v>152</v>
      </c>
      <c r="E14" s="26">
        <v>4.2286607747195299</v>
      </c>
      <c r="F14" s="26">
        <v>1.8156630806435388</v>
      </c>
      <c r="G14" s="26">
        <v>14.127373026989826</v>
      </c>
      <c r="H14" s="27">
        <v>20.171696882352894</v>
      </c>
      <c r="I14" s="28">
        <v>1.7500551605509538E-2</v>
      </c>
      <c r="J14" s="10">
        <f t="shared" si="0"/>
        <v>1.8960460833692712E-4</v>
      </c>
      <c r="K14" s="29">
        <f>J14*ANTIOQUIAC!$S$13</f>
        <v>13.622332690574867</v>
      </c>
      <c r="L14" s="93">
        <f>K14*ANTIOQUIAC!$T$13</f>
        <v>1.0758165477037245</v>
      </c>
    </row>
    <row r="15" spans="1:12" ht="11.1" customHeight="1" x14ac:dyDescent="0.2">
      <c r="A15" s="30" t="s">
        <v>69</v>
      </c>
      <c r="B15" s="31" t="s">
        <v>155</v>
      </c>
      <c r="C15" s="30" t="s">
        <v>151</v>
      </c>
      <c r="D15" s="32" t="s">
        <v>152</v>
      </c>
      <c r="E15" s="26">
        <v>7.4804717153989557</v>
      </c>
      <c r="F15" s="26">
        <v>4.2500063328687805</v>
      </c>
      <c r="G15" s="26">
        <v>34.829988289326558</v>
      </c>
      <c r="H15" s="27">
        <v>46.560466337594292</v>
      </c>
      <c r="I15" s="28">
        <v>4.0394908205789656E-2</v>
      </c>
      <c r="J15" s="10">
        <f t="shared" si="0"/>
        <v>4.6745607094545903E-4</v>
      </c>
      <c r="K15" s="29">
        <f>J15*ANTIOQUIAC!$S$13</f>
        <v>33.58484887314745</v>
      </c>
      <c r="L15" s="93">
        <f>K15*ANTIOQUIAC!$T$13</f>
        <v>2.6523457465445346</v>
      </c>
    </row>
    <row r="16" spans="1:12" ht="11.1" customHeight="1" x14ac:dyDescent="0.2">
      <c r="A16" s="30" t="s">
        <v>91</v>
      </c>
      <c r="B16" s="31" t="s">
        <v>156</v>
      </c>
      <c r="C16" s="30" t="s">
        <v>151</v>
      </c>
      <c r="D16" s="32" t="s">
        <v>152</v>
      </c>
      <c r="E16" s="26">
        <v>56.144300787756087</v>
      </c>
      <c r="F16" s="26">
        <v>95.599698870651707</v>
      </c>
      <c r="G16" s="26">
        <v>206.34554118782935</v>
      </c>
      <c r="H16" s="27">
        <v>358.08954084623713</v>
      </c>
      <c r="I16" s="28">
        <v>0.31067116095995051</v>
      </c>
      <c r="J16" s="10">
        <f t="shared" si="0"/>
        <v>2.7693800853311203E-3</v>
      </c>
      <c r="K16" s="29">
        <f>J16*ANTIOQUIAC!$S$13</f>
        <v>198.96888161069967</v>
      </c>
      <c r="L16" s="93">
        <f>K16*ANTIOQUIAC!$T$13</f>
        <v>15.713462604168777</v>
      </c>
    </row>
    <row r="17" spans="1:12" ht="11.1" customHeight="1" x14ac:dyDescent="0.2">
      <c r="A17" s="30" t="s">
        <v>22</v>
      </c>
      <c r="B17" s="31" t="s">
        <v>157</v>
      </c>
      <c r="C17" s="30" t="s">
        <v>151</v>
      </c>
      <c r="D17" s="32" t="s">
        <v>152</v>
      </c>
      <c r="E17" s="26">
        <v>83.867252891617738</v>
      </c>
      <c r="F17" s="26">
        <v>52.779626538841242</v>
      </c>
      <c r="G17" s="26">
        <v>527.23540092692667</v>
      </c>
      <c r="H17" s="27">
        <v>663.88228035738564</v>
      </c>
      <c r="I17" s="28">
        <v>0.5759706868063238</v>
      </c>
      <c r="J17" s="10">
        <f t="shared" si="0"/>
        <v>7.0760686720121859E-3</v>
      </c>
      <c r="K17" s="29">
        <f>J17*ANTIOQUIAC!$S$13</f>
        <v>508.38722980938752</v>
      </c>
      <c r="L17" s="93">
        <f>K17*ANTIOQUIAC!$T$13</f>
        <v>40.149613644997146</v>
      </c>
    </row>
    <row r="18" spans="1:12" ht="11.1" customHeight="1" x14ac:dyDescent="0.2">
      <c r="A18" s="30" t="s">
        <v>92</v>
      </c>
      <c r="B18" s="31" t="s">
        <v>158</v>
      </c>
      <c r="C18" s="30" t="s">
        <v>151</v>
      </c>
      <c r="D18" s="32" t="s">
        <v>152</v>
      </c>
      <c r="E18" s="26">
        <v>144.01796096521878</v>
      </c>
      <c r="F18" s="26">
        <v>206.55121351177925</v>
      </c>
      <c r="G18" s="26">
        <v>308.66040847319533</v>
      </c>
      <c r="H18" s="27">
        <v>659.22958295019339</v>
      </c>
      <c r="I18" s="28">
        <v>0.57193410170620651</v>
      </c>
      <c r="J18" s="10">
        <f t="shared" si="0"/>
        <v>4.1425561387718208E-3</v>
      </c>
      <c r="K18" s="29">
        <f>J18*ANTIOQUIAC!$S$13</f>
        <v>297.62608834620022</v>
      </c>
      <c r="L18" s="93">
        <f>K18*ANTIOQUIAC!$T$13</f>
        <v>23.504863531391312</v>
      </c>
    </row>
    <row r="19" spans="1:12" ht="11.1" customHeight="1" x14ac:dyDescent="0.2">
      <c r="A19" s="30" t="s">
        <v>93</v>
      </c>
      <c r="B19" s="31" t="s">
        <v>159</v>
      </c>
      <c r="C19" s="30" t="s">
        <v>151</v>
      </c>
      <c r="D19" s="32" t="s">
        <v>152</v>
      </c>
      <c r="E19" s="26">
        <v>24.622924974989523</v>
      </c>
      <c r="F19" s="26">
        <v>5.9551135259673984</v>
      </c>
      <c r="G19" s="26">
        <v>36.649985839280525</v>
      </c>
      <c r="H19" s="27">
        <v>67.228024340237454</v>
      </c>
      <c r="I19" s="28">
        <v>5.8325658776483789E-2</v>
      </c>
      <c r="J19" s="10">
        <f t="shared" si="0"/>
        <v>4.9188240427536591E-4</v>
      </c>
      <c r="K19" s="29">
        <f>J19*ANTIOQUIAC!$S$13</f>
        <v>35.339783217567941</v>
      </c>
      <c r="L19" s="93">
        <f>K19*ANTIOQUIAC!$T$13</f>
        <v>2.7909407618584265</v>
      </c>
    </row>
    <row r="20" spans="1:12" ht="11.1" customHeight="1" x14ac:dyDescent="0.2">
      <c r="A20" s="30" t="s">
        <v>32</v>
      </c>
      <c r="B20" s="31" t="s">
        <v>160</v>
      </c>
      <c r="C20" s="30" t="s">
        <v>151</v>
      </c>
      <c r="D20" s="32" t="s">
        <v>152</v>
      </c>
      <c r="E20" s="26">
        <v>32.75257351254141</v>
      </c>
      <c r="F20" s="26">
        <v>17.92965591463464</v>
      </c>
      <c r="G20" s="26">
        <v>72.498537659985871</v>
      </c>
      <c r="H20" s="27">
        <v>123.18076708716193</v>
      </c>
      <c r="I20" s="28">
        <v>0.10686911387713043</v>
      </c>
      <c r="J20" s="10">
        <f t="shared" si="0"/>
        <v>9.730086982031441E-4</v>
      </c>
      <c r="K20" s="29">
        <f>J20*ANTIOQUIAC!$S$13</f>
        <v>69.906782931103095</v>
      </c>
      <c r="L20" s="93">
        <f>K20*ANTIOQUIAC!$T$13</f>
        <v>5.5208513536046402</v>
      </c>
    </row>
    <row r="21" spans="1:12" ht="11.1" customHeight="1" x14ac:dyDescent="0.2">
      <c r="A21" s="30" t="s">
        <v>23</v>
      </c>
      <c r="B21" s="31" t="s">
        <v>161</v>
      </c>
      <c r="C21" s="30" t="s">
        <v>151</v>
      </c>
      <c r="D21" s="32" t="s">
        <v>152</v>
      </c>
      <c r="E21" s="26">
        <v>82.979038611980044</v>
      </c>
      <c r="F21" s="26">
        <v>10.992489495003939</v>
      </c>
      <c r="G21" s="26">
        <v>105.59656406860427</v>
      </c>
      <c r="H21" s="27">
        <v>199.56809217558825</v>
      </c>
      <c r="I21" s="28">
        <v>0.17314119463035393</v>
      </c>
      <c r="J21" s="10">
        <f t="shared" si="0"/>
        <v>1.4172199696081092E-3</v>
      </c>
      <c r="K21" s="29">
        <f>J21*ANTIOQUIAC!$S$13</f>
        <v>101.82158593646422</v>
      </c>
      <c r="L21" s="93">
        <f>K21*ANTIOQUIAC!$T$13</f>
        <v>8.0413061075564123</v>
      </c>
    </row>
    <row r="22" spans="1:12" ht="11.1" customHeight="1" x14ac:dyDescent="0.2">
      <c r="A22" s="30" t="s">
        <v>65</v>
      </c>
      <c r="B22" s="31" t="s">
        <v>162</v>
      </c>
      <c r="C22" s="30" t="s">
        <v>151</v>
      </c>
      <c r="D22" s="32" t="s">
        <v>152</v>
      </c>
      <c r="E22" s="26">
        <v>24.71569403467505</v>
      </c>
      <c r="F22" s="26">
        <v>22.600609172297567</v>
      </c>
      <c r="G22" s="26">
        <v>220.68938639742632</v>
      </c>
      <c r="H22" s="27">
        <v>268.00568960439892</v>
      </c>
      <c r="I22" s="28">
        <v>0.23251625427681263</v>
      </c>
      <c r="J22" s="10">
        <f t="shared" si="0"/>
        <v>2.9618899842214046E-3</v>
      </c>
      <c r="K22" s="29">
        <f>J22*ANTIOQUIAC!$S$13</f>
        <v>212.79994780637102</v>
      </c>
      <c r="L22" s="93">
        <f>K22*ANTIOQUIAC!$T$13</f>
        <v>16.80576377047225</v>
      </c>
    </row>
    <row r="23" spans="1:12" ht="11.1" customHeight="1" x14ac:dyDescent="0.2">
      <c r="A23" s="30" t="s">
        <v>50</v>
      </c>
      <c r="B23" s="31" t="s">
        <v>163</v>
      </c>
      <c r="C23" s="30" t="s">
        <v>151</v>
      </c>
      <c r="D23" s="32" t="s">
        <v>152</v>
      </c>
      <c r="E23" s="26">
        <v>24.966148075285361</v>
      </c>
      <c r="F23" s="26">
        <v>6.488758578613643</v>
      </c>
      <c r="G23" s="26">
        <v>38.186127118449164</v>
      </c>
      <c r="H23" s="27">
        <v>69.641033772348166</v>
      </c>
      <c r="I23" s="28">
        <v>6.0419136401966979E-2</v>
      </c>
      <c r="J23" s="10">
        <f t="shared" si="0"/>
        <v>5.1249907979108392E-4</v>
      </c>
      <c r="K23" s="29">
        <f>J23*ANTIOQUIAC!$S$13</f>
        <v>36.821008886670214</v>
      </c>
      <c r="L23" s="93">
        <f>K23*ANTIOQUIAC!$T$13</f>
        <v>2.9079197787346103</v>
      </c>
    </row>
    <row r="24" spans="1:12" ht="11.1" customHeight="1" x14ac:dyDescent="0.2">
      <c r="A24" s="30" t="s">
        <v>114</v>
      </c>
      <c r="B24" s="31" t="s">
        <v>164</v>
      </c>
      <c r="C24" s="30" t="s">
        <v>151</v>
      </c>
      <c r="D24" s="32" t="s">
        <v>152</v>
      </c>
      <c r="E24" s="26">
        <v>554.23430033863394</v>
      </c>
      <c r="F24" s="26">
        <v>221.84343863436095</v>
      </c>
      <c r="G24" s="26">
        <v>1196.3689107786329</v>
      </c>
      <c r="H24" s="27">
        <v>1972.4466497516278</v>
      </c>
      <c r="I24" s="28">
        <v>1.7112543671668714</v>
      </c>
      <c r="J24" s="10">
        <f t="shared" si="0"/>
        <v>1.6056563263481111E-2</v>
      </c>
      <c r="K24" s="29">
        <f>J24*ANTIOQUIAC!$S$13</f>
        <v>1153.5998442280638</v>
      </c>
      <c r="L24" s="93">
        <f>K24*ANTIOQUIAC!$T$13</f>
        <v>91.104939956991828</v>
      </c>
    </row>
    <row r="25" spans="1:12" ht="11.1" customHeight="1" x14ac:dyDescent="0.2">
      <c r="A25" s="30" t="s">
        <v>115</v>
      </c>
      <c r="B25" s="31" t="s">
        <v>165</v>
      </c>
      <c r="C25" s="30" t="s">
        <v>151</v>
      </c>
      <c r="D25" s="32" t="s">
        <v>152</v>
      </c>
      <c r="E25" s="26">
        <v>54.479194467547657</v>
      </c>
      <c r="F25" s="26">
        <v>22.626320925765825</v>
      </c>
      <c r="G25" s="26">
        <v>181.12199461441213</v>
      </c>
      <c r="H25" s="27">
        <v>258.22751000772564</v>
      </c>
      <c r="I25" s="28">
        <v>0.22403290567021983</v>
      </c>
      <c r="J25" s="10">
        <f t="shared" si="0"/>
        <v>2.4308528404014206E-3</v>
      </c>
      <c r="K25" s="29">
        <f>J25*ANTIOQUIAC!$S$13</f>
        <v>174.64705317148045</v>
      </c>
      <c r="L25" s="93">
        <f>K25*ANTIOQUIAC!$T$13</f>
        <v>13.792659016437661</v>
      </c>
    </row>
    <row r="26" spans="1:12" ht="11.1" customHeight="1" x14ac:dyDescent="0.2">
      <c r="A26" s="30" t="s">
        <v>70</v>
      </c>
      <c r="B26" s="31" t="s">
        <v>166</v>
      </c>
      <c r="C26" s="30" t="s">
        <v>151</v>
      </c>
      <c r="D26" s="32" t="s">
        <v>152</v>
      </c>
      <c r="E26" s="26">
        <v>13.939791946173246</v>
      </c>
      <c r="F26" s="26">
        <v>5.2173160534805811</v>
      </c>
      <c r="G26" s="26">
        <v>40.504972074955504</v>
      </c>
      <c r="H26" s="27">
        <v>59.662080074609335</v>
      </c>
      <c r="I26" s="28">
        <v>5.1761600292099641E-2</v>
      </c>
      <c r="J26" s="10">
        <f t="shared" si="0"/>
        <v>5.4362048423991398E-4</v>
      </c>
      <c r="K26" s="29">
        <f>J26*ANTIOQUIAC!$S$13</f>
        <v>39.056957310700859</v>
      </c>
      <c r="L26" s="93">
        <f>K26*ANTIOQUIAC!$T$13</f>
        <v>3.084502627577272</v>
      </c>
    </row>
    <row r="27" spans="1:12" ht="11.1" customHeight="1" x14ac:dyDescent="0.2">
      <c r="A27" s="30" t="s">
        <v>51</v>
      </c>
      <c r="B27" s="31" t="s">
        <v>167</v>
      </c>
      <c r="C27" s="30" t="s">
        <v>151</v>
      </c>
      <c r="D27" s="32" t="s">
        <v>152</v>
      </c>
      <c r="E27" s="26">
        <v>11.809152581502222</v>
      </c>
      <c r="F27" s="26">
        <v>4.7268563886157935</v>
      </c>
      <c r="G27" s="26">
        <v>38.897835115719978</v>
      </c>
      <c r="H27" s="27">
        <v>55.43384408583799</v>
      </c>
      <c r="I27" s="28">
        <v>4.8093269236297337E-2</v>
      </c>
      <c r="J27" s="10">
        <f t="shared" si="0"/>
        <v>5.2205096999848391E-4</v>
      </c>
      <c r="K27" s="29">
        <f>J27*ANTIOQUIAC!$S$13</f>
        <v>37.507273990511074</v>
      </c>
      <c r="L27" s="93">
        <f>K27*ANTIOQUIAC!$T$13</f>
        <v>2.9621172037713976</v>
      </c>
    </row>
    <row r="28" spans="1:12" ht="11.1" customHeight="1" x14ac:dyDescent="0.2">
      <c r="A28" s="30" t="s">
        <v>1</v>
      </c>
      <c r="B28" s="31" t="s">
        <v>168</v>
      </c>
      <c r="C28" s="30" t="s">
        <v>151</v>
      </c>
      <c r="D28" s="32" t="s">
        <v>152</v>
      </c>
      <c r="E28" s="26">
        <v>112.52915132886493</v>
      </c>
      <c r="F28" s="26">
        <v>370.14171941477042</v>
      </c>
      <c r="G28" s="26">
        <v>347.85143023040348</v>
      </c>
      <c r="H28" s="27">
        <v>830.5223009740389</v>
      </c>
      <c r="I28" s="28">
        <v>0.72054416009186661</v>
      </c>
      <c r="J28" s="10">
        <f t="shared" si="0"/>
        <v>4.6685419902392647E-3</v>
      </c>
      <c r="K28" s="29">
        <f>J28*ANTIOQUIAC!$S$13</f>
        <v>335.41606783073024</v>
      </c>
      <c r="L28" s="93">
        <f>K28*ANTIOQUIAC!$T$13</f>
        <v>26.489307252617593</v>
      </c>
    </row>
    <row r="29" spans="1:12" ht="11.1" customHeight="1" x14ac:dyDescent="0.2">
      <c r="A29" s="30" t="s">
        <v>33</v>
      </c>
      <c r="B29" s="31" t="s">
        <v>169</v>
      </c>
      <c r="C29" s="30" t="s">
        <v>151</v>
      </c>
      <c r="D29" s="32" t="s">
        <v>152</v>
      </c>
      <c r="E29" s="26">
        <v>16.146733525043381</v>
      </c>
      <c r="F29" s="26">
        <v>5.6596947401301065</v>
      </c>
      <c r="G29" s="26">
        <v>43.45726005307025</v>
      </c>
      <c r="H29" s="27">
        <v>65.263688318243737</v>
      </c>
      <c r="I29" s="28">
        <v>5.6621441024057771E-2</v>
      </c>
      <c r="J29" s="10">
        <f t="shared" si="0"/>
        <v>5.8324337837025581E-4</v>
      </c>
      <c r="K29" s="29">
        <f>J29*ANTIOQUIAC!$S$13</f>
        <v>41.903703762389398</v>
      </c>
      <c r="L29" s="93">
        <f>K29*ANTIOQUIAC!$T$13</f>
        <v>3.3093229288728314</v>
      </c>
    </row>
    <row r="30" spans="1:12" ht="11.1" customHeight="1" x14ac:dyDescent="0.2">
      <c r="A30" s="30" t="s">
        <v>2</v>
      </c>
      <c r="B30" s="31" t="s">
        <v>170</v>
      </c>
      <c r="C30" s="30" t="s">
        <v>151</v>
      </c>
      <c r="D30" s="32" t="s">
        <v>152</v>
      </c>
      <c r="E30" s="26">
        <v>29.112521392275138</v>
      </c>
      <c r="F30" s="26">
        <v>1074.126980004386</v>
      </c>
      <c r="G30" s="26">
        <v>3741.2986681310431</v>
      </c>
      <c r="H30" s="27">
        <v>4844.5381695277047</v>
      </c>
      <c r="I30" s="28">
        <v>4.2030222214399569</v>
      </c>
      <c r="J30" s="10">
        <f t="shared" si="0"/>
        <v>5.0212269987295804E-2</v>
      </c>
      <c r="K30" s="29">
        <f>J30*ANTIOQUIAC!$S$13</f>
        <v>3607.5507495072543</v>
      </c>
      <c r="L30" s="93">
        <f>K30*ANTIOQUIAC!$T$13</f>
        <v>284.90441990791641</v>
      </c>
    </row>
    <row r="31" spans="1:12" ht="11.1" customHeight="1" x14ac:dyDescent="0.2">
      <c r="A31" s="30" t="s">
        <v>94</v>
      </c>
      <c r="B31" s="31" t="s">
        <v>171</v>
      </c>
      <c r="C31" s="30" t="s">
        <v>151</v>
      </c>
      <c r="D31" s="32" t="s">
        <v>152</v>
      </c>
      <c r="E31" s="26">
        <v>64.48619253478374</v>
      </c>
      <c r="F31" s="26">
        <v>13.005116716346002</v>
      </c>
      <c r="G31" s="26">
        <v>71.343652958491163</v>
      </c>
      <c r="H31" s="27">
        <v>148.8349622096209</v>
      </c>
      <c r="I31" s="28">
        <v>0.1291261688119176</v>
      </c>
      <c r="J31" s="10">
        <f t="shared" si="0"/>
        <v>9.5750889784515286E-4</v>
      </c>
      <c r="K31" s="29">
        <f>J31*ANTIOQUIAC!$S$13</f>
        <v>68.793184274582856</v>
      </c>
      <c r="L31" s="93">
        <f>K31*ANTIOQUIAC!$T$13</f>
        <v>5.4329054863733974</v>
      </c>
    </row>
    <row r="32" spans="1:12" ht="11.1" customHeight="1" x14ac:dyDescent="0.2">
      <c r="A32" s="30" t="s">
        <v>95</v>
      </c>
      <c r="B32" s="31" t="s">
        <v>172</v>
      </c>
      <c r="C32" s="30" t="s">
        <v>151</v>
      </c>
      <c r="D32" s="32" t="s">
        <v>152</v>
      </c>
      <c r="E32" s="26">
        <v>83.15866155188111</v>
      </c>
      <c r="F32" s="26">
        <v>16.747425614132283</v>
      </c>
      <c r="G32" s="26">
        <v>94.67696973733841</v>
      </c>
      <c r="H32" s="27">
        <v>194.5830569033518</v>
      </c>
      <c r="I32" s="28">
        <v>0.16881627999645513</v>
      </c>
      <c r="J32" s="10">
        <f t="shared" si="0"/>
        <v>1.2706672168477512E-3</v>
      </c>
      <c r="K32" s="29">
        <f>J32*ANTIOQUIAC!$S$13</f>
        <v>91.292356861643526</v>
      </c>
      <c r="L32" s="93">
        <f>K32*ANTIOQUIAC!$T$13</f>
        <v>7.2097657883941402</v>
      </c>
    </row>
    <row r="33" spans="1:12" ht="11.1" customHeight="1" x14ac:dyDescent="0.2">
      <c r="A33" s="30" t="s">
        <v>97</v>
      </c>
      <c r="B33" s="31" t="s">
        <v>173</v>
      </c>
      <c r="C33" s="30" t="s">
        <v>151</v>
      </c>
      <c r="D33" s="32" t="s">
        <v>152</v>
      </c>
      <c r="E33" s="26">
        <v>91.484390509223473</v>
      </c>
      <c r="F33" s="26">
        <v>26.897361584368067</v>
      </c>
      <c r="G33" s="26">
        <v>196.32253626278634</v>
      </c>
      <c r="H33" s="27">
        <v>314.7042883563779</v>
      </c>
      <c r="I33" s="28">
        <v>0.27303100333984059</v>
      </c>
      <c r="J33" s="10">
        <f t="shared" si="0"/>
        <v>2.6348605310204062E-3</v>
      </c>
      <c r="K33" s="29">
        <f>J33*ANTIOQUIAC!$S$13</f>
        <v>189.30418971169209</v>
      </c>
      <c r="L33" s="93">
        <f>K33*ANTIOQUIAC!$T$13</f>
        <v>14.950198653009783</v>
      </c>
    </row>
    <row r="34" spans="1:12" ht="11.1" customHeight="1" x14ac:dyDescent="0.2">
      <c r="A34" s="30" t="s">
        <v>34</v>
      </c>
      <c r="B34" s="31" t="s">
        <v>174</v>
      </c>
      <c r="C34" s="30" t="s">
        <v>151</v>
      </c>
      <c r="D34" s="32" t="s">
        <v>152</v>
      </c>
      <c r="E34" s="26">
        <v>10.850875082598975</v>
      </c>
      <c r="F34" s="26">
        <v>5.0443451839174491</v>
      </c>
      <c r="G34" s="26">
        <v>43.203295383004651</v>
      </c>
      <c r="H34" s="27">
        <v>59.098515649521076</v>
      </c>
      <c r="I34" s="28">
        <v>5.1272663324535214E-2</v>
      </c>
      <c r="J34" s="10">
        <f t="shared" si="0"/>
        <v>5.7983489813070879E-4</v>
      </c>
      <c r="K34" s="29">
        <f>J34*ANTIOQUIAC!$S$13</f>
        <v>41.658818091098901</v>
      </c>
      <c r="L34" s="93">
        <f>K34*ANTIOQUIAC!$T$13</f>
        <v>3.2899832119936416</v>
      </c>
    </row>
    <row r="35" spans="1:12" ht="11.1" customHeight="1" x14ac:dyDescent="0.2">
      <c r="A35" s="30" t="s">
        <v>52</v>
      </c>
      <c r="B35" s="31" t="s">
        <v>175</v>
      </c>
      <c r="C35" s="30" t="s">
        <v>151</v>
      </c>
      <c r="D35" s="32" t="s">
        <v>152</v>
      </c>
      <c r="E35" s="26">
        <v>43.874101115903777</v>
      </c>
      <c r="F35" s="26">
        <v>5.3739497052279139</v>
      </c>
      <c r="G35" s="26">
        <v>47.609360395054225</v>
      </c>
      <c r="H35" s="27">
        <v>96.857411216185909</v>
      </c>
      <c r="I35" s="28">
        <v>8.4031508764531984E-2</v>
      </c>
      <c r="J35" s="10">
        <f t="shared" si="0"/>
        <v>6.3896905062464215E-4</v>
      </c>
      <c r="K35" s="29">
        <f>J35*ANTIOQUIAC!$S$13</f>
        <v>45.907370411178043</v>
      </c>
      <c r="L35" s="93">
        <f>K35*ANTIOQUIAC!$T$13</f>
        <v>3.6255103932442201</v>
      </c>
    </row>
    <row r="36" spans="1:12" ht="11.1" customHeight="1" x14ac:dyDescent="0.2">
      <c r="A36" s="30" t="s">
        <v>10</v>
      </c>
      <c r="B36" s="31" t="s">
        <v>176</v>
      </c>
      <c r="C36" s="30" t="s">
        <v>151</v>
      </c>
      <c r="D36" s="32" t="s">
        <v>152</v>
      </c>
      <c r="E36" s="26">
        <v>182.83219409732166</v>
      </c>
      <c r="F36" s="26">
        <v>26.554447314640115</v>
      </c>
      <c r="G36" s="26">
        <v>217.05723278945993</v>
      </c>
      <c r="H36" s="27">
        <v>426.44387420142169</v>
      </c>
      <c r="I36" s="28">
        <v>0.36997398239928775</v>
      </c>
      <c r="J36" s="10">
        <f t="shared" si="0"/>
        <v>2.9131425588548952E-3</v>
      </c>
      <c r="K36" s="29">
        <f>J36*ANTIOQUIAC!$S$13</f>
        <v>209.29764028348879</v>
      </c>
      <c r="L36" s="93">
        <f>K36*ANTIOQUIAC!$T$13</f>
        <v>16.529170878942676</v>
      </c>
    </row>
    <row r="37" spans="1:12" ht="11.1" customHeight="1" x14ac:dyDescent="0.2">
      <c r="A37" s="30" t="s">
        <v>53</v>
      </c>
      <c r="B37" s="31" t="s">
        <v>177</v>
      </c>
      <c r="C37" s="30" t="s">
        <v>151</v>
      </c>
      <c r="D37" s="32" t="s">
        <v>152</v>
      </c>
      <c r="E37" s="26">
        <v>24.299592078920103</v>
      </c>
      <c r="F37" s="26">
        <v>6.7637439275471944</v>
      </c>
      <c r="G37" s="26">
        <v>48.624374349599258</v>
      </c>
      <c r="H37" s="27">
        <v>79.68771035606656</v>
      </c>
      <c r="I37" s="28">
        <v>6.913542750244675E-2</v>
      </c>
      <c r="J37" s="10">
        <f t="shared" si="0"/>
        <v>6.5259163445111545E-4</v>
      </c>
      <c r="K37" s="29">
        <f>J37*ANTIOQUIAC!$S$13</f>
        <v>46.886098568774841</v>
      </c>
      <c r="L37" s="93">
        <f>K37*ANTIOQUIAC!$T$13</f>
        <v>3.7028049338756293</v>
      </c>
    </row>
    <row r="38" spans="1:12" ht="11.1" customHeight="1" x14ac:dyDescent="0.2">
      <c r="A38" s="30" t="s">
        <v>3</v>
      </c>
      <c r="B38" s="31" t="s">
        <v>178</v>
      </c>
      <c r="C38" s="30" t="s">
        <v>151</v>
      </c>
      <c r="D38" s="32" t="s">
        <v>152</v>
      </c>
      <c r="E38" s="26">
        <v>57.175593581833944</v>
      </c>
      <c r="F38" s="26">
        <v>293.09915298271369</v>
      </c>
      <c r="G38" s="26">
        <v>618.61518500613431</v>
      </c>
      <c r="H38" s="27">
        <v>968.88993157068194</v>
      </c>
      <c r="I38" s="28">
        <v>0.84058908610436678</v>
      </c>
      <c r="J38" s="10">
        <f t="shared" si="0"/>
        <v>8.3024840952582776E-3</v>
      </c>
      <c r="K38" s="29">
        <f>J38*ANTIOQUIAC!$S$13</f>
        <v>596.50027230792625</v>
      </c>
      <c r="L38" s="93">
        <f>K38*ANTIOQUIAC!$T$13</f>
        <v>47.108294756495475</v>
      </c>
    </row>
    <row r="39" spans="1:12" ht="11.1" customHeight="1" x14ac:dyDescent="0.2">
      <c r="A39" s="30" t="s">
        <v>35</v>
      </c>
      <c r="B39" s="31" t="s">
        <v>179</v>
      </c>
      <c r="C39" s="30" t="s">
        <v>151</v>
      </c>
      <c r="D39" s="32" t="s">
        <v>152</v>
      </c>
      <c r="E39" s="26">
        <v>4.9951928515838269</v>
      </c>
      <c r="F39" s="26">
        <v>5.6620510942525204</v>
      </c>
      <c r="G39" s="26">
        <v>49.082648780050157</v>
      </c>
      <c r="H39" s="27">
        <v>59.739892725886506</v>
      </c>
      <c r="I39" s="28">
        <v>5.1829108956699343E-2</v>
      </c>
      <c r="J39" s="10">
        <f t="shared" si="0"/>
        <v>6.5874217239829565E-4</v>
      </c>
      <c r="K39" s="29">
        <f>J39*ANTIOQUIAC!$S$13</f>
        <v>47.32799011812795</v>
      </c>
      <c r="L39" s="93">
        <f>K39*ANTIOQUIAC!$T$13</f>
        <v>3.7377030861879299</v>
      </c>
    </row>
    <row r="40" spans="1:12" ht="11.1" customHeight="1" x14ac:dyDescent="0.2">
      <c r="A40" s="30" t="s">
        <v>54</v>
      </c>
      <c r="B40" s="31" t="s">
        <v>180</v>
      </c>
      <c r="C40" s="30" t="s">
        <v>151</v>
      </c>
      <c r="D40" s="32" t="s">
        <v>152</v>
      </c>
      <c r="E40" s="26">
        <v>38.553506447082647</v>
      </c>
      <c r="F40" s="26">
        <v>11.241097107540893</v>
      </c>
      <c r="G40" s="26">
        <v>95.04859222387627</v>
      </c>
      <c r="H40" s="27">
        <v>144.84319577849982</v>
      </c>
      <c r="I40" s="28">
        <v>0.12566299390737648</v>
      </c>
      <c r="J40" s="10">
        <f t="shared" si="0"/>
        <v>1.2756547920943729E-3</v>
      </c>
      <c r="K40" s="29">
        <f>J40*ANTIOQUIAC!$S$13</f>
        <v>91.650694192812324</v>
      </c>
      <c r="L40" s="93">
        <f>K40*ANTIOQUIAC!$T$13</f>
        <v>7.2380652903434726</v>
      </c>
    </row>
    <row r="41" spans="1:12" ht="11.1" customHeight="1" x14ac:dyDescent="0.2">
      <c r="A41" s="30" t="s">
        <v>16</v>
      </c>
      <c r="B41" s="31" t="s">
        <v>181</v>
      </c>
      <c r="C41" s="30" t="s">
        <v>151</v>
      </c>
      <c r="D41" s="32" t="s">
        <v>152</v>
      </c>
      <c r="E41" s="26">
        <v>14.342047010945938</v>
      </c>
      <c r="F41" s="26">
        <v>4.2626092130977318</v>
      </c>
      <c r="G41" s="26">
        <v>35.386053898392838</v>
      </c>
      <c r="H41" s="27">
        <v>53.990710122436511</v>
      </c>
      <c r="I41" s="28">
        <v>4.6841235728780878E-2</v>
      </c>
      <c r="J41" s="10">
        <f t="shared" si="0"/>
        <v>4.7491907215702338E-4</v>
      </c>
      <c r="K41" s="29">
        <f>J41*ANTIOQUIAC!$S$13</f>
        <v>34.121035658193499</v>
      </c>
      <c r="L41" s="93">
        <f>K41*ANTIOQUIAC!$T$13</f>
        <v>2.6946908154189506</v>
      </c>
    </row>
    <row r="42" spans="1:12" ht="11.1" customHeight="1" x14ac:dyDescent="0.2">
      <c r="A42" s="30" t="s">
        <v>96</v>
      </c>
      <c r="B42" s="31" t="s">
        <v>182</v>
      </c>
      <c r="C42" s="30" t="s">
        <v>151</v>
      </c>
      <c r="D42" s="32" t="s">
        <v>152</v>
      </c>
      <c r="E42" s="26">
        <v>18.757533155934929</v>
      </c>
      <c r="F42" s="26">
        <v>5.5437596100518434</v>
      </c>
      <c r="G42" s="26">
        <v>36.915789559124278</v>
      </c>
      <c r="H42" s="27">
        <v>61.217082325111051</v>
      </c>
      <c r="I42" s="28">
        <v>5.3110688437251981E-2</v>
      </c>
      <c r="J42" s="10">
        <f t="shared" si="0"/>
        <v>4.9544977735309175E-4</v>
      </c>
      <c r="K42" s="29">
        <f>J42*ANTIOQUIAC!$S$13</f>
        <v>35.596084703710233</v>
      </c>
      <c r="L42" s="93">
        <f>K42*ANTIOQUIAC!$T$13</f>
        <v>2.8111820367014428</v>
      </c>
    </row>
    <row r="43" spans="1:12" ht="11.1" customHeight="1" x14ac:dyDescent="0.2">
      <c r="A43" s="30" t="s">
        <v>116</v>
      </c>
      <c r="B43" s="31" t="s">
        <v>183</v>
      </c>
      <c r="C43" s="30" t="s">
        <v>151</v>
      </c>
      <c r="D43" s="32" t="s">
        <v>152</v>
      </c>
      <c r="E43" s="26">
        <v>705.29050797146635</v>
      </c>
      <c r="F43" s="26">
        <v>98.634475692443658</v>
      </c>
      <c r="G43" s="26">
        <v>345.46414515276382</v>
      </c>
      <c r="H43" s="27">
        <v>1149.3891288166737</v>
      </c>
      <c r="I43" s="28">
        <v>0.99718649754574218</v>
      </c>
      <c r="J43" s="10">
        <f t="shared" si="0"/>
        <v>4.636502045426474E-3</v>
      </c>
      <c r="K43" s="29">
        <f>J43*ANTIOQUIAC!$S$13</f>
        <v>333.11412595571045</v>
      </c>
      <c r="L43" s="93">
        <f>K43*ANTIOQUIAC!$T$13</f>
        <v>26.307512605749814</v>
      </c>
    </row>
    <row r="44" spans="1:12" ht="11.1" customHeight="1" x14ac:dyDescent="0.2">
      <c r="A44" s="30" t="s">
        <v>73</v>
      </c>
      <c r="B44" s="31" t="s">
        <v>184</v>
      </c>
      <c r="C44" s="30" t="s">
        <v>151</v>
      </c>
      <c r="D44" s="32" t="s">
        <v>152</v>
      </c>
      <c r="E44" s="26">
        <v>115.67691223941034</v>
      </c>
      <c r="F44" s="26">
        <v>50.38372158785473</v>
      </c>
      <c r="G44" s="26">
        <v>394.42096973905973</v>
      </c>
      <c r="H44" s="27">
        <v>560.48160356632479</v>
      </c>
      <c r="I44" s="28">
        <v>0.48626237467073624</v>
      </c>
      <c r="J44" s="10">
        <f t="shared" si="0"/>
        <v>5.2935555212121361E-3</v>
      </c>
      <c r="K44" s="29">
        <f>J44*ANTIOQUIAC!$S$13</f>
        <v>380.32078997700711</v>
      </c>
      <c r="L44" s="93">
        <f>K44*ANTIOQUIAC!$T$13</f>
        <v>30.035634027357659</v>
      </c>
    </row>
    <row r="45" spans="1:12" ht="11.1" customHeight="1" x14ac:dyDescent="0.2">
      <c r="A45" s="30" t="s">
        <v>36</v>
      </c>
      <c r="B45" s="31" t="s">
        <v>185</v>
      </c>
      <c r="C45" s="30" t="s">
        <v>151</v>
      </c>
      <c r="D45" s="32" t="s">
        <v>152</v>
      </c>
      <c r="E45" s="26">
        <v>4.9828188294541134</v>
      </c>
      <c r="F45" s="26">
        <v>3.269963582781878</v>
      </c>
      <c r="G45" s="26">
        <v>29.46674708375641</v>
      </c>
      <c r="H45" s="27">
        <v>37.719529495992404</v>
      </c>
      <c r="I45" s="28">
        <v>3.2724692242309589E-2</v>
      </c>
      <c r="J45" s="10">
        <f t="shared" si="0"/>
        <v>3.9547557986223674E-4</v>
      </c>
      <c r="K45" s="29">
        <f>J45*ANTIOQUIAC!$S$13</f>
        <v>28.41333851078226</v>
      </c>
      <c r="L45" s="93">
        <f>K45*ANTIOQUIAC!$T$13</f>
        <v>2.2439284401383315</v>
      </c>
    </row>
    <row r="46" spans="1:12" ht="11.1" customHeight="1" x14ac:dyDescent="0.2">
      <c r="A46" s="33" t="s">
        <v>11</v>
      </c>
      <c r="B46" s="34" t="s">
        <v>186</v>
      </c>
      <c r="C46" s="33" t="s">
        <v>151</v>
      </c>
      <c r="D46" s="35" t="s">
        <v>152</v>
      </c>
      <c r="E46" s="26">
        <v>86.230214329598851</v>
      </c>
      <c r="F46" s="26">
        <v>74.422539841362763</v>
      </c>
      <c r="G46" s="26">
        <v>715.5730122660018</v>
      </c>
      <c r="H46" s="27">
        <v>876.22576643696334</v>
      </c>
      <c r="I46" s="28">
        <v>0.76019555186864196</v>
      </c>
      <c r="J46" s="10">
        <f t="shared" si="0"/>
        <v>9.6037628841516773E-3</v>
      </c>
      <c r="K46" s="29">
        <f>J46*ANTIOQUIAC!$S$13</f>
        <v>689.99194817476143</v>
      </c>
      <c r="L46" s="93">
        <f>K46*ANTIOQUIAC!$T$13</f>
        <v>54.491750604676618</v>
      </c>
    </row>
    <row r="47" spans="1:12" ht="11.1" customHeight="1" x14ac:dyDescent="0.2">
      <c r="A47" s="30" t="s">
        <v>117</v>
      </c>
      <c r="B47" s="31" t="s">
        <v>187</v>
      </c>
      <c r="C47" s="30" t="s">
        <v>151</v>
      </c>
      <c r="D47" s="32" t="s">
        <v>152</v>
      </c>
      <c r="E47" s="26">
        <v>338.91163730837803</v>
      </c>
      <c r="F47" s="26">
        <v>72.104136386428081</v>
      </c>
      <c r="G47" s="26">
        <v>404.29811676501026</v>
      </c>
      <c r="H47" s="27">
        <v>815.31389045981632</v>
      </c>
      <c r="I47" s="28">
        <v>0.70734965421592466</v>
      </c>
      <c r="J47" s="10">
        <f t="shared" si="0"/>
        <v>5.4261175049414379E-3</v>
      </c>
      <c r="K47" s="29">
        <f>J47*ANTIOQUIAC!$S$13</f>
        <v>389.84483826002253</v>
      </c>
      <c r="L47" s="93">
        <f>K47*ANTIOQUIAC!$T$13</f>
        <v>30.78779072303772</v>
      </c>
    </row>
    <row r="48" spans="1:12" ht="11.1" customHeight="1" x14ac:dyDescent="0.2">
      <c r="A48" s="30" t="s">
        <v>24</v>
      </c>
      <c r="B48" s="31" t="s">
        <v>188</v>
      </c>
      <c r="C48" s="30" t="s">
        <v>151</v>
      </c>
      <c r="D48" s="32" t="s">
        <v>152</v>
      </c>
      <c r="E48" s="26">
        <v>4.1598404433538159</v>
      </c>
      <c r="F48" s="26">
        <v>9.6384446310263634</v>
      </c>
      <c r="G48" s="26">
        <v>83.865543530767511</v>
      </c>
      <c r="H48" s="27">
        <v>97.663828605147685</v>
      </c>
      <c r="I48" s="28">
        <v>8.4731139996025065E-2</v>
      </c>
      <c r="J48" s="10">
        <f t="shared" si="0"/>
        <v>1.1255661971787572E-3</v>
      </c>
      <c r="K48" s="29">
        <f>J48*ANTIOQUIAC!$S$13</f>
        <v>80.867429002504991</v>
      </c>
      <c r="L48" s="93">
        <f>K48*ANTIOQUIAC!$T$13</f>
        <v>6.3864626027922684</v>
      </c>
    </row>
    <row r="49" spans="1:12" ht="11.1" customHeight="1" x14ac:dyDescent="0.2">
      <c r="A49" s="30" t="s">
        <v>71</v>
      </c>
      <c r="B49" s="31" t="s">
        <v>189</v>
      </c>
      <c r="C49" s="30" t="s">
        <v>151</v>
      </c>
      <c r="D49" s="32" t="s">
        <v>152</v>
      </c>
      <c r="E49" s="26">
        <v>16.924605189393901</v>
      </c>
      <c r="F49" s="26">
        <v>16.584043389285416</v>
      </c>
      <c r="G49" s="26">
        <v>107.26214658800436</v>
      </c>
      <c r="H49" s="27">
        <v>140.77079516668368</v>
      </c>
      <c r="I49" s="28">
        <v>0.12212986243702675</v>
      </c>
      <c r="J49" s="10">
        <f t="shared" si="0"/>
        <v>1.4395738864078115E-3</v>
      </c>
      <c r="K49" s="29">
        <f>J49*ANTIOQUIAC!$S$13</f>
        <v>103.42762544285563</v>
      </c>
      <c r="L49" s="93">
        <f>K49*ANTIOQUIAC!$T$13</f>
        <v>8.1681422314779226</v>
      </c>
    </row>
    <row r="50" spans="1:12" ht="11.1" customHeight="1" x14ac:dyDescent="0.2">
      <c r="A50" s="30" t="s">
        <v>72</v>
      </c>
      <c r="B50" s="31" t="s">
        <v>190</v>
      </c>
      <c r="C50" s="30" t="s">
        <v>151</v>
      </c>
      <c r="D50" s="32" t="s">
        <v>152</v>
      </c>
      <c r="E50" s="26">
        <v>15.22583874465148</v>
      </c>
      <c r="F50" s="26">
        <v>5.3427002039244824</v>
      </c>
      <c r="G50" s="26">
        <v>34.309822747843462</v>
      </c>
      <c r="H50" s="27">
        <v>54.878361696419425</v>
      </c>
      <c r="I50" s="28">
        <v>4.761134407756288E-2</v>
      </c>
      <c r="J50" s="10">
        <f t="shared" si="0"/>
        <v>4.6047488742500929E-4</v>
      </c>
      <c r="K50" s="29">
        <f>J50*ANTIOQUIAC!$S$13</f>
        <v>33.083278761937216</v>
      </c>
      <c r="L50" s="93">
        <f>K50*ANTIOQUIAC!$T$13</f>
        <v>2.6127345112495028</v>
      </c>
    </row>
    <row r="51" spans="1:12" ht="11.1" customHeight="1" x14ac:dyDescent="0.2">
      <c r="A51" s="30" t="s">
        <v>98</v>
      </c>
      <c r="B51" s="31" t="s">
        <v>191</v>
      </c>
      <c r="C51" s="30" t="s">
        <v>151</v>
      </c>
      <c r="D51" s="32" t="s">
        <v>152</v>
      </c>
      <c r="E51" s="26">
        <v>97.778712379858689</v>
      </c>
      <c r="F51" s="26">
        <v>20.13155398958893</v>
      </c>
      <c r="G51" s="26">
        <v>106.6144240130931</v>
      </c>
      <c r="H51" s="27">
        <v>224.52469038254071</v>
      </c>
      <c r="I51" s="28">
        <v>0.19479302875050822</v>
      </c>
      <c r="J51" s="10">
        <f t="shared" si="0"/>
        <v>1.4308807496942549E-3</v>
      </c>
      <c r="K51" s="29">
        <f>J51*ANTIOQUIAC!$S$13</f>
        <v>102.80305834253343</v>
      </c>
      <c r="L51" s="93">
        <f>K51*ANTIOQUIAC!$T$13</f>
        <v>8.1188173737652019</v>
      </c>
    </row>
    <row r="52" spans="1:12" ht="11.1" customHeight="1" x14ac:dyDescent="0.2">
      <c r="A52" s="30" t="s">
        <v>4</v>
      </c>
      <c r="B52" s="31" t="s">
        <v>192</v>
      </c>
      <c r="C52" s="30" t="s">
        <v>151</v>
      </c>
      <c r="D52" s="32" t="s">
        <v>152</v>
      </c>
      <c r="E52" s="26">
        <v>8.7458850138251929</v>
      </c>
      <c r="F52" s="26">
        <v>537.98647174304176</v>
      </c>
      <c r="G52" s="26">
        <v>594.66121919975069</v>
      </c>
      <c r="H52" s="27">
        <v>1141.3935759566175</v>
      </c>
      <c r="I52" s="28">
        <v>0.9902497194324239</v>
      </c>
      <c r="J52" s="10">
        <f t="shared" si="0"/>
        <v>7.9809959957964308E-3</v>
      </c>
      <c r="K52" s="29">
        <f>J52*ANTIOQUIAC!$S$13</f>
        <v>573.40263831399034</v>
      </c>
      <c r="L52" s="93">
        <f>K52*ANTIOQUIAC!$T$13</f>
        <v>45.284171280148946</v>
      </c>
    </row>
    <row r="53" spans="1:12" ht="11.1" customHeight="1" x14ac:dyDescent="0.2">
      <c r="A53" s="30" t="s">
        <v>55</v>
      </c>
      <c r="B53" s="31" t="s">
        <v>193</v>
      </c>
      <c r="C53" s="30" t="s">
        <v>151</v>
      </c>
      <c r="D53" s="32" t="s">
        <v>152</v>
      </c>
      <c r="E53" s="26">
        <v>72.222156226422371</v>
      </c>
      <c r="F53" s="26">
        <v>19.632917001955533</v>
      </c>
      <c r="G53" s="26">
        <v>133.2209383202968</v>
      </c>
      <c r="H53" s="27">
        <v>225.0760115486747</v>
      </c>
      <c r="I53" s="28">
        <v>0.1952713437170383</v>
      </c>
      <c r="J53" s="10">
        <f t="shared" si="0"/>
        <v>1.7879689156816933E-3</v>
      </c>
      <c r="K53" s="29">
        <f>J53*ANTIOQUIAC!$S$13</f>
        <v>128.45841471606693</v>
      </c>
      <c r="L53" s="93">
        <f>K53*ANTIOQUIAC!$T$13</f>
        <v>10.144935627577928</v>
      </c>
    </row>
    <row r="54" spans="1:12" ht="11.1" customHeight="1" x14ac:dyDescent="0.2">
      <c r="A54" s="30" t="s">
        <v>37</v>
      </c>
      <c r="B54" s="31" t="s">
        <v>194</v>
      </c>
      <c r="C54" s="30" t="s">
        <v>151</v>
      </c>
      <c r="D54" s="32" t="s">
        <v>152</v>
      </c>
      <c r="E54" s="26">
        <v>141.39101710946676</v>
      </c>
      <c r="F54" s="26">
        <v>43.231542907650649</v>
      </c>
      <c r="G54" s="26">
        <v>173.11453472248448</v>
      </c>
      <c r="H54" s="27">
        <v>357.73709473960184</v>
      </c>
      <c r="I54" s="28">
        <v>0.31036538592707624</v>
      </c>
      <c r="J54" s="10">
        <f t="shared" si="0"/>
        <v>2.3233840779016955E-3</v>
      </c>
      <c r="K54" s="29">
        <f>J54*ANTIOQUIAC!$S$13</f>
        <v>166.9258524609252</v>
      </c>
      <c r="L54" s="93">
        <f>K54*ANTIOQUIAC!$T$13</f>
        <v>13.18288125801422</v>
      </c>
    </row>
    <row r="55" spans="1:12" ht="11.1" customHeight="1" x14ac:dyDescent="0.2">
      <c r="A55" s="30" t="s">
        <v>56</v>
      </c>
      <c r="B55" s="31" t="s">
        <v>195</v>
      </c>
      <c r="C55" s="30" t="s">
        <v>151</v>
      </c>
      <c r="D55" s="32" t="s">
        <v>152</v>
      </c>
      <c r="E55" s="26">
        <v>62.513794744609839</v>
      </c>
      <c r="F55" s="26">
        <v>14.303895817164809</v>
      </c>
      <c r="G55" s="26">
        <v>77.404790510431297</v>
      </c>
      <c r="H55" s="27">
        <v>154.22248107220594</v>
      </c>
      <c r="I55" s="28">
        <v>0.13380026997604971</v>
      </c>
      <c r="J55" s="10">
        <f t="shared" si="0"/>
        <v>1.0388559118594575E-3</v>
      </c>
      <c r="K55" s="29">
        <f>J55*ANTIOQUIAC!$S$13</f>
        <v>74.637641843454588</v>
      </c>
      <c r="L55" s="93">
        <f>K55*ANTIOQUIAC!$T$13</f>
        <v>5.8944684438905623</v>
      </c>
    </row>
    <row r="56" spans="1:12" ht="11.1" customHeight="1" x14ac:dyDescent="0.2">
      <c r="A56" s="30" t="s">
        <v>12</v>
      </c>
      <c r="B56" s="31" t="s">
        <v>196</v>
      </c>
      <c r="C56" s="30" t="s">
        <v>151</v>
      </c>
      <c r="D56" s="32" t="s">
        <v>152</v>
      </c>
      <c r="E56" s="26">
        <v>708.74981123104556</v>
      </c>
      <c r="F56" s="26">
        <v>33.96778451464143</v>
      </c>
      <c r="G56" s="26">
        <v>329.59189745943405</v>
      </c>
      <c r="H56" s="27">
        <v>1072.309493205121</v>
      </c>
      <c r="I56" s="28">
        <v>0.93031378234378215</v>
      </c>
      <c r="J56" s="10">
        <f t="shared" si="0"/>
        <v>4.4234793340157223E-3</v>
      </c>
      <c r="K56" s="29">
        <f>J56*ANTIOQUIAC!$S$13</f>
        <v>317.80929623169357</v>
      </c>
      <c r="L56" s="93">
        <f>K56*ANTIOQUIAC!$T$13</f>
        <v>25.098821741205207</v>
      </c>
    </row>
    <row r="57" spans="1:12" ht="11.1" customHeight="1" x14ac:dyDescent="0.2">
      <c r="A57" s="30" t="s">
        <v>38</v>
      </c>
      <c r="B57" s="31" t="s">
        <v>197</v>
      </c>
      <c r="C57" s="30" t="s">
        <v>151</v>
      </c>
      <c r="D57" s="32" t="s">
        <v>152</v>
      </c>
      <c r="E57" s="26">
        <v>46.404861592127325</v>
      </c>
      <c r="F57" s="26">
        <v>171.65595749298515</v>
      </c>
      <c r="G57" s="26">
        <v>93.973386768796999</v>
      </c>
      <c r="H57" s="27">
        <v>312.0342058539095</v>
      </c>
      <c r="I57" s="28">
        <v>0.27071449437691364</v>
      </c>
      <c r="J57" s="10">
        <f t="shared" si="0"/>
        <v>1.2612243733036636E-3</v>
      </c>
      <c r="K57" s="29">
        <f>J57*ANTIOQUIAC!$S$13</f>
        <v>90.613926324375015</v>
      </c>
      <c r="L57" s="93">
        <f>K57*ANTIOQUIAC!$T$13</f>
        <v>7.1561870941249879</v>
      </c>
    </row>
    <row r="58" spans="1:12" ht="11.1" customHeight="1" x14ac:dyDescent="0.2">
      <c r="A58" s="30" t="s">
        <v>5</v>
      </c>
      <c r="B58" s="31" t="s">
        <v>198</v>
      </c>
      <c r="C58" s="30" t="s">
        <v>151</v>
      </c>
      <c r="D58" s="32" t="s">
        <v>152</v>
      </c>
      <c r="E58" s="26">
        <v>16.362171695595798</v>
      </c>
      <c r="F58" s="26">
        <v>2962.1384476544554</v>
      </c>
      <c r="G58" s="26">
        <v>5645.5888988264405</v>
      </c>
      <c r="H58" s="27">
        <v>8624.0895181764918</v>
      </c>
      <c r="I58" s="28">
        <v>7.4820836612619681</v>
      </c>
      <c r="J58" s="10">
        <f t="shared" si="0"/>
        <v>7.5769902157200392E-2</v>
      </c>
      <c r="K58" s="29">
        <f>J58*ANTIOQUIAC!$S$13</f>
        <v>5443.764390386219</v>
      </c>
      <c r="L58" s="93">
        <f>K58*ANTIOQUIAC!$T$13</f>
        <v>429.91842483995504</v>
      </c>
    </row>
    <row r="59" spans="1:12" ht="11.1" customHeight="1" x14ac:dyDescent="0.2">
      <c r="A59" s="30" t="s">
        <v>99</v>
      </c>
      <c r="B59" s="31" t="s">
        <v>199</v>
      </c>
      <c r="C59" s="30" t="s">
        <v>151</v>
      </c>
      <c r="D59" s="32" t="s">
        <v>152</v>
      </c>
      <c r="E59" s="26">
        <v>104.41442564772318</v>
      </c>
      <c r="F59" s="26">
        <v>24.456744443784387</v>
      </c>
      <c r="G59" s="26">
        <v>150.2859609187243</v>
      </c>
      <c r="H59" s="27">
        <v>279.15713101023186</v>
      </c>
      <c r="I59" s="28">
        <v>0.24219101673912816</v>
      </c>
      <c r="J59" s="10">
        <f t="shared" si="0"/>
        <v>2.016999954916953E-3</v>
      </c>
      <c r="K59" s="29">
        <f>J59*ANTIOQUIAC!$S$13</f>
        <v>144.91337876096341</v>
      </c>
      <c r="L59" s="93">
        <f>K59*ANTIOQUIAC!$T$13</f>
        <v>11.444457744198791</v>
      </c>
    </row>
    <row r="60" spans="1:12" ht="11.1" customHeight="1" x14ac:dyDescent="0.2">
      <c r="A60" s="30" t="s">
        <v>57</v>
      </c>
      <c r="B60" s="31" t="s">
        <v>200</v>
      </c>
      <c r="C60" s="30" t="s">
        <v>151</v>
      </c>
      <c r="D60" s="32" t="s">
        <v>152</v>
      </c>
      <c r="E60" s="26">
        <v>37.072126757715893</v>
      </c>
      <c r="F60" s="26">
        <v>16.631533435331018</v>
      </c>
      <c r="G60" s="26">
        <v>121.38178713633037</v>
      </c>
      <c r="H60" s="27">
        <v>175.0854473293773</v>
      </c>
      <c r="I60" s="28">
        <v>0.15190055275132031</v>
      </c>
      <c r="J60" s="10">
        <f t="shared" si="0"/>
        <v>1.6290747165273924E-3</v>
      </c>
      <c r="K60" s="29">
        <f>J60*ANTIOQUIAC!$S$13</f>
        <v>117.04250208362704</v>
      </c>
      <c r="L60" s="93">
        <f>K60*ANTIOQUIAC!$T$13</f>
        <v>9.2433699415764252</v>
      </c>
    </row>
    <row r="61" spans="1:12" ht="11.1" customHeight="1" x14ac:dyDescent="0.2">
      <c r="A61" s="30" t="s">
        <v>58</v>
      </c>
      <c r="B61" s="31" t="s">
        <v>201</v>
      </c>
      <c r="C61" s="30" t="s">
        <v>151</v>
      </c>
      <c r="D61" s="32" t="s">
        <v>152</v>
      </c>
      <c r="E61" s="26">
        <v>7.7389794692729419</v>
      </c>
      <c r="F61" s="26">
        <v>3.5362905716090474</v>
      </c>
      <c r="G61" s="26">
        <v>30.659263053354483</v>
      </c>
      <c r="H61" s="27">
        <v>41.934533094236471</v>
      </c>
      <c r="I61" s="28">
        <v>3.6381543146757366E-2</v>
      </c>
      <c r="J61" s="10">
        <f t="shared" si="0"/>
        <v>4.1148043249260226E-4</v>
      </c>
      <c r="K61" s="29">
        <f>J61*ANTIOQUIAC!$S$13</f>
        <v>29.563223152863504</v>
      </c>
      <c r="L61" s="93">
        <f>K61*ANTIOQUIAC!$T$13</f>
        <v>2.3347399739630252</v>
      </c>
    </row>
    <row r="62" spans="1:12" ht="11.1" customHeight="1" x14ac:dyDescent="0.2">
      <c r="A62" s="30" t="s">
        <v>6</v>
      </c>
      <c r="B62" s="31" t="s">
        <v>202</v>
      </c>
      <c r="C62" s="30" t="s">
        <v>151</v>
      </c>
      <c r="D62" s="32" t="s">
        <v>152</v>
      </c>
      <c r="E62" s="26">
        <v>39.642258570454004</v>
      </c>
      <c r="F62" s="26">
        <v>1275.7511236085229</v>
      </c>
      <c r="G62" s="26">
        <v>557.1548296523606</v>
      </c>
      <c r="H62" s="27">
        <v>1872.5482118313375</v>
      </c>
      <c r="I62" s="28">
        <v>1.6245845258376919</v>
      </c>
      <c r="J62" s="10">
        <f t="shared" si="0"/>
        <v>7.4776197285541714E-3</v>
      </c>
      <c r="K62" s="29">
        <f>J62*ANTIOQUIAC!$S$13</f>
        <v>537.237067017703</v>
      </c>
      <c r="L62" s="93">
        <f>K62*ANTIOQUIAC!$T$13</f>
        <v>42.428014339816372</v>
      </c>
    </row>
    <row r="63" spans="1:12" ht="11.1" customHeight="1" x14ac:dyDescent="0.2">
      <c r="A63" s="30" t="s">
        <v>39</v>
      </c>
      <c r="B63" s="31" t="s">
        <v>203</v>
      </c>
      <c r="C63" s="30" t="s">
        <v>151</v>
      </c>
      <c r="D63" s="32" t="s">
        <v>152</v>
      </c>
      <c r="E63" s="26">
        <v>17.296567347370452</v>
      </c>
      <c r="F63" s="26">
        <v>24.207561485889808</v>
      </c>
      <c r="G63" s="26">
        <v>230.9376997101831</v>
      </c>
      <c r="H63" s="27">
        <v>272.44182854344336</v>
      </c>
      <c r="I63" s="28">
        <v>0.23636495767964216</v>
      </c>
      <c r="J63" s="10">
        <f t="shared" si="0"/>
        <v>3.0994334205040799E-3</v>
      </c>
      <c r="K63" s="29">
        <f>J63*ANTIOQUIAC!$S$13</f>
        <v>222.68189352953613</v>
      </c>
      <c r="L63" s="93">
        <f>K63*ANTIOQUIAC!$T$13</f>
        <v>17.586185227940149</v>
      </c>
    </row>
    <row r="64" spans="1:12" ht="11.1" customHeight="1" x14ac:dyDescent="0.2">
      <c r="A64" s="30" t="s">
        <v>77</v>
      </c>
      <c r="B64" s="31" t="s">
        <v>204</v>
      </c>
      <c r="C64" s="30" t="s">
        <v>151</v>
      </c>
      <c r="D64" s="32" t="s">
        <v>152</v>
      </c>
      <c r="E64" s="26">
        <v>7.9799498151542538</v>
      </c>
      <c r="F64" s="26">
        <v>6.136244318887349</v>
      </c>
      <c r="G64" s="26">
        <v>56.866624234136395</v>
      </c>
      <c r="H64" s="27">
        <v>70.982818368178002</v>
      </c>
      <c r="I64" s="28">
        <v>6.1583241271267339E-2</v>
      </c>
      <c r="J64" s="10">
        <f t="shared" si="0"/>
        <v>7.6321153230382555E-4</v>
      </c>
      <c r="K64" s="29">
        <f>J64*ANTIOQUIAC!$S$13</f>
        <v>54.833695749900649</v>
      </c>
      <c r="L64" s="93">
        <f>K64*ANTIOQUIAC!$T$13</f>
        <v>4.3304622342919066</v>
      </c>
    </row>
    <row r="65" spans="1:12" ht="11.1" customHeight="1" x14ac:dyDescent="0.2">
      <c r="A65" s="30" t="s">
        <v>40</v>
      </c>
      <c r="B65" s="31" t="s">
        <v>205</v>
      </c>
      <c r="C65" s="30" t="s">
        <v>151</v>
      </c>
      <c r="D65" s="32" t="s">
        <v>152</v>
      </c>
      <c r="E65" s="26">
        <v>6.8195641078567721</v>
      </c>
      <c r="F65" s="26">
        <v>5.0689556901782549</v>
      </c>
      <c r="G65" s="26">
        <v>40.362628838855514</v>
      </c>
      <c r="H65" s="27">
        <v>52.251148636890541</v>
      </c>
      <c r="I65" s="28">
        <v>4.5332027766440977E-2</v>
      </c>
      <c r="J65" s="10">
        <f t="shared" si="0"/>
        <v>5.4171008423287885E-4</v>
      </c>
      <c r="K65" s="29">
        <f>J65*ANTIOQUIAC!$S$13</f>
        <v>38.919702711795416</v>
      </c>
      <c r="L65" s="93">
        <f>K65*ANTIOQUIAC!$T$13</f>
        <v>3.073663017937355</v>
      </c>
    </row>
    <row r="66" spans="1:12" ht="11.1" customHeight="1" x14ac:dyDescent="0.2">
      <c r="A66" s="30" t="s">
        <v>78</v>
      </c>
      <c r="B66" s="31" t="s">
        <v>206</v>
      </c>
      <c r="C66" s="30" t="s">
        <v>151</v>
      </c>
      <c r="D66" s="32" t="s">
        <v>152</v>
      </c>
      <c r="E66" s="26">
        <v>62.149969426240446</v>
      </c>
      <c r="F66" s="26">
        <v>742.7931407809881</v>
      </c>
      <c r="G66" s="26">
        <v>405.66980426776746</v>
      </c>
      <c r="H66" s="27">
        <v>1210.6129144749959</v>
      </c>
      <c r="I66" s="28">
        <v>1.0503030016577721</v>
      </c>
      <c r="J66" s="10">
        <f t="shared" si="0"/>
        <v>5.4445270331123204E-3</v>
      </c>
      <c r="K66" s="29">
        <f>J66*ANTIOQUIAC!$S$13</f>
        <v>391.16748922098776</v>
      </c>
      <c r="L66" s="93">
        <f>K66*ANTIOQUIAC!$T$13</f>
        <v>30.892246385879307</v>
      </c>
    </row>
    <row r="67" spans="1:12" ht="11.1" customHeight="1" x14ac:dyDescent="0.2">
      <c r="A67" s="30" t="s">
        <v>79</v>
      </c>
      <c r="B67" s="31" t="s">
        <v>207</v>
      </c>
      <c r="C67" s="30" t="s">
        <v>151</v>
      </c>
      <c r="D67" s="32" t="s">
        <v>152</v>
      </c>
      <c r="E67" s="26">
        <v>4.6198080245067299</v>
      </c>
      <c r="F67" s="26">
        <v>25.302004997693025</v>
      </c>
      <c r="G67" s="26">
        <v>265.97087289523296</v>
      </c>
      <c r="H67" s="27">
        <v>295.89268591743269</v>
      </c>
      <c r="I67" s="28">
        <v>0.25671044185286424</v>
      </c>
      <c r="J67" s="10">
        <f t="shared" si="0"/>
        <v>3.5696164522581761E-3</v>
      </c>
      <c r="K67" s="29">
        <f>J67*ANTIOQUIAC!$S$13</f>
        <v>256.4626636289409</v>
      </c>
      <c r="L67" s="93">
        <f>K67*ANTIOQUIAC!$T$13</f>
        <v>20.25400375011289</v>
      </c>
    </row>
    <row r="68" spans="1:12" ht="11.1" customHeight="1" x14ac:dyDescent="0.2">
      <c r="A68" s="30" t="s">
        <v>59</v>
      </c>
      <c r="B68" s="31" t="s">
        <v>208</v>
      </c>
      <c r="C68" s="30" t="s">
        <v>151</v>
      </c>
      <c r="D68" s="32" t="s">
        <v>152</v>
      </c>
      <c r="E68" s="26">
        <v>13.006180331523133</v>
      </c>
      <c r="F68" s="26">
        <v>4.4792761461825563</v>
      </c>
      <c r="G68" s="26">
        <v>34.432392183246293</v>
      </c>
      <c r="H68" s="27">
        <v>51.917848660951982</v>
      </c>
      <c r="I68" s="28">
        <v>4.5042863524927368E-2</v>
      </c>
      <c r="J68" s="10">
        <f t="shared" si="0"/>
        <v>4.621199016643327E-4</v>
      </c>
      <c r="K68" s="29">
        <f>J68*ANTIOQUIAC!$S$13</f>
        <v>33.201466454975645</v>
      </c>
      <c r="L68" s="93">
        <f>K68*ANTIOQUIAC!$T$13</f>
        <v>2.6220683220434235</v>
      </c>
    </row>
    <row r="69" spans="1:12" ht="11.1" customHeight="1" x14ac:dyDescent="0.2">
      <c r="A69" s="30" t="s">
        <v>100</v>
      </c>
      <c r="B69" s="31" t="s">
        <v>209</v>
      </c>
      <c r="C69" s="30" t="s">
        <v>151</v>
      </c>
      <c r="D69" s="32" t="s">
        <v>152</v>
      </c>
      <c r="E69" s="26">
        <v>17.631736248382801</v>
      </c>
      <c r="F69" s="26">
        <v>5.5440538990432389</v>
      </c>
      <c r="G69" s="26">
        <v>37.271683135314888</v>
      </c>
      <c r="H69" s="27">
        <v>60.44747328274093</v>
      </c>
      <c r="I69" s="28">
        <v>5.2442991374351537E-2</v>
      </c>
      <c r="J69" s="10">
        <f t="shared" si="0"/>
        <v>5.0022625363033959E-4</v>
      </c>
      <c r="K69" s="29">
        <f>J69*ANTIOQUIAC!$S$13</f>
        <v>35.939255418325381</v>
      </c>
      <c r="L69" s="93">
        <f>K69*ANTIOQUIAC!$T$13</f>
        <v>2.8382837630985471</v>
      </c>
    </row>
    <row r="70" spans="1:12" ht="11.1" customHeight="1" x14ac:dyDescent="0.2">
      <c r="A70" s="30" t="s">
        <v>7</v>
      </c>
      <c r="B70" s="31" t="s">
        <v>210</v>
      </c>
      <c r="C70" s="30" t="s">
        <v>151</v>
      </c>
      <c r="D70" s="32" t="s">
        <v>152</v>
      </c>
      <c r="E70" s="26">
        <v>0.51185496049646528</v>
      </c>
      <c r="F70" s="26">
        <v>3088.9721576876773</v>
      </c>
      <c r="G70" s="26">
        <v>4050.8381194222156</v>
      </c>
      <c r="H70" s="27">
        <v>7140.3221320703888</v>
      </c>
      <c r="I70" s="28">
        <v>6.1947974273587256</v>
      </c>
      <c r="J70" s="10">
        <f t="shared" si="0"/>
        <v>5.4366623830346794E-2</v>
      </c>
      <c r="K70" s="29">
        <f>J70*ANTIOQUIAC!$S$13</f>
        <v>3906.0244557150959</v>
      </c>
      <c r="L70" s="93">
        <f>K70*ANTIOQUIAC!$T$13</f>
        <v>308.47622361338773</v>
      </c>
    </row>
    <row r="71" spans="1:12" ht="11.1" customHeight="1" x14ac:dyDescent="0.2">
      <c r="A71" s="30" t="s">
        <v>41</v>
      </c>
      <c r="B71" s="31" t="s">
        <v>211</v>
      </c>
      <c r="C71" s="30" t="s">
        <v>151</v>
      </c>
      <c r="D71" s="32" t="s">
        <v>152</v>
      </c>
      <c r="E71" s="26">
        <v>43.912027535077257</v>
      </c>
      <c r="F71" s="26">
        <v>19.570683250801753</v>
      </c>
      <c r="G71" s="26">
        <v>146.00131705970321</v>
      </c>
      <c r="H71" s="27">
        <v>209.4840278455822</v>
      </c>
      <c r="I71" s="28">
        <v>0.18174405758837595</v>
      </c>
      <c r="J71" s="10">
        <f t="shared" si="0"/>
        <v>1.9594954054723483E-3</v>
      </c>
      <c r="K71" s="29">
        <f>J71*ANTIOQUIAC!$S$13</f>
        <v>140.78190690156634</v>
      </c>
      <c r="L71" s="93">
        <f>K71*ANTIOQUIAC!$T$13</f>
        <v>11.118176930650105</v>
      </c>
    </row>
    <row r="72" spans="1:12" ht="11.1" customHeight="1" x14ac:dyDescent="0.2">
      <c r="A72" s="30" t="s">
        <v>101</v>
      </c>
      <c r="B72" s="31" t="s">
        <v>212</v>
      </c>
      <c r="C72" s="30" t="s">
        <v>151</v>
      </c>
      <c r="D72" s="32" t="s">
        <v>152</v>
      </c>
      <c r="E72" s="26">
        <v>49.300289707735317</v>
      </c>
      <c r="F72" s="26">
        <v>15.768302401758442</v>
      </c>
      <c r="G72" s="26">
        <v>110.21261851496554</v>
      </c>
      <c r="H72" s="27">
        <v>175.28121062445931</v>
      </c>
      <c r="I72" s="28">
        <v>0.15207039298181896</v>
      </c>
      <c r="J72" s="10">
        <f t="shared" si="0"/>
        <v>1.4791724071697263E-3</v>
      </c>
      <c r="K72" s="29">
        <f>J72*ANTIOQUIAC!$S$13</f>
        <v>106.27262076551615</v>
      </c>
      <c r="L72" s="93">
        <f>K72*ANTIOQUIAC!$T$13</f>
        <v>8.3928242382810279</v>
      </c>
    </row>
    <row r="73" spans="1:12" ht="11.1" customHeight="1" x14ac:dyDescent="0.2">
      <c r="A73" s="30" t="s">
        <v>102</v>
      </c>
      <c r="B73" s="31" t="s">
        <v>213</v>
      </c>
      <c r="C73" s="30" t="s">
        <v>151</v>
      </c>
      <c r="D73" s="32" t="s">
        <v>152</v>
      </c>
      <c r="E73" s="26">
        <v>51.2684424262793</v>
      </c>
      <c r="F73" s="26">
        <v>14.992505100001644</v>
      </c>
      <c r="G73" s="26">
        <v>101.26594565492579</v>
      </c>
      <c r="H73" s="27">
        <v>167.52689318120673</v>
      </c>
      <c r="I73" s="28">
        <v>0.14534290578167838</v>
      </c>
      <c r="J73" s="10">
        <f t="shared" si="0"/>
        <v>1.3590983919720193E-3</v>
      </c>
      <c r="K73" s="29">
        <f>J73*ANTIOQUIAC!$S$13</f>
        <v>97.6457830696217</v>
      </c>
      <c r="L73" s="93">
        <f>K73*ANTIOQUIAC!$T$13</f>
        <v>7.7115242760492375</v>
      </c>
    </row>
    <row r="74" spans="1:12" ht="11.1" customHeight="1" x14ac:dyDescent="0.2">
      <c r="A74" s="30" t="s">
        <v>80</v>
      </c>
      <c r="B74" s="31" t="s">
        <v>214</v>
      </c>
      <c r="C74" s="30" t="s">
        <v>151</v>
      </c>
      <c r="D74" s="32" t="s">
        <v>152</v>
      </c>
      <c r="E74" s="26">
        <v>37.710013063722407</v>
      </c>
      <c r="F74" s="26">
        <v>89.464832421593528</v>
      </c>
      <c r="G74" s="26">
        <v>489.26904684748206</v>
      </c>
      <c r="H74" s="27">
        <v>616.44389233279799</v>
      </c>
      <c r="I74" s="28">
        <v>0.53481411170268067</v>
      </c>
      <c r="J74" s="10">
        <f t="shared" si="0"/>
        <v>6.5665191838333477E-3</v>
      </c>
      <c r="K74" s="29">
        <f>J74*ANTIOQUIAC!$S$13</f>
        <v>471.7781372816907</v>
      </c>
      <c r="L74" s="93">
        <f>K74*ANTIOQUIAC!$T$13</f>
        <v>37.258429849070417</v>
      </c>
    </row>
    <row r="75" spans="1:12" ht="11.1" customHeight="1" x14ac:dyDescent="0.2">
      <c r="A75" s="30" t="s">
        <v>8</v>
      </c>
      <c r="B75" s="31" t="s">
        <v>215</v>
      </c>
      <c r="C75" s="30" t="s">
        <v>151</v>
      </c>
      <c r="D75" s="32" t="s">
        <v>152</v>
      </c>
      <c r="E75" s="26">
        <v>6.0459079986873769</v>
      </c>
      <c r="F75" s="26">
        <v>755.98118424594963</v>
      </c>
      <c r="G75" s="26">
        <v>715.61733535380654</v>
      </c>
      <c r="H75" s="27">
        <v>1477.6444275984436</v>
      </c>
      <c r="I75" s="28">
        <v>1.2819740803463735</v>
      </c>
      <c r="J75" s="10">
        <f t="shared" si="0"/>
        <v>9.6043577478738609E-3</v>
      </c>
      <c r="K75" s="29">
        <f>J75*ANTIOQUIAC!$S$13</f>
        <v>690.0346867537454</v>
      </c>
      <c r="L75" s="93">
        <f>K75*ANTIOQUIAC!$T$13</f>
        <v>54.495125861436286</v>
      </c>
    </row>
    <row r="76" spans="1:12" ht="11.1" customHeight="1" x14ac:dyDescent="0.2">
      <c r="A76" s="30" t="s">
        <v>103</v>
      </c>
      <c r="B76" s="31" t="s">
        <v>216</v>
      </c>
      <c r="C76" s="30" t="s">
        <v>151</v>
      </c>
      <c r="D76" s="32" t="s">
        <v>152</v>
      </c>
      <c r="E76" s="26">
        <v>4.7364186122263146</v>
      </c>
      <c r="F76" s="26">
        <v>46.645128274436111</v>
      </c>
      <c r="G76" s="26">
        <v>94.111474991869386</v>
      </c>
      <c r="H76" s="27">
        <v>145.49302187853181</v>
      </c>
      <c r="I76" s="28">
        <v>0.12622676973964997</v>
      </c>
      <c r="J76" s="10">
        <f t="shared" si="0"/>
        <v>1.2630776664390231E-3</v>
      </c>
      <c r="K76" s="29">
        <f>J76*ANTIOQUIAC!$S$13</f>
        <v>90.747078022978059</v>
      </c>
      <c r="L76" s="93">
        <f>K76*ANTIOQUIAC!$T$13</f>
        <v>7.1667026793750175</v>
      </c>
    </row>
    <row r="77" spans="1:12" ht="11.1" customHeight="1" x14ac:dyDescent="0.2">
      <c r="A77" s="30" t="s">
        <v>81</v>
      </c>
      <c r="B77" s="31" t="s">
        <v>217</v>
      </c>
      <c r="C77" s="30" t="s">
        <v>151</v>
      </c>
      <c r="D77" s="32" t="s">
        <v>152</v>
      </c>
      <c r="E77" s="26">
        <v>22.475752721739145</v>
      </c>
      <c r="F77" s="26">
        <v>25.60657586011796</v>
      </c>
      <c r="G77" s="26">
        <v>152.63994568382878</v>
      </c>
      <c r="H77" s="27">
        <v>200.72227426568588</v>
      </c>
      <c r="I77" s="28">
        <v>0.17414253940306759</v>
      </c>
      <c r="J77" s="10">
        <f t="shared" ref="J77:J136" si="1">G77/SUM($G$12:$G$136)</f>
        <v>2.0485929735599832E-3</v>
      </c>
      <c r="K77" s="29">
        <f>J77*ANTIOQUIAC!$S$13</f>
        <v>147.18321077839056</v>
      </c>
      <c r="L77" s="93">
        <f>K77*ANTIOQUIAC!$T$13</f>
        <v>11.623716531979346</v>
      </c>
    </row>
    <row r="78" spans="1:12" ht="11.1" customHeight="1" x14ac:dyDescent="0.2">
      <c r="A78" s="30" t="s">
        <v>60</v>
      </c>
      <c r="B78" s="31" t="s">
        <v>218</v>
      </c>
      <c r="C78" s="30" t="s">
        <v>151</v>
      </c>
      <c r="D78" s="32" t="s">
        <v>152</v>
      </c>
      <c r="E78" s="26">
        <v>20.154378381960534</v>
      </c>
      <c r="F78" s="26">
        <v>7.4515725527250334</v>
      </c>
      <c r="G78" s="26">
        <v>57.729620866868146</v>
      </c>
      <c r="H78" s="27">
        <v>85.335571801553712</v>
      </c>
      <c r="I78" s="28">
        <v>7.4035396566228678E-2</v>
      </c>
      <c r="J78" s="10">
        <f t="shared" si="1"/>
        <v>7.7479387944172481E-4</v>
      </c>
      <c r="K78" s="29">
        <f>J78*ANTIOQUIAC!$S$13</f>
        <v>55.665841062370163</v>
      </c>
      <c r="L78" s="93">
        <f>K78*ANTIOQUIAC!$T$13</f>
        <v>4.3961804719523467</v>
      </c>
    </row>
    <row r="79" spans="1:12" ht="11.1" customHeight="1" x14ac:dyDescent="0.2">
      <c r="A79" s="30" t="s">
        <v>17</v>
      </c>
      <c r="B79" s="31" t="s">
        <v>219</v>
      </c>
      <c r="C79" s="30" t="s">
        <v>151</v>
      </c>
      <c r="D79" s="32" t="s">
        <v>152</v>
      </c>
      <c r="E79" s="26">
        <v>26.575104555875111</v>
      </c>
      <c r="F79" s="26">
        <v>7.6452020786354957</v>
      </c>
      <c r="G79" s="26">
        <v>57.713170345968429</v>
      </c>
      <c r="H79" s="27">
        <v>91.933476980479043</v>
      </c>
      <c r="I79" s="28">
        <v>7.975960414011192E-2</v>
      </c>
      <c r="J79" s="10">
        <f t="shared" si="1"/>
        <v>7.7457309567915478E-4</v>
      </c>
      <c r="K79" s="29">
        <f>J79*ANTIOQUIAC!$S$13</f>
        <v>55.649978632164554</v>
      </c>
      <c r="L79" s="93">
        <f>K79*ANTIOQUIAC!$T$13</f>
        <v>4.3949277448835247</v>
      </c>
    </row>
    <row r="80" spans="1:12" ht="11.1" customHeight="1" x14ac:dyDescent="0.2">
      <c r="A80" s="33" t="s">
        <v>82</v>
      </c>
      <c r="B80" s="34" t="s">
        <v>220</v>
      </c>
      <c r="C80" s="33" t="s">
        <v>151</v>
      </c>
      <c r="D80" s="35" t="s">
        <v>152</v>
      </c>
      <c r="E80" s="26">
        <v>151.45145633237789</v>
      </c>
      <c r="F80" s="26">
        <v>275.23475683024765</v>
      </c>
      <c r="G80" s="26">
        <v>459.56678284840569</v>
      </c>
      <c r="H80" s="27">
        <v>886.2529960110312</v>
      </c>
      <c r="I80" s="28">
        <v>0.76889497114133509</v>
      </c>
      <c r="J80" s="10">
        <f t="shared" si="1"/>
        <v>6.167882712530031E-3</v>
      </c>
      <c r="K80" s="29">
        <f>J80*ANTIOQUIAC!$S$13</f>
        <v>443.13770136443259</v>
      </c>
      <c r="L80" s="93">
        <f>K80*ANTIOQUIAC!$T$13</f>
        <v>34.996566510895398</v>
      </c>
    </row>
    <row r="81" spans="1:12" ht="11.1" customHeight="1" x14ac:dyDescent="0.2">
      <c r="A81" s="30" t="s">
        <v>104</v>
      </c>
      <c r="B81" s="31" t="s">
        <v>221</v>
      </c>
      <c r="C81" s="30" t="s">
        <v>151</v>
      </c>
      <c r="D81" s="32" t="s">
        <v>152</v>
      </c>
      <c r="E81" s="26">
        <v>17.241055226743715</v>
      </c>
      <c r="F81" s="26">
        <v>55.440581673930105</v>
      </c>
      <c r="G81" s="26">
        <v>44.228654051474514</v>
      </c>
      <c r="H81" s="27">
        <v>116.91029095214833</v>
      </c>
      <c r="I81" s="28">
        <v>0.1014289770442235</v>
      </c>
      <c r="J81" s="10">
        <f t="shared" si="1"/>
        <v>5.9359631919382388E-4</v>
      </c>
      <c r="K81" s="29">
        <f>J81*ANTIOQUIAC!$S$13</f>
        <v>42.64752114879947</v>
      </c>
      <c r="L81" s="93">
        <f>K81*ANTIOQUIAC!$T$13</f>
        <v>3.3680655151057568</v>
      </c>
    </row>
    <row r="82" spans="1:12" ht="11.1" customHeight="1" x14ac:dyDescent="0.2">
      <c r="A82" s="30" t="s">
        <v>118</v>
      </c>
      <c r="B82" s="31" t="s">
        <v>222</v>
      </c>
      <c r="C82" s="30" t="s">
        <v>151</v>
      </c>
      <c r="D82" s="32" t="s">
        <v>152</v>
      </c>
      <c r="E82" s="26">
        <v>1.950084783863747</v>
      </c>
      <c r="F82" s="26">
        <v>2.9876304647319301</v>
      </c>
      <c r="G82" s="26">
        <v>30.490620194903908</v>
      </c>
      <c r="H82" s="27">
        <v>35.428335443499584</v>
      </c>
      <c r="I82" s="28">
        <v>3.0736899148464024E-2</v>
      </c>
      <c r="J82" s="10">
        <f t="shared" si="1"/>
        <v>4.0921706314118404E-4</v>
      </c>
      <c r="K82" s="29">
        <f>J82*ANTIOQUIAC!$S$13</f>
        <v>29.400609118441508</v>
      </c>
      <c r="L82" s="93">
        <f>K82*ANTIOQUIAC!$T$13</f>
        <v>2.3218976162630782</v>
      </c>
    </row>
    <row r="83" spans="1:12" ht="11.1" customHeight="1" x14ac:dyDescent="0.2">
      <c r="A83" s="30" t="s">
        <v>119</v>
      </c>
      <c r="B83" s="31" t="s">
        <v>223</v>
      </c>
      <c r="C83" s="30" t="s">
        <v>151</v>
      </c>
      <c r="D83" s="32" t="s">
        <v>152</v>
      </c>
      <c r="E83" s="26">
        <v>39.341676349028226</v>
      </c>
      <c r="F83" s="26">
        <v>12.324991863898337</v>
      </c>
      <c r="G83" s="26">
        <v>93.934914327722922</v>
      </c>
      <c r="H83" s="27">
        <v>145.60158254064947</v>
      </c>
      <c r="I83" s="28">
        <v>0.12632095474950805</v>
      </c>
      <c r="J83" s="10">
        <f t="shared" si="1"/>
        <v>1.2607080315812727E-3</v>
      </c>
      <c r="K83" s="29">
        <f>J83*ANTIOQUIAC!$S$13</f>
        <v>90.576829236988118</v>
      </c>
      <c r="L83" s="93">
        <f>K83*ANTIOQUIAC!$T$13</f>
        <v>7.1532573711921419</v>
      </c>
    </row>
    <row r="84" spans="1:12" ht="11.1" customHeight="1" x14ac:dyDescent="0.2">
      <c r="A84" s="30" t="s">
        <v>83</v>
      </c>
      <c r="B84" s="31" t="s">
        <v>224</v>
      </c>
      <c r="C84" s="30" t="s">
        <v>151</v>
      </c>
      <c r="D84" s="32" t="s">
        <v>152</v>
      </c>
      <c r="E84" s="26">
        <v>18.945562731233398</v>
      </c>
      <c r="F84" s="26">
        <v>12.152942144335761</v>
      </c>
      <c r="G84" s="26">
        <v>60.319884468771406</v>
      </c>
      <c r="H84" s="27">
        <v>91.418389344340568</v>
      </c>
      <c r="I84" s="28">
        <v>7.9312724643053473E-2</v>
      </c>
      <c r="J84" s="10">
        <f t="shared" si="1"/>
        <v>8.0955801533521242E-4</v>
      </c>
      <c r="K84" s="29">
        <f>J84*ANTIOQUIAC!$S$13</f>
        <v>58.163505169773671</v>
      </c>
      <c r="L84" s="93">
        <f>K84*ANTIOQUIAC!$T$13</f>
        <v>4.5934321790119954</v>
      </c>
    </row>
    <row r="85" spans="1:12" ht="11.1" customHeight="1" x14ac:dyDescent="0.2">
      <c r="A85" s="30" t="s">
        <v>120</v>
      </c>
      <c r="B85" s="31" t="s">
        <v>225</v>
      </c>
      <c r="C85" s="30" t="s">
        <v>151</v>
      </c>
      <c r="D85" s="32" t="s">
        <v>152</v>
      </c>
      <c r="E85" s="26">
        <v>85.901398164535209</v>
      </c>
      <c r="F85" s="26">
        <v>36.91747469880535</v>
      </c>
      <c r="G85" s="26">
        <v>297.90677345808723</v>
      </c>
      <c r="H85" s="27">
        <v>420.7256463214278</v>
      </c>
      <c r="I85" s="28">
        <v>0.36501296485626472</v>
      </c>
      <c r="J85" s="10">
        <f t="shared" si="1"/>
        <v>3.9982307393261829E-3</v>
      </c>
      <c r="K85" s="29">
        <f>J85*ANTIOQUIAC!$S$13</f>
        <v>287.25688569762895</v>
      </c>
      <c r="L85" s="93">
        <f>K85*ANTIOQUIAC!$T$13</f>
        <v>22.685961214936764</v>
      </c>
    </row>
    <row r="86" spans="1:12" ht="11.1" customHeight="1" x14ac:dyDescent="0.2">
      <c r="A86" s="30" t="s">
        <v>13</v>
      </c>
      <c r="B86" s="31" t="s">
        <v>226</v>
      </c>
      <c r="C86" s="30" t="s">
        <v>151</v>
      </c>
      <c r="D86" s="32" t="s">
        <v>152</v>
      </c>
      <c r="E86" s="26">
        <v>157.92704786588257</v>
      </c>
      <c r="F86" s="26">
        <v>17.612736256091978</v>
      </c>
      <c r="G86" s="26">
        <v>143.89324466745367</v>
      </c>
      <c r="H86" s="27">
        <v>319.43302878942825</v>
      </c>
      <c r="I86" s="28">
        <v>0.27713356181374149</v>
      </c>
      <c r="J86" s="10">
        <f t="shared" si="1"/>
        <v>1.9312027965411088E-3</v>
      </c>
      <c r="K86" s="29">
        <f>J86*ANTIOQUIAC!$S$13</f>
        <v>138.74919612029251</v>
      </c>
      <c r="L86" s="93">
        <f>K86*ANTIOQUIAC!$T$13</f>
        <v>10.957644667574252</v>
      </c>
    </row>
    <row r="87" spans="1:12" ht="11.1" customHeight="1" x14ac:dyDescent="0.2">
      <c r="A87" s="30" t="s">
        <v>61</v>
      </c>
      <c r="B87" s="31" t="s">
        <v>227</v>
      </c>
      <c r="C87" s="30" t="s">
        <v>151</v>
      </c>
      <c r="D87" s="32" t="s">
        <v>152</v>
      </c>
      <c r="E87" s="26">
        <v>5.2300164960777416</v>
      </c>
      <c r="F87" s="26">
        <v>2.785874103054268</v>
      </c>
      <c r="G87" s="26">
        <v>24.463406077281238</v>
      </c>
      <c r="H87" s="27">
        <v>32.479296676413249</v>
      </c>
      <c r="I87" s="28">
        <v>2.8178373436371196E-2</v>
      </c>
      <c r="J87" s="10">
        <f t="shared" si="1"/>
        <v>3.2832533826413927E-4</v>
      </c>
      <c r="K87" s="29">
        <f>J87*ANTIOQUIAC!$S$13</f>
        <v>23.588862252925349</v>
      </c>
      <c r="L87" s="93">
        <f>K87*ANTIOQUIAC!$T$13</f>
        <v>1.8629179693107263</v>
      </c>
    </row>
    <row r="88" spans="1:12" ht="11.1" customHeight="1" x14ac:dyDescent="0.2">
      <c r="A88" s="30" t="s">
        <v>74</v>
      </c>
      <c r="B88" s="31" t="s">
        <v>228</v>
      </c>
      <c r="C88" s="30" t="s">
        <v>151</v>
      </c>
      <c r="D88" s="32" t="s">
        <v>152</v>
      </c>
      <c r="E88" s="26">
        <v>185.54209395588649</v>
      </c>
      <c r="F88" s="26">
        <v>30.959357802249777</v>
      </c>
      <c r="G88" s="26">
        <v>124.76745293865453</v>
      </c>
      <c r="H88" s="27">
        <v>341.2689046967908</v>
      </c>
      <c r="I88" s="28">
        <v>0.29607792110076875</v>
      </c>
      <c r="J88" s="10">
        <f t="shared" si="1"/>
        <v>1.6745140092524447E-3</v>
      </c>
      <c r="K88" s="29">
        <f>J88*ANTIOQUIAC!$S$13</f>
        <v>120.30713350875115</v>
      </c>
      <c r="L88" s="93">
        <f>K88*ANTIOQUIAC!$T$13</f>
        <v>9.5011924884983721</v>
      </c>
    </row>
    <row r="89" spans="1:12" ht="11.1" customHeight="1" x14ac:dyDescent="0.2">
      <c r="A89" s="30" t="s">
        <v>62</v>
      </c>
      <c r="B89" s="31" t="s">
        <v>229</v>
      </c>
      <c r="C89" s="30" t="s">
        <v>151</v>
      </c>
      <c r="D89" s="32" t="s">
        <v>152</v>
      </c>
      <c r="E89" s="26">
        <v>14.122929825421297</v>
      </c>
      <c r="F89" s="26">
        <v>5.6083151553067445</v>
      </c>
      <c r="G89" s="26">
        <v>45.633327901153706</v>
      </c>
      <c r="H89" s="27">
        <v>65.364572881881742</v>
      </c>
      <c r="I89" s="28">
        <v>5.6708966407888563E-2</v>
      </c>
      <c r="J89" s="10">
        <f t="shared" si="1"/>
        <v>6.1244855977674951E-4</v>
      </c>
      <c r="K89" s="29">
        <f>J89*ANTIOQUIAC!$S$13</f>
        <v>44.001979225720348</v>
      </c>
      <c r="L89" s="93">
        <f>K89*ANTIOQUIAC!$T$13</f>
        <v>3.4750331281732771</v>
      </c>
    </row>
    <row r="90" spans="1:12" ht="11.1" customHeight="1" x14ac:dyDescent="0.2">
      <c r="A90" s="30" t="s">
        <v>105</v>
      </c>
      <c r="B90" s="31" t="s">
        <v>230</v>
      </c>
      <c r="C90" s="30" t="s">
        <v>151</v>
      </c>
      <c r="D90" s="32" t="s">
        <v>152</v>
      </c>
      <c r="E90" s="26">
        <v>18.148278891651369</v>
      </c>
      <c r="F90" s="26">
        <v>7.9208529391433879</v>
      </c>
      <c r="G90" s="26">
        <v>51.93350416477368</v>
      </c>
      <c r="H90" s="27">
        <v>78.00263599556844</v>
      </c>
      <c r="I90" s="28">
        <v>6.7673491455270796E-2</v>
      </c>
      <c r="J90" s="10">
        <f t="shared" si="1"/>
        <v>6.9700373154400882E-4</v>
      </c>
      <c r="K90" s="29">
        <f>J90*ANTIOQUIAC!$S$13</f>
        <v>50.076930096510857</v>
      </c>
      <c r="L90" s="93">
        <f>K90*ANTIOQUIAC!$T$13</f>
        <v>3.9547991727807061</v>
      </c>
    </row>
    <row r="91" spans="1:12" ht="11.1" customHeight="1" x14ac:dyDescent="0.2">
      <c r="A91" s="30" t="s">
        <v>18</v>
      </c>
      <c r="B91" s="31" t="s">
        <v>231</v>
      </c>
      <c r="C91" s="30" t="s">
        <v>151</v>
      </c>
      <c r="D91" s="32" t="s">
        <v>152</v>
      </c>
      <c r="E91" s="26">
        <v>44.778835626023266</v>
      </c>
      <c r="F91" s="26">
        <v>53.789450371689639</v>
      </c>
      <c r="G91" s="26">
        <v>399.58554076931961</v>
      </c>
      <c r="H91" s="27">
        <v>498.15382676703251</v>
      </c>
      <c r="I91" s="28">
        <v>0.43218807042680574</v>
      </c>
      <c r="J91" s="10">
        <f t="shared" si="1"/>
        <v>5.3628696439120818E-3</v>
      </c>
      <c r="K91" s="29">
        <f>J91*ANTIOQUIAC!$S$13</f>
        <v>385.30073243650742</v>
      </c>
      <c r="L91" s="93">
        <f>K91*ANTIOQUIAC!$T$13</f>
        <v>30.428922359557152</v>
      </c>
    </row>
    <row r="92" spans="1:12" ht="11.1" customHeight="1" x14ac:dyDescent="0.2">
      <c r="A92" s="30" t="s">
        <v>19</v>
      </c>
      <c r="B92" s="31" t="s">
        <v>232</v>
      </c>
      <c r="C92" s="30" t="s">
        <v>151</v>
      </c>
      <c r="D92" s="32" t="s">
        <v>152</v>
      </c>
      <c r="E92" s="26">
        <v>100.00257701938676</v>
      </c>
      <c r="F92" s="26">
        <v>48.780400892264929</v>
      </c>
      <c r="G92" s="26">
        <v>232.09116277551774</v>
      </c>
      <c r="H92" s="27">
        <v>380.87414068716942</v>
      </c>
      <c r="I92" s="28">
        <v>0.3304386137257096</v>
      </c>
      <c r="J92" s="10">
        <f t="shared" si="1"/>
        <v>3.1149141409689582E-3</v>
      </c>
      <c r="K92" s="29">
        <f>J92*ANTIOQUIAC!$S$13</f>
        <v>223.79412137205577</v>
      </c>
      <c r="L92" s="93">
        <f>K92*ANTIOQUIAC!$T$13</f>
        <v>17.674022835857869</v>
      </c>
    </row>
    <row r="93" spans="1:12" ht="11.1" customHeight="1" x14ac:dyDescent="0.2">
      <c r="A93" s="30" t="s">
        <v>20</v>
      </c>
      <c r="B93" s="31" t="s">
        <v>233</v>
      </c>
      <c r="C93" s="30" t="s">
        <v>151</v>
      </c>
      <c r="D93" s="32" t="s">
        <v>152</v>
      </c>
      <c r="E93" s="26">
        <v>34.152836802419642</v>
      </c>
      <c r="F93" s="26">
        <v>13.406505914274353</v>
      </c>
      <c r="G93" s="26">
        <v>119.95618110768071</v>
      </c>
      <c r="H93" s="27">
        <v>167.5155238243747</v>
      </c>
      <c r="I93" s="28">
        <v>0.14533304196024971</v>
      </c>
      <c r="J93" s="10">
        <f t="shared" si="1"/>
        <v>1.609941543488889E-3</v>
      </c>
      <c r="K93" s="29">
        <f>J93*ANTIOQUIAC!$S$13</f>
        <v>115.66786013350271</v>
      </c>
      <c r="L93" s="93">
        <f>K93*ANTIOQUIAC!$T$13</f>
        <v>9.1348083177559563</v>
      </c>
    </row>
    <row r="94" spans="1:12" ht="11.1" customHeight="1" x14ac:dyDescent="0.2">
      <c r="A94" s="30" t="s">
        <v>25</v>
      </c>
      <c r="B94" s="31" t="s">
        <v>234</v>
      </c>
      <c r="C94" s="30" t="s">
        <v>151</v>
      </c>
      <c r="D94" s="32" t="s">
        <v>152</v>
      </c>
      <c r="E94" s="26">
        <v>280.92341979257446</v>
      </c>
      <c r="F94" s="26">
        <v>20.308554726736851</v>
      </c>
      <c r="G94" s="26">
        <v>164.11622471655349</v>
      </c>
      <c r="H94" s="27">
        <v>465.34819923586485</v>
      </c>
      <c r="I94" s="28">
        <v>0.4037265790159078</v>
      </c>
      <c r="J94" s="10">
        <f t="shared" si="1"/>
        <v>2.2026170364206417E-3</v>
      </c>
      <c r="K94" s="29">
        <f>J94*ANTIOQUIAC!$S$13</f>
        <v>158.24922359867742</v>
      </c>
      <c r="L94" s="93">
        <f>K94*ANTIOQUIAC!$T$13</f>
        <v>12.497649064650721</v>
      </c>
    </row>
    <row r="95" spans="1:12" ht="11.1" customHeight="1" x14ac:dyDescent="0.2">
      <c r="A95" s="30" t="s">
        <v>75</v>
      </c>
      <c r="B95" s="31" t="s">
        <v>235</v>
      </c>
      <c r="C95" s="30" t="s">
        <v>151</v>
      </c>
      <c r="D95" s="32" t="s">
        <v>152</v>
      </c>
      <c r="E95" s="26">
        <v>36.771058186797717</v>
      </c>
      <c r="F95" s="26">
        <v>42.654060995481338</v>
      </c>
      <c r="G95" s="26">
        <v>278.47988676862821</v>
      </c>
      <c r="H95" s="27">
        <v>357.90500595090725</v>
      </c>
      <c r="I95" s="28">
        <v>0.31051106225940128</v>
      </c>
      <c r="J95" s="10">
        <f t="shared" si="1"/>
        <v>3.7375009323816302E-3</v>
      </c>
      <c r="K95" s="29">
        <f>J95*ANTIOQUIAC!$S$13</f>
        <v>268.5244919878906</v>
      </c>
      <c r="L95" s="93">
        <f>K95*ANTIOQUIAC!$T$13</f>
        <v>21.20658029033337</v>
      </c>
    </row>
    <row r="96" spans="1:12" ht="11.1" customHeight="1" x14ac:dyDescent="0.2">
      <c r="A96" s="30" t="s">
        <v>84</v>
      </c>
      <c r="B96" s="31" t="s">
        <v>236</v>
      </c>
      <c r="C96" s="30" t="s">
        <v>151</v>
      </c>
      <c r="D96" s="32" t="s">
        <v>152</v>
      </c>
      <c r="E96" s="26">
        <v>47.64724705483922</v>
      </c>
      <c r="F96" s="26">
        <v>1503.2633002476734</v>
      </c>
      <c r="G96" s="26">
        <v>1369.8887679945535</v>
      </c>
      <c r="H96" s="27">
        <v>2920.7993152970662</v>
      </c>
      <c r="I96" s="28">
        <v>2.5340257413550291</v>
      </c>
      <c r="J96" s="10">
        <f t="shared" si="1"/>
        <v>1.8385387207129348E-2</v>
      </c>
      <c r="K96" s="29">
        <f>J96*ANTIOQUIAC!$S$13</f>
        <v>1320.9165292834152</v>
      </c>
      <c r="L96" s="93">
        <f>K96*ANTIOQUIAC!$T$13</f>
        <v>104.31868701325193</v>
      </c>
    </row>
    <row r="97" spans="1:12" ht="11.1" customHeight="1" x14ac:dyDescent="0.2">
      <c r="A97" s="30" t="s">
        <v>63</v>
      </c>
      <c r="B97" s="31" t="s">
        <v>237</v>
      </c>
      <c r="C97" s="30" t="s">
        <v>151</v>
      </c>
      <c r="D97" s="32" t="s">
        <v>152</v>
      </c>
      <c r="E97" s="26">
        <v>16.077102327513455</v>
      </c>
      <c r="F97" s="26">
        <v>6.3339855182738329</v>
      </c>
      <c r="G97" s="26">
        <v>50.239225262001924</v>
      </c>
      <c r="H97" s="27">
        <v>72.650313107789202</v>
      </c>
      <c r="I97" s="28">
        <v>6.3029925598950806E-2</v>
      </c>
      <c r="J97" s="10">
        <f t="shared" si="1"/>
        <v>6.7426467827771258E-4</v>
      </c>
      <c r="K97" s="29">
        <f>J97*ANTIOQUIAC!$S$13</f>
        <v>48.443220075540538</v>
      </c>
      <c r="L97" s="93">
        <f>K97*ANTIOQUIAC!$T$13</f>
        <v>3.8257777845477414</v>
      </c>
    </row>
    <row r="98" spans="1:12" ht="11.1" customHeight="1" x14ac:dyDescent="0.2">
      <c r="A98" s="30" t="s">
        <v>9</v>
      </c>
      <c r="B98" s="31" t="s">
        <v>238</v>
      </c>
      <c r="C98" s="30" t="s">
        <v>151</v>
      </c>
      <c r="D98" s="32" t="s">
        <v>152</v>
      </c>
      <c r="E98" s="26">
        <v>8.1951231463353356</v>
      </c>
      <c r="F98" s="26">
        <v>1390.4543499709466</v>
      </c>
      <c r="G98" s="26">
        <v>1602.2080041368981</v>
      </c>
      <c r="H98" s="27">
        <v>3000.8574772541801</v>
      </c>
      <c r="I98" s="28">
        <v>2.6034825650890023</v>
      </c>
      <c r="J98" s="10">
        <f t="shared" si="1"/>
        <v>2.1503362339077074E-2</v>
      </c>
      <c r="K98" s="29">
        <f>J98*ANTIOQUIAC!$S$13</f>
        <v>1544.9305706133314</v>
      </c>
      <c r="L98" s="93">
        <f>K98*ANTIOQUIAC!$T$13</f>
        <v>122.01007791192332</v>
      </c>
    </row>
    <row r="99" spans="1:12" ht="11.1" customHeight="1" x14ac:dyDescent="0.2">
      <c r="A99" s="30" t="s">
        <v>106</v>
      </c>
      <c r="B99" s="31" t="s">
        <v>239</v>
      </c>
      <c r="C99" s="30" t="s">
        <v>151</v>
      </c>
      <c r="D99" s="32" t="s">
        <v>152</v>
      </c>
      <c r="E99" s="26">
        <v>79.617953159825561</v>
      </c>
      <c r="F99" s="26">
        <v>18.335616278617874</v>
      </c>
      <c r="G99" s="26">
        <v>114.5497383477289</v>
      </c>
      <c r="H99" s="27">
        <v>212.50330778617234</v>
      </c>
      <c r="I99" s="28">
        <v>0.18436352310582599</v>
      </c>
      <c r="J99" s="10">
        <f t="shared" si="1"/>
        <v>1.537381240873655E-3</v>
      </c>
      <c r="K99" s="29">
        <f>J99*ANTIOQUIAC!$S$13</f>
        <v>110.45469263180861</v>
      </c>
      <c r="L99" s="93">
        <f>K99*ANTIOQUIAC!$T$13</f>
        <v>8.7231011607171176</v>
      </c>
    </row>
    <row r="100" spans="1:12" ht="11.1" customHeight="1" x14ac:dyDescent="0.2">
      <c r="A100" s="30" t="s">
        <v>42</v>
      </c>
      <c r="B100" s="31" t="s">
        <v>240</v>
      </c>
      <c r="C100" s="30" t="s">
        <v>151</v>
      </c>
      <c r="D100" s="32" t="s">
        <v>152</v>
      </c>
      <c r="E100" s="26">
        <v>14.029743939730707</v>
      </c>
      <c r="F100" s="26">
        <v>5.6702089476516404</v>
      </c>
      <c r="G100" s="26">
        <v>46.07073097077668</v>
      </c>
      <c r="H100" s="27">
        <v>65.770683858159032</v>
      </c>
      <c r="I100" s="28">
        <v>5.7061299983955843E-2</v>
      </c>
      <c r="J100" s="10">
        <f t="shared" si="1"/>
        <v>6.1831898151352906E-4</v>
      </c>
      <c r="K100" s="29">
        <f>J100*ANTIOQUIAC!$S$13</f>
        <v>44.423745545821006</v>
      </c>
      <c r="L100" s="93">
        <f>K100*ANTIOQUIAC!$T$13</f>
        <v>3.5083419011077637</v>
      </c>
    </row>
    <row r="101" spans="1:12" ht="11.1" customHeight="1" x14ac:dyDescent="0.2">
      <c r="A101" s="30" t="s">
        <v>85</v>
      </c>
      <c r="B101" s="31" t="s">
        <v>241</v>
      </c>
      <c r="C101" s="30" t="s">
        <v>151</v>
      </c>
      <c r="D101" s="32" t="s">
        <v>152</v>
      </c>
      <c r="E101" s="26">
        <v>34.777555064890372</v>
      </c>
      <c r="F101" s="26">
        <v>55.789410344549559</v>
      </c>
      <c r="G101" s="26">
        <v>580.64009272461874</v>
      </c>
      <c r="H101" s="27">
        <v>671.20705813405868</v>
      </c>
      <c r="I101" s="28">
        <v>0.582325514177922</v>
      </c>
      <c r="J101" s="10">
        <f t="shared" si="1"/>
        <v>7.7928173309674493E-3</v>
      </c>
      <c r="K101" s="29">
        <f>J101*ANTIOQUIAC!$S$13</f>
        <v>559.88275396068741</v>
      </c>
      <c r="L101" s="93">
        <f>K101*ANTIOQUIAC!$T$13</f>
        <v>44.216445535909315</v>
      </c>
    </row>
    <row r="102" spans="1:12" ht="11.1" customHeight="1" x14ac:dyDescent="0.2">
      <c r="A102" s="30" t="s">
        <v>86</v>
      </c>
      <c r="B102" s="31" t="s">
        <v>242</v>
      </c>
      <c r="C102" s="30" t="s">
        <v>151</v>
      </c>
      <c r="D102" s="32" t="s">
        <v>152</v>
      </c>
      <c r="E102" s="26">
        <v>8.3153695777515733</v>
      </c>
      <c r="F102" s="26">
        <v>5.8808963027527463</v>
      </c>
      <c r="G102" s="26">
        <v>55.883017757532883</v>
      </c>
      <c r="H102" s="27">
        <v>70.079283638037197</v>
      </c>
      <c r="I102" s="28">
        <v>6.0799353021090789E-2</v>
      </c>
      <c r="J102" s="10">
        <f t="shared" si="1"/>
        <v>7.5001047076196788E-4</v>
      </c>
      <c r="K102" s="29">
        <f>J102*ANTIOQUIAC!$S$13</f>
        <v>53.885252282364341</v>
      </c>
      <c r="L102" s="93">
        <f>K102*ANTIOQUIAC!$T$13</f>
        <v>4.2555594111034054</v>
      </c>
    </row>
    <row r="103" spans="1:12" ht="11.1" customHeight="1" x14ac:dyDescent="0.2">
      <c r="A103" s="30" t="s">
        <v>64</v>
      </c>
      <c r="B103" s="31" t="s">
        <v>243</v>
      </c>
      <c r="C103" s="30" t="s">
        <v>151</v>
      </c>
      <c r="D103" s="32" t="s">
        <v>152</v>
      </c>
      <c r="E103" s="26">
        <v>14.625059740570693</v>
      </c>
      <c r="F103" s="26">
        <v>13.982832538678615</v>
      </c>
      <c r="G103" s="26">
        <v>133.5286395341424</v>
      </c>
      <c r="H103" s="27">
        <v>162.13653181339171</v>
      </c>
      <c r="I103" s="28">
        <v>0.14066633851815186</v>
      </c>
      <c r="J103" s="10">
        <f t="shared" si="1"/>
        <v>1.7920985983923101E-3</v>
      </c>
      <c r="K103" s="29">
        <f>J103*ANTIOQUIAC!$S$13</f>
        <v>128.7551159000939</v>
      </c>
      <c r="L103" s="93">
        <f>K103*ANTIOQUIAC!$T$13</f>
        <v>10.168367447277967</v>
      </c>
    </row>
    <row r="104" spans="1:12" ht="11.1" customHeight="1" x14ac:dyDescent="0.2">
      <c r="A104" s="30" t="s">
        <v>43</v>
      </c>
      <c r="B104" s="31" t="s">
        <v>244</v>
      </c>
      <c r="C104" s="30" t="s">
        <v>151</v>
      </c>
      <c r="D104" s="32" t="s">
        <v>152</v>
      </c>
      <c r="E104" s="26">
        <v>3.792399787895723</v>
      </c>
      <c r="F104" s="26">
        <v>2.9167093047796175</v>
      </c>
      <c r="G104" s="26">
        <v>24.909970227376849</v>
      </c>
      <c r="H104" s="27">
        <v>31.61907932005219</v>
      </c>
      <c r="I104" s="28">
        <v>2.7432066453634316E-2</v>
      </c>
      <c r="J104" s="10">
        <f t="shared" si="1"/>
        <v>3.3431871159790989E-4</v>
      </c>
      <c r="K104" s="29">
        <f>J104*ANTIOQUIAC!$S$13</f>
        <v>24.019462153463433</v>
      </c>
      <c r="L104" s="93">
        <f>K104*ANTIOQUIAC!$T$13</f>
        <v>1.8969243696065408</v>
      </c>
    </row>
    <row r="105" spans="1:12" ht="11.1" customHeight="1" x14ac:dyDescent="0.2">
      <c r="A105" s="30" t="s">
        <v>121</v>
      </c>
      <c r="B105" s="31" t="s">
        <v>245</v>
      </c>
      <c r="C105" s="30" t="s">
        <v>151</v>
      </c>
      <c r="D105" s="32" t="s">
        <v>152</v>
      </c>
      <c r="E105" s="26">
        <v>56.854423725161929</v>
      </c>
      <c r="F105" s="26">
        <v>16.017342360887572</v>
      </c>
      <c r="G105" s="26">
        <v>113.89194003170861</v>
      </c>
      <c r="H105" s="27">
        <v>186.76370611775812</v>
      </c>
      <c r="I105" s="28">
        <v>0.16203237119874855</v>
      </c>
      <c r="J105" s="10">
        <f t="shared" si="1"/>
        <v>1.5285528768292256E-3</v>
      </c>
      <c r="K105" s="29">
        <f>J105*ANTIOQUIAC!$S$13</f>
        <v>109.82040998867254</v>
      </c>
      <c r="L105" s="93">
        <f>K105*ANTIOQUIAC!$T$13</f>
        <v>8.6730090231290262</v>
      </c>
    </row>
    <row r="106" spans="1:12" ht="11.1" customHeight="1" x14ac:dyDescent="0.2">
      <c r="A106" s="30" t="s">
        <v>87</v>
      </c>
      <c r="B106" s="31" t="s">
        <v>246</v>
      </c>
      <c r="C106" s="30" t="s">
        <v>151</v>
      </c>
      <c r="D106" s="32" t="s">
        <v>152</v>
      </c>
      <c r="E106" s="26">
        <v>16.629016698289121</v>
      </c>
      <c r="F106" s="26">
        <v>9.9938709067633162</v>
      </c>
      <c r="G106" s="26">
        <v>81.760337463907689</v>
      </c>
      <c r="H106" s="27">
        <v>108.38322506896013</v>
      </c>
      <c r="I106" s="28">
        <v>9.4031069104070664E-2</v>
      </c>
      <c r="J106" s="10">
        <f t="shared" si="1"/>
        <v>1.0973120574308433E-3</v>
      </c>
      <c r="K106" s="29">
        <f>J106*ANTIOQUIAC!$S$13</f>
        <v>78.837482078176365</v>
      </c>
      <c r="L106" s="93">
        <f>K106*ANTIOQUIAC!$T$13</f>
        <v>6.2261486138626045</v>
      </c>
    </row>
    <row r="107" spans="1:12" ht="11.1" customHeight="1" x14ac:dyDescent="0.2">
      <c r="A107" s="30" t="s">
        <v>44</v>
      </c>
      <c r="B107" s="31" t="s">
        <v>247</v>
      </c>
      <c r="C107" s="30" t="s">
        <v>151</v>
      </c>
      <c r="D107" s="32" t="s">
        <v>152</v>
      </c>
      <c r="E107" s="26">
        <v>98.391404539465753</v>
      </c>
      <c r="F107" s="26">
        <v>460.52607360368268</v>
      </c>
      <c r="G107" s="26">
        <v>205.71846257850288</v>
      </c>
      <c r="H107" s="27">
        <v>764.63594072165131</v>
      </c>
      <c r="I107" s="28">
        <v>0.66338250163442469</v>
      </c>
      <c r="J107" s="10">
        <f t="shared" si="1"/>
        <v>2.7609640129381378E-3</v>
      </c>
      <c r="K107" s="29">
        <f>J107*ANTIOQUIAC!$S$13</f>
        <v>198.36422047355344</v>
      </c>
      <c r="L107" s="93">
        <f>K107*ANTIOQUIAC!$T$13</f>
        <v>15.665709809410995</v>
      </c>
    </row>
    <row r="108" spans="1:12" ht="11.1" customHeight="1" x14ac:dyDescent="0.2">
      <c r="A108" s="30" t="s">
        <v>122</v>
      </c>
      <c r="B108" s="31" t="s">
        <v>248</v>
      </c>
      <c r="C108" s="30" t="s">
        <v>151</v>
      </c>
      <c r="D108" s="32" t="s">
        <v>152</v>
      </c>
      <c r="E108" s="26">
        <v>61.092115046649859</v>
      </c>
      <c r="F108" s="26">
        <v>22.589970002804748</v>
      </c>
      <c r="G108" s="26">
        <v>180.61989104646338</v>
      </c>
      <c r="H108" s="27">
        <v>264.30197609591801</v>
      </c>
      <c r="I108" s="28">
        <v>0.22930298819586642</v>
      </c>
      <c r="J108" s="10">
        <f t="shared" si="1"/>
        <v>2.4241140680788089E-3</v>
      </c>
      <c r="K108" s="29">
        <f>J108*ANTIOQUIAC!$S$13</f>
        <v>174.1628993351901</v>
      </c>
      <c r="L108" s="93">
        <f>K108*ANTIOQUIAC!$T$13</f>
        <v>13.754423222279161</v>
      </c>
    </row>
    <row r="109" spans="1:12" ht="11.1" customHeight="1" x14ac:dyDescent="0.2">
      <c r="A109" s="30" t="s">
        <v>88</v>
      </c>
      <c r="B109" s="31" t="s">
        <v>249</v>
      </c>
      <c r="C109" s="30" t="s">
        <v>151</v>
      </c>
      <c r="D109" s="32" t="s">
        <v>152</v>
      </c>
      <c r="E109" s="26">
        <v>11.734423072231598</v>
      </c>
      <c r="F109" s="26">
        <v>16.694623788572109</v>
      </c>
      <c r="G109" s="26">
        <v>150.19221880276999</v>
      </c>
      <c r="H109" s="27">
        <v>178.62126566357369</v>
      </c>
      <c r="I109" s="28">
        <v>0.15496815641333278</v>
      </c>
      <c r="J109" s="10">
        <f t="shared" si="1"/>
        <v>2.01574183444783E-3</v>
      </c>
      <c r="K109" s="29">
        <f>J109*ANTIOQUIAC!$S$13</f>
        <v>144.82298783773879</v>
      </c>
      <c r="L109" s="93">
        <f>K109*ANTIOQUIAC!$T$13</f>
        <v>11.437319168656988</v>
      </c>
    </row>
    <row r="110" spans="1:12" ht="11.1" customHeight="1" x14ac:dyDescent="0.2">
      <c r="A110" s="30" t="s">
        <v>26</v>
      </c>
      <c r="B110" s="31" t="s">
        <v>250</v>
      </c>
      <c r="C110" s="30" t="s">
        <v>151</v>
      </c>
      <c r="D110" s="32" t="s">
        <v>152</v>
      </c>
      <c r="E110" s="26">
        <v>46.111003416570767</v>
      </c>
      <c r="F110" s="26">
        <v>17.475440154125209</v>
      </c>
      <c r="G110" s="26">
        <v>122.68118996705849</v>
      </c>
      <c r="H110" s="27">
        <v>186.26763353775448</v>
      </c>
      <c r="I110" s="28">
        <v>0.16160198877544202</v>
      </c>
      <c r="J110" s="10">
        <f t="shared" si="1"/>
        <v>1.6465141063078854E-3</v>
      </c>
      <c r="K110" s="29">
        <f>J110*ANTIOQUIAC!$S$13</f>
        <v>118.29545248179633</v>
      </c>
      <c r="L110" s="93">
        <f>K110*ANTIOQUIAC!$T$13</f>
        <v>9.3423210391909421</v>
      </c>
    </row>
    <row r="111" spans="1:12" ht="11.1" customHeight="1" x14ac:dyDescent="0.2">
      <c r="A111" s="30" t="s">
        <v>89</v>
      </c>
      <c r="B111" s="31" t="s">
        <v>251</v>
      </c>
      <c r="C111" s="30" t="s">
        <v>151</v>
      </c>
      <c r="D111" s="32" t="s">
        <v>152</v>
      </c>
      <c r="E111" s="26">
        <v>78.361234790894798</v>
      </c>
      <c r="F111" s="26">
        <v>18.612265015192552</v>
      </c>
      <c r="G111" s="26">
        <v>120.83863456278948</v>
      </c>
      <c r="H111" s="27">
        <v>217.81213436887683</v>
      </c>
      <c r="I111" s="28">
        <v>0.18896935245757479</v>
      </c>
      <c r="J111" s="10">
        <f t="shared" si="1"/>
        <v>1.6217850222030004E-3</v>
      </c>
      <c r="K111" s="29">
        <f>J111*ANTIOQUIAC!$S$13</f>
        <v>116.51876670519677</v>
      </c>
      <c r="L111" s="93">
        <f>K111*ANTIOQUIAC!$T$13</f>
        <v>9.2020082159798253</v>
      </c>
    </row>
    <row r="112" spans="1:12" ht="11.1" customHeight="1" x14ac:dyDescent="0.2">
      <c r="A112" s="30" t="s">
        <v>107</v>
      </c>
      <c r="B112" s="31" t="s">
        <v>252</v>
      </c>
      <c r="C112" s="30" t="s">
        <v>151</v>
      </c>
      <c r="D112" s="32" t="s">
        <v>152</v>
      </c>
      <c r="E112" s="26">
        <v>85.718528717955465</v>
      </c>
      <c r="F112" s="26">
        <v>23.486152532164947</v>
      </c>
      <c r="G112" s="26">
        <v>159.16060526647985</v>
      </c>
      <c r="H112" s="27">
        <v>268.36528651660024</v>
      </c>
      <c r="I112" s="28">
        <v>0.23282823320232715</v>
      </c>
      <c r="J112" s="10">
        <f t="shared" si="1"/>
        <v>2.1361072696647857E-3</v>
      </c>
      <c r="K112" s="29">
        <f>J112*ANTIOQUIAC!$S$13</f>
        <v>153.4707628963362</v>
      </c>
      <c r="L112" s="93">
        <f>K112*ANTIOQUIAC!$T$13</f>
        <v>12.120272648077995</v>
      </c>
    </row>
    <row r="113" spans="1:12" ht="11.1" customHeight="1" x14ac:dyDescent="0.2">
      <c r="A113" s="30" t="s">
        <v>45</v>
      </c>
      <c r="B113" s="31" t="s">
        <v>253</v>
      </c>
      <c r="C113" s="30" t="s">
        <v>151</v>
      </c>
      <c r="D113" s="32" t="s">
        <v>152</v>
      </c>
      <c r="E113" s="26">
        <v>271.17479442690336</v>
      </c>
      <c r="F113" s="26">
        <v>158.60046706850574</v>
      </c>
      <c r="G113" s="26">
        <v>328.09352554786796</v>
      </c>
      <c r="H113" s="27">
        <v>757.86878704327705</v>
      </c>
      <c r="I113" s="28">
        <v>0.65751145752437723</v>
      </c>
      <c r="J113" s="10">
        <f t="shared" si="1"/>
        <v>4.4033695642168519E-3</v>
      </c>
      <c r="K113" s="29">
        <f>J113*ANTIOQUIAC!$S$13</f>
        <v>316.36448971072394</v>
      </c>
      <c r="L113" s="93">
        <f>K113*ANTIOQUIAC!$T$13</f>
        <v>24.984718907366418</v>
      </c>
    </row>
    <row r="114" spans="1:12" ht="11.1" customHeight="1" x14ac:dyDescent="0.2">
      <c r="A114" s="33" t="s">
        <v>27</v>
      </c>
      <c r="B114" s="34" t="s">
        <v>254</v>
      </c>
      <c r="C114" s="33" t="s">
        <v>151</v>
      </c>
      <c r="D114" s="35" t="s">
        <v>152</v>
      </c>
      <c r="E114" s="26">
        <v>73.26612093819719</v>
      </c>
      <c r="F114" s="26">
        <v>14.796990110537296</v>
      </c>
      <c r="G114" s="26">
        <v>74.224420020179636</v>
      </c>
      <c r="H114" s="27">
        <v>162.28753106891412</v>
      </c>
      <c r="I114" s="28">
        <v>0.14079734238357158</v>
      </c>
      <c r="J114" s="10">
        <f t="shared" si="1"/>
        <v>9.9617190401040767E-4</v>
      </c>
      <c r="K114" s="29">
        <f>J114*ANTIOQUIAC!$S$13</f>
        <v>71.570966615531745</v>
      </c>
      <c r="L114" s="93">
        <f>K114*ANTIOQUIAC!$T$13</f>
        <v>5.6522793833550526</v>
      </c>
    </row>
    <row r="115" spans="1:12" ht="11.1" customHeight="1" x14ac:dyDescent="0.2">
      <c r="A115" s="30" t="s">
        <v>76</v>
      </c>
      <c r="B115" s="31" t="s">
        <v>255</v>
      </c>
      <c r="C115" s="30" t="s">
        <v>151</v>
      </c>
      <c r="D115" s="32" t="s">
        <v>152</v>
      </c>
      <c r="E115" s="26">
        <v>121.79843766980599</v>
      </c>
      <c r="F115" s="26">
        <v>42.982162319979366</v>
      </c>
      <c r="G115" s="26">
        <v>217.40217391335523</v>
      </c>
      <c r="H115" s="27">
        <v>382.18277390314057</v>
      </c>
      <c r="I115" s="28">
        <v>0.331573957135952</v>
      </c>
      <c r="J115" s="10">
        <f t="shared" si="1"/>
        <v>2.9177720413900076E-3</v>
      </c>
      <c r="K115" s="29">
        <f>J115*ANTIOQUIAC!$S$13</f>
        <v>209.63025008570648</v>
      </c>
      <c r="L115" s="93">
        <f>K115*ANTIOQUIAC!$T$13</f>
        <v>16.555438562846902</v>
      </c>
    </row>
    <row r="116" spans="1:12" ht="11.1" customHeight="1" x14ac:dyDescent="0.2">
      <c r="A116" s="30" t="s">
        <v>28</v>
      </c>
      <c r="B116" s="31" t="s">
        <v>256</v>
      </c>
      <c r="C116" s="30" t="s">
        <v>151</v>
      </c>
      <c r="D116" s="32" t="s">
        <v>152</v>
      </c>
      <c r="E116" s="26">
        <v>247.10951596960959</v>
      </c>
      <c r="F116" s="26">
        <v>28.242693011721983</v>
      </c>
      <c r="G116" s="26">
        <v>271.00872380110013</v>
      </c>
      <c r="H116" s="27">
        <v>546.36093278243175</v>
      </c>
      <c r="I116" s="28">
        <v>0.47401156953524348</v>
      </c>
      <c r="J116" s="10">
        <f t="shared" si="1"/>
        <v>3.637229853988413E-3</v>
      </c>
      <c r="K116" s="29">
        <f>J116*ANTIOQUIAC!$S$13</f>
        <v>261.32041608965153</v>
      </c>
      <c r="L116" s="93">
        <f>K116*ANTIOQUIAC!$T$13</f>
        <v>20.637642191530258</v>
      </c>
    </row>
    <row r="117" spans="1:12" ht="11.1" customHeight="1" x14ac:dyDescent="0.2">
      <c r="A117" s="30" t="s">
        <v>90</v>
      </c>
      <c r="B117" s="31" t="s">
        <v>257</v>
      </c>
      <c r="C117" s="30" t="s">
        <v>151</v>
      </c>
      <c r="D117" s="32" t="s">
        <v>152</v>
      </c>
      <c r="E117" s="26">
        <v>129.6185191508149</v>
      </c>
      <c r="F117" s="26">
        <v>349.27775217244158</v>
      </c>
      <c r="G117" s="26">
        <v>258.68121078001383</v>
      </c>
      <c r="H117" s="27">
        <v>737.57748210327031</v>
      </c>
      <c r="I117" s="28">
        <v>0.63990713641461561</v>
      </c>
      <c r="J117" s="10">
        <f t="shared" si="1"/>
        <v>3.471781311384915E-3</v>
      </c>
      <c r="K117" s="29">
        <f>J117*ANTIOQUIAC!$S$13</f>
        <v>249.4336000977606</v>
      </c>
      <c r="L117" s="93">
        <f>K117*ANTIOQUIAC!$T$13</f>
        <v>19.698887160798009</v>
      </c>
    </row>
    <row r="118" spans="1:12" ht="11.1" customHeight="1" x14ac:dyDescent="0.2">
      <c r="A118" s="30" t="s">
        <v>66</v>
      </c>
      <c r="B118" s="31" t="s">
        <v>258</v>
      </c>
      <c r="C118" s="30" t="s">
        <v>151</v>
      </c>
      <c r="D118" s="32" t="s">
        <v>152</v>
      </c>
      <c r="E118" s="26">
        <v>18.412291585545198</v>
      </c>
      <c r="F118" s="26">
        <v>12.36140320623228</v>
      </c>
      <c r="G118" s="26">
        <v>109.91772478343212</v>
      </c>
      <c r="H118" s="27">
        <v>140.69141957520961</v>
      </c>
      <c r="I118" s="28">
        <v>0.12206099779748197</v>
      </c>
      <c r="J118" s="10">
        <f t="shared" si="1"/>
        <v>1.475214614708128E-3</v>
      </c>
      <c r="K118" s="29">
        <f>J118*ANTIOQUIAC!$S$13</f>
        <v>105.98826920832016</v>
      </c>
      <c r="L118" s="93">
        <f>K118*ANTIOQUIAC!$T$13</f>
        <v>8.3703677238539189</v>
      </c>
    </row>
    <row r="119" spans="1:12" ht="11.1" customHeight="1" x14ac:dyDescent="0.2">
      <c r="A119" s="30" t="s">
        <v>108</v>
      </c>
      <c r="B119" s="31" t="s">
        <v>259</v>
      </c>
      <c r="C119" s="30" t="s">
        <v>151</v>
      </c>
      <c r="D119" s="32" t="s">
        <v>152</v>
      </c>
      <c r="E119" s="26">
        <v>77.751439092510594</v>
      </c>
      <c r="F119" s="26">
        <v>17.972921712354509</v>
      </c>
      <c r="G119" s="26">
        <v>104.56831883351613</v>
      </c>
      <c r="H119" s="27">
        <v>200.29267963838123</v>
      </c>
      <c r="I119" s="28">
        <v>0.17376983189172421</v>
      </c>
      <c r="J119" s="10">
        <f t="shared" si="1"/>
        <v>1.4034198077025142E-3</v>
      </c>
      <c r="K119" s="29">
        <f>J119*ANTIOQUIAC!$S$13</f>
        <v>100.83009950419483</v>
      </c>
      <c r="L119" s="93">
        <f>K119*ANTIOQUIAC!$T$13</f>
        <v>7.9630039889040658</v>
      </c>
    </row>
    <row r="120" spans="1:12" ht="11.1" customHeight="1" x14ac:dyDescent="0.2">
      <c r="A120" s="30" t="s">
        <v>14</v>
      </c>
      <c r="B120" s="31" t="s">
        <v>260</v>
      </c>
      <c r="C120" s="30" t="s">
        <v>151</v>
      </c>
      <c r="D120" s="32" t="s">
        <v>152</v>
      </c>
      <c r="E120" s="26">
        <v>110.30818407037845</v>
      </c>
      <c r="F120" s="26">
        <v>20.027064928665844</v>
      </c>
      <c r="G120" s="26">
        <v>185.02814251736493</v>
      </c>
      <c r="H120" s="27">
        <v>315.36339151640925</v>
      </c>
      <c r="I120" s="28">
        <v>0.27360282775960837</v>
      </c>
      <c r="J120" s="10">
        <f t="shared" si="1"/>
        <v>2.4832775652126465E-3</v>
      </c>
      <c r="K120" s="29">
        <f>J120*ANTIOQUIAC!$S$13</f>
        <v>178.4135599502678</v>
      </c>
      <c r="L120" s="93">
        <f>K120*ANTIOQUIAC!$T$13</f>
        <v>14.090116905016556</v>
      </c>
    </row>
    <row r="121" spans="1:12" ht="11.1" customHeight="1" x14ac:dyDescent="0.2">
      <c r="A121" s="30" t="s">
        <v>109</v>
      </c>
      <c r="B121" s="31" t="s">
        <v>261</v>
      </c>
      <c r="C121" s="30" t="s">
        <v>151</v>
      </c>
      <c r="D121" s="32" t="s">
        <v>152</v>
      </c>
      <c r="E121" s="26">
        <v>35.842783020363306</v>
      </c>
      <c r="F121" s="26">
        <v>7.8240093965381643</v>
      </c>
      <c r="G121" s="26">
        <v>46.733312996266356</v>
      </c>
      <c r="H121" s="27">
        <v>90.400105413167836</v>
      </c>
      <c r="I121" s="28">
        <v>7.8429282333242659E-2</v>
      </c>
      <c r="J121" s="10">
        <f t="shared" si="1"/>
        <v>6.2721154810705271E-4</v>
      </c>
      <c r="K121" s="29">
        <f>J121*ANTIOQUIAC!$S$13</f>
        <v>45.062640885299309</v>
      </c>
      <c r="L121" s="93">
        <f>K121*ANTIOQUIAC!$T$13</f>
        <v>3.5587983239594174</v>
      </c>
    </row>
    <row r="122" spans="1:12" ht="11.1" customHeight="1" x14ac:dyDescent="0.2">
      <c r="A122" s="30" t="s">
        <v>110</v>
      </c>
      <c r="B122" s="31" t="s">
        <v>262</v>
      </c>
      <c r="C122" s="30" t="s">
        <v>151</v>
      </c>
      <c r="D122" s="32" t="s">
        <v>152</v>
      </c>
      <c r="E122" s="26">
        <v>31.991092568444341</v>
      </c>
      <c r="F122" s="26">
        <v>8.6201300054365628</v>
      </c>
      <c r="G122" s="26">
        <v>69.190973981079964</v>
      </c>
      <c r="H122" s="27">
        <v>109.80219655496086</v>
      </c>
      <c r="I122" s="28">
        <v>9.5262139740434779E-2</v>
      </c>
      <c r="J122" s="10">
        <f t="shared" si="1"/>
        <v>9.2861762035092825E-4</v>
      </c>
      <c r="K122" s="29">
        <f>J122*ANTIOQUIAC!$S$13</f>
        <v>66.717461551732796</v>
      </c>
      <c r="L122" s="93">
        <f>K122*ANTIOQUIAC!$T$13</f>
        <v>5.2689763778711676</v>
      </c>
    </row>
    <row r="123" spans="1:12" ht="11.1" customHeight="1" x14ac:dyDescent="0.2">
      <c r="A123" s="30" t="s">
        <v>46</v>
      </c>
      <c r="B123" s="31" t="s">
        <v>263</v>
      </c>
      <c r="C123" s="30" t="s">
        <v>151</v>
      </c>
      <c r="D123" s="32" t="s">
        <v>152</v>
      </c>
      <c r="E123" s="26">
        <v>9.1684613976139904</v>
      </c>
      <c r="F123" s="26">
        <v>5.4428681464274202</v>
      </c>
      <c r="G123" s="26">
        <v>47.005852676486811</v>
      </c>
      <c r="H123" s="27">
        <v>61.617182220528221</v>
      </c>
      <c r="I123" s="28">
        <v>5.3457806922520952E-2</v>
      </c>
      <c r="J123" s="10">
        <f t="shared" si="1"/>
        <v>6.3086932505013681E-4</v>
      </c>
      <c r="K123" s="29">
        <f>J123*ANTIOQUIAC!$S$13</f>
        <v>45.325437527552133</v>
      </c>
      <c r="L123" s="93">
        <f>K123*ANTIOQUIAC!$T$13</f>
        <v>3.5795525503344767</v>
      </c>
    </row>
    <row r="124" spans="1:12" ht="11.1" customHeight="1" x14ac:dyDescent="0.2">
      <c r="A124" s="30" t="s">
        <v>123</v>
      </c>
      <c r="B124" s="31" t="s">
        <v>264</v>
      </c>
      <c r="C124" s="30" t="s">
        <v>151</v>
      </c>
      <c r="D124" s="32" t="s">
        <v>152</v>
      </c>
      <c r="E124" s="26">
        <v>846.6358531813911</v>
      </c>
      <c r="F124" s="26">
        <v>185.76992622767898</v>
      </c>
      <c r="G124" s="26">
        <v>1095.0275125657915</v>
      </c>
      <c r="H124" s="27">
        <v>2127.4332919748613</v>
      </c>
      <c r="I124" s="28">
        <v>1.8457176077267288</v>
      </c>
      <c r="J124" s="10">
        <f t="shared" si="1"/>
        <v>1.4696452216667724E-2</v>
      </c>
      <c r="K124" s="29">
        <f>J124*ANTIOQUIAC!$S$13</f>
        <v>1055.8813059587094</v>
      </c>
      <c r="L124" s="93">
        <f>K124*ANTIOQUIAC!$T$13</f>
        <v>83.387669877372673</v>
      </c>
    </row>
    <row r="125" spans="1:12" ht="11.1" customHeight="1" x14ac:dyDescent="0.2">
      <c r="A125" s="30" t="s">
        <v>67</v>
      </c>
      <c r="B125" s="31" t="s">
        <v>265</v>
      </c>
      <c r="C125" s="30" t="s">
        <v>151</v>
      </c>
      <c r="D125" s="32" t="s">
        <v>152</v>
      </c>
      <c r="E125" s="26">
        <v>14.895893948958028</v>
      </c>
      <c r="F125" s="26">
        <v>5.3969882513171363</v>
      </c>
      <c r="G125" s="26">
        <v>38.187447894384654</v>
      </c>
      <c r="H125" s="27">
        <v>58.48033009465982</v>
      </c>
      <c r="I125" s="28">
        <v>5.0736338182048334E-2</v>
      </c>
      <c r="J125" s="10">
        <f t="shared" si="1"/>
        <v>5.1251680603102044E-4</v>
      </c>
      <c r="K125" s="29">
        <f>J125*ANTIOQUIAC!$S$13</f>
        <v>36.822282446104694</v>
      </c>
      <c r="L125" s="93">
        <f>K125*ANTIOQUIAC!$T$13</f>
        <v>2.9080203574200101</v>
      </c>
    </row>
    <row r="126" spans="1:12" ht="11.1" customHeight="1" x14ac:dyDescent="0.2">
      <c r="A126" s="30" t="s">
        <v>111</v>
      </c>
      <c r="B126" s="31" t="s">
        <v>266</v>
      </c>
      <c r="C126" s="30" t="s">
        <v>151</v>
      </c>
      <c r="D126" s="32" t="s">
        <v>152</v>
      </c>
      <c r="E126" s="26">
        <v>134.99088396725159</v>
      </c>
      <c r="F126" s="26">
        <v>37.216769858938797</v>
      </c>
      <c r="G126" s="26">
        <v>194.07759666323017</v>
      </c>
      <c r="H126" s="27">
        <v>366.28525048942055</v>
      </c>
      <c r="I126" s="28">
        <v>0.31778159100412701</v>
      </c>
      <c r="J126" s="10">
        <f t="shared" si="1"/>
        <v>2.6047310163044915E-3</v>
      </c>
      <c r="K126" s="29">
        <f>J126*ANTIOQUIAC!$S$13</f>
        <v>187.1395045974125</v>
      </c>
      <c r="L126" s="93">
        <f>K126*ANTIOQUIAC!$T$13</f>
        <v>14.779243786511685</v>
      </c>
    </row>
    <row r="127" spans="1:12" ht="11.1" customHeight="1" x14ac:dyDescent="0.2">
      <c r="A127" s="30" t="s">
        <v>47</v>
      </c>
      <c r="B127" s="31" t="s">
        <v>267</v>
      </c>
      <c r="C127" s="30" t="s">
        <v>151</v>
      </c>
      <c r="D127" s="32" t="s">
        <v>152</v>
      </c>
      <c r="E127" s="26">
        <v>16.964198604459018</v>
      </c>
      <c r="F127" s="26">
        <v>9.7819635603035699</v>
      </c>
      <c r="G127" s="26">
        <v>90.299902623739044</v>
      </c>
      <c r="H127" s="27">
        <v>117.04606478850164</v>
      </c>
      <c r="I127" s="28">
        <v>0.10154677164740623</v>
      </c>
      <c r="J127" s="10">
        <f t="shared" si="1"/>
        <v>1.2119222474785037E-3</v>
      </c>
      <c r="K127" s="29">
        <f>J127*ANTIOQUIAC!$S$13</f>
        <v>87.071765792340571</v>
      </c>
      <c r="L127" s="93">
        <f>K127*ANTIOQUIAC!$T$13</f>
        <v>6.8764468321930297</v>
      </c>
    </row>
    <row r="128" spans="1:12" ht="11.1" customHeight="1" x14ac:dyDescent="0.2">
      <c r="A128" s="30" t="s">
        <v>112</v>
      </c>
      <c r="B128" s="31" t="s">
        <v>268</v>
      </c>
      <c r="C128" s="30" t="s">
        <v>151</v>
      </c>
      <c r="D128" s="32" t="s">
        <v>152</v>
      </c>
      <c r="E128" s="26">
        <v>48.964590428730801</v>
      </c>
      <c r="F128" s="26">
        <v>8.2682174103120758</v>
      </c>
      <c r="G128" s="26">
        <v>51.340265966255174</v>
      </c>
      <c r="H128" s="27">
        <v>108.57307380529805</v>
      </c>
      <c r="I128" s="28">
        <v>9.4195777984384499E-2</v>
      </c>
      <c r="J128" s="10">
        <f t="shared" si="1"/>
        <v>6.8904183402309564E-4</v>
      </c>
      <c r="K128" s="29">
        <f>J128*ANTIOQUIAC!$S$13</f>
        <v>49.504899607223329</v>
      </c>
      <c r="L128" s="93">
        <f>K128*ANTIOQUIAC!$T$13</f>
        <v>3.909623366247045</v>
      </c>
    </row>
    <row r="129" spans="1:12" ht="11.1" customHeight="1" x14ac:dyDescent="0.2">
      <c r="A129" s="30" t="s">
        <v>29</v>
      </c>
      <c r="B129" s="31" t="s">
        <v>269</v>
      </c>
      <c r="C129" s="30" t="s">
        <v>151</v>
      </c>
      <c r="D129" s="32" t="s">
        <v>152</v>
      </c>
      <c r="E129" s="26">
        <v>31.052679386184877</v>
      </c>
      <c r="F129" s="26">
        <v>10.30584083234276</v>
      </c>
      <c r="G129" s="26">
        <v>80.416306823744392</v>
      </c>
      <c r="H129" s="27">
        <v>121.77482704227202</v>
      </c>
      <c r="I129" s="28">
        <v>0.10564934905251749</v>
      </c>
      <c r="J129" s="10">
        <f t="shared" si="1"/>
        <v>1.079273714234685E-3</v>
      </c>
      <c r="K129" s="29">
        <f>J129*ANTIOQUIAC!$S$13</f>
        <v>77.541499272905185</v>
      </c>
      <c r="L129" s="93">
        <f>K129*ANTIOQUIAC!$T$13</f>
        <v>6.1237990545676038</v>
      </c>
    </row>
    <row r="130" spans="1:12" ht="11.1" customHeight="1" x14ac:dyDescent="0.2">
      <c r="A130" s="30" t="s">
        <v>113</v>
      </c>
      <c r="B130" s="31" t="s">
        <v>270</v>
      </c>
      <c r="C130" s="30" t="s">
        <v>151</v>
      </c>
      <c r="D130" s="32" t="s">
        <v>152</v>
      </c>
      <c r="E130" s="26">
        <v>39.771056928986184</v>
      </c>
      <c r="F130" s="26">
        <v>13.696051090338054</v>
      </c>
      <c r="G130" s="26">
        <v>96.806998318644418</v>
      </c>
      <c r="H130" s="27">
        <v>150.27410633796865</v>
      </c>
      <c r="I130" s="28">
        <v>0.13037474082015305</v>
      </c>
      <c r="J130" s="10">
        <f t="shared" si="1"/>
        <v>1.2992545015561977E-3</v>
      </c>
      <c r="K130" s="29">
        <f>J130*ANTIOQUIAC!$S$13</f>
        <v>93.346238918806577</v>
      </c>
      <c r="L130" s="93">
        <f>K130*ANTIOQUIAC!$T$13</f>
        <v>7.3719700418298659</v>
      </c>
    </row>
    <row r="131" spans="1:12" ht="11.1" customHeight="1" x14ac:dyDescent="0.2">
      <c r="A131" s="30" t="s">
        <v>124</v>
      </c>
      <c r="B131" s="31" t="s">
        <v>271</v>
      </c>
      <c r="C131" s="30" t="s">
        <v>151</v>
      </c>
      <c r="D131" s="32" t="s">
        <v>152</v>
      </c>
      <c r="E131" s="26">
        <v>9.9217153258306663</v>
      </c>
      <c r="F131" s="26">
        <v>4.6843927010920074</v>
      </c>
      <c r="G131" s="26">
        <v>40.943009550528387</v>
      </c>
      <c r="H131" s="27">
        <v>55.549117577451057</v>
      </c>
      <c r="I131" s="28">
        <v>4.8193278159715511E-2</v>
      </c>
      <c r="J131" s="10">
        <f t="shared" si="1"/>
        <v>5.4949942038991315E-4</v>
      </c>
      <c r="K131" s="29">
        <f>J131*ANTIOQUIAC!$S$13</f>
        <v>39.479335357333703</v>
      </c>
      <c r="L131" s="93">
        <f>K131*ANTIOQUIAC!$T$13</f>
        <v>3.1178597112923674</v>
      </c>
    </row>
    <row r="132" spans="1:12" ht="11.1" customHeight="1" x14ac:dyDescent="0.2">
      <c r="A132" s="30" t="s">
        <v>30</v>
      </c>
      <c r="B132" s="31" t="s">
        <v>272</v>
      </c>
      <c r="C132" s="30" t="s">
        <v>151</v>
      </c>
      <c r="D132" s="32" t="s">
        <v>152</v>
      </c>
      <c r="E132" s="26">
        <v>12.11109967454852</v>
      </c>
      <c r="F132" s="26">
        <v>5.5387790749878185</v>
      </c>
      <c r="G132" s="26">
        <v>48.105711898655535</v>
      </c>
      <c r="H132" s="27">
        <v>65.75559064819187</v>
      </c>
      <c r="I132" s="28">
        <v>5.7048205423718114E-2</v>
      </c>
      <c r="J132" s="10">
        <f t="shared" si="1"/>
        <v>6.4563062402954745E-4</v>
      </c>
      <c r="K132" s="29">
        <f>J132*ANTIOQUIAC!$S$13</f>
        <v>46.385977814026866</v>
      </c>
      <c r="L132" s="93">
        <f>K132*ANTIOQUIAC!$T$13</f>
        <v>3.6633081607436524</v>
      </c>
    </row>
    <row r="133" spans="1:12" ht="11.1" customHeight="1" x14ac:dyDescent="0.2">
      <c r="A133" s="30" t="s">
        <v>48</v>
      </c>
      <c r="B133" s="31" t="s">
        <v>273</v>
      </c>
      <c r="C133" s="30" t="s">
        <v>151</v>
      </c>
      <c r="D133" s="32" t="s">
        <v>152</v>
      </c>
      <c r="E133" s="26">
        <v>48.482802093864251</v>
      </c>
      <c r="F133" s="26">
        <v>118.61673553100759</v>
      </c>
      <c r="G133" s="26">
        <v>327.18091768789981</v>
      </c>
      <c r="H133" s="27">
        <v>494.28045531277166</v>
      </c>
      <c r="I133" s="28">
        <v>0.42882761258243357</v>
      </c>
      <c r="J133" s="10">
        <f t="shared" si="1"/>
        <v>4.3911213808126275E-3</v>
      </c>
      <c r="K133" s="29">
        <f>J133*ANTIOQUIAC!$S$13</f>
        <v>315.48450672586404</v>
      </c>
      <c r="L133" s="93">
        <f>K133*ANTIOQUIAC!$T$13</f>
        <v>24.915222714730849</v>
      </c>
    </row>
    <row r="134" spans="1:12" ht="11.1" customHeight="1" x14ac:dyDescent="0.2">
      <c r="A134" s="30" t="s">
        <v>31</v>
      </c>
      <c r="B134" s="31" t="s">
        <v>274</v>
      </c>
      <c r="C134" s="30" t="s">
        <v>151</v>
      </c>
      <c r="D134" s="32" t="s">
        <v>152</v>
      </c>
      <c r="E134" s="26">
        <v>40.996605206130816</v>
      </c>
      <c r="F134" s="26">
        <v>21.643846293090032</v>
      </c>
      <c r="G134" s="26">
        <v>127.24814197400866</v>
      </c>
      <c r="H134" s="27">
        <v>189.88859347322949</v>
      </c>
      <c r="I134" s="28">
        <v>0.16474345954916264</v>
      </c>
      <c r="J134" s="10">
        <f t="shared" si="1"/>
        <v>1.7078075360854549E-3</v>
      </c>
      <c r="K134" s="29">
        <f>J134*ANTIOQUIAC!$S$13</f>
        <v>122.69914023759559</v>
      </c>
      <c r="L134" s="93">
        <f>K134*ANTIOQUIAC!$T$13</f>
        <v>9.6900999597488706</v>
      </c>
    </row>
    <row r="135" spans="1:12" ht="11.1" customHeight="1" x14ac:dyDescent="0.2">
      <c r="A135" s="30" t="s">
        <v>21</v>
      </c>
      <c r="B135" s="31" t="s">
        <v>275</v>
      </c>
      <c r="C135" s="30" t="s">
        <v>151</v>
      </c>
      <c r="D135" s="32" t="s">
        <v>152</v>
      </c>
      <c r="E135" s="26">
        <v>533.17688906131752</v>
      </c>
      <c r="F135" s="26">
        <v>15.576847422931737</v>
      </c>
      <c r="G135" s="26">
        <v>120.69956947456518</v>
      </c>
      <c r="H135" s="27">
        <v>669.45330595881455</v>
      </c>
      <c r="I135" s="28">
        <v>0.58080399466346877</v>
      </c>
      <c r="J135" s="10">
        <f t="shared" si="1"/>
        <v>1.6199186184819594E-3</v>
      </c>
      <c r="K135" s="29">
        <f>J135*ANTIOQUIAC!$S$13</f>
        <v>116.38467306345485</v>
      </c>
      <c r="L135" s="93">
        <f>K135*ANTIOQUIAC!$T$13</f>
        <v>9.1914182412666374</v>
      </c>
    </row>
    <row r="136" spans="1:12" ht="11.1" customHeight="1" x14ac:dyDescent="0.2">
      <c r="A136" s="30" t="s">
        <v>15</v>
      </c>
      <c r="B136" s="31" t="s">
        <v>276</v>
      </c>
      <c r="C136" s="30" t="s">
        <v>151</v>
      </c>
      <c r="D136" s="32" t="s">
        <v>152</v>
      </c>
      <c r="E136" s="26">
        <v>315.80823633035919</v>
      </c>
      <c r="F136" s="26">
        <v>17.51151019051472</v>
      </c>
      <c r="G136" s="26">
        <v>157.28724385960092</v>
      </c>
      <c r="H136" s="27">
        <v>490.60699038047483</v>
      </c>
      <c r="I136" s="28">
        <v>0.42564058954745376</v>
      </c>
      <c r="J136" s="10">
        <f t="shared" si="1"/>
        <v>2.1109647357240306E-3</v>
      </c>
      <c r="K136" s="29">
        <f>J136*ANTIOQUIAC!$S$13</f>
        <v>151.66437240282872</v>
      </c>
      <c r="L136" s="93">
        <f>K136*ANTIOQUIAC!$T$13</f>
        <v>11.977613910498151</v>
      </c>
    </row>
    <row r="137" spans="1:12" ht="11.1" customHeight="1" x14ac:dyDescent="0.2">
      <c r="B137" s="29"/>
      <c r="H137" s="10"/>
    </row>
    <row r="138" spans="1:12" ht="11.1" customHeight="1" x14ac:dyDescent="0.2">
      <c r="B138" s="29"/>
      <c r="H138" s="10"/>
    </row>
    <row r="139" spans="1:12" ht="11.1" customHeight="1" x14ac:dyDescent="0.2">
      <c r="B139" s="29"/>
      <c r="H139" s="10"/>
    </row>
    <row r="140" spans="1:12" ht="11.1" customHeight="1" x14ac:dyDescent="0.2">
      <c r="B140" s="29"/>
      <c r="H140" s="10"/>
    </row>
    <row r="141" spans="1:12" ht="11.1" customHeight="1" x14ac:dyDescent="0.2">
      <c r="B141" s="29"/>
      <c r="H141" s="10"/>
    </row>
    <row r="142" spans="1:12" ht="11.1" customHeight="1" x14ac:dyDescent="0.2">
      <c r="B142" s="29"/>
      <c r="H142" s="10"/>
    </row>
    <row r="143" spans="1:12" ht="11.1" customHeight="1" x14ac:dyDescent="0.2">
      <c r="B143" s="29"/>
      <c r="H143" s="10"/>
    </row>
    <row r="144" spans="1:12" ht="11.1" customHeight="1" x14ac:dyDescent="0.2">
      <c r="B144" s="29"/>
      <c r="H144" s="10"/>
    </row>
    <row r="145" spans="2:8" ht="11.1" customHeight="1" x14ac:dyDescent="0.2">
      <c r="B145" s="29"/>
      <c r="H145" s="10"/>
    </row>
    <row r="146" spans="2:8" ht="11.1" customHeight="1" x14ac:dyDescent="0.2">
      <c r="B146" s="29"/>
      <c r="H146" s="10"/>
    </row>
    <row r="147" spans="2:8" ht="11.1" customHeight="1" x14ac:dyDescent="0.2">
      <c r="B147" s="29"/>
      <c r="H147" s="10"/>
    </row>
    <row r="148" spans="2:8" ht="11.1" customHeight="1" x14ac:dyDescent="0.2">
      <c r="B148" s="29"/>
      <c r="H148" s="10"/>
    </row>
    <row r="149" spans="2:8" ht="11.1" customHeight="1" x14ac:dyDescent="0.2">
      <c r="B149" s="29"/>
      <c r="H149" s="10"/>
    </row>
    <row r="150" spans="2:8" ht="11.1" customHeight="1" x14ac:dyDescent="0.2">
      <c r="B150" s="29"/>
      <c r="H150" s="10"/>
    </row>
    <row r="151" spans="2:8" ht="11.1" customHeight="1" x14ac:dyDescent="0.2">
      <c r="B151" s="29"/>
      <c r="H151" s="10"/>
    </row>
    <row r="152" spans="2:8" ht="11.1" customHeight="1" x14ac:dyDescent="0.2">
      <c r="B152" s="29"/>
      <c r="H152" s="10"/>
    </row>
    <row r="153" spans="2:8" ht="11.1" customHeight="1" x14ac:dyDescent="0.2">
      <c r="B153" s="29"/>
      <c r="H153" s="10"/>
    </row>
    <row r="154" spans="2:8" ht="11.1" customHeight="1" x14ac:dyDescent="0.2">
      <c r="B154" s="29"/>
      <c r="H154" s="10"/>
    </row>
    <row r="155" spans="2:8" ht="11.1" customHeight="1" x14ac:dyDescent="0.2">
      <c r="B155" s="29"/>
      <c r="H155" s="10"/>
    </row>
    <row r="156" spans="2:8" ht="11.1" customHeight="1" x14ac:dyDescent="0.2">
      <c r="B156" s="29"/>
      <c r="H156" s="10"/>
    </row>
    <row r="157" spans="2:8" ht="11.1" customHeight="1" x14ac:dyDescent="0.2">
      <c r="B157" s="29"/>
      <c r="H157" s="10"/>
    </row>
    <row r="158" spans="2:8" ht="11.1" customHeight="1" x14ac:dyDescent="0.2">
      <c r="B158" s="29"/>
      <c r="H158" s="10"/>
    </row>
    <row r="159" spans="2:8" ht="11.1" customHeight="1" x14ac:dyDescent="0.2">
      <c r="B159" s="29"/>
      <c r="H159" s="10"/>
    </row>
    <row r="160" spans="2:8" ht="11.1" customHeight="1" x14ac:dyDescent="0.2">
      <c r="B160" s="29"/>
      <c r="H160" s="10"/>
    </row>
    <row r="161" spans="2:8" ht="11.1" customHeight="1" x14ac:dyDescent="0.2">
      <c r="B161" s="29"/>
      <c r="H161" s="10"/>
    </row>
    <row r="162" spans="2:8" ht="11.1" customHeight="1" x14ac:dyDescent="0.2">
      <c r="B162" s="29"/>
      <c r="H162" s="10"/>
    </row>
    <row r="163" spans="2:8" ht="11.1" customHeight="1" x14ac:dyDescent="0.2">
      <c r="B163" s="29"/>
      <c r="H163" s="10"/>
    </row>
    <row r="164" spans="2:8" ht="11.1" customHeight="1" x14ac:dyDescent="0.2">
      <c r="B164" s="29"/>
      <c r="H164" s="10"/>
    </row>
    <row r="165" spans="2:8" ht="11.1" customHeight="1" x14ac:dyDescent="0.2">
      <c r="B165" s="29"/>
      <c r="H165" s="10"/>
    </row>
    <row r="166" spans="2:8" ht="11.1" customHeight="1" x14ac:dyDescent="0.2">
      <c r="B166" s="29"/>
      <c r="H166" s="10"/>
    </row>
    <row r="167" spans="2:8" ht="11.1" customHeight="1" x14ac:dyDescent="0.2">
      <c r="B167" s="29"/>
      <c r="H167" s="10"/>
    </row>
    <row r="168" spans="2:8" ht="11.1" customHeight="1" x14ac:dyDescent="0.2">
      <c r="B168" s="29"/>
      <c r="H168" s="10"/>
    </row>
    <row r="169" spans="2:8" ht="11.1" customHeight="1" x14ac:dyDescent="0.2">
      <c r="B169" s="29"/>
      <c r="H169" s="10"/>
    </row>
    <row r="170" spans="2:8" ht="11.1" customHeight="1" x14ac:dyDescent="0.2">
      <c r="B170" s="29"/>
      <c r="H170" s="10"/>
    </row>
    <row r="171" spans="2:8" ht="11.1" customHeight="1" x14ac:dyDescent="0.2">
      <c r="B171" s="29"/>
      <c r="H171" s="10"/>
    </row>
    <row r="172" spans="2:8" ht="11.1" customHeight="1" x14ac:dyDescent="0.2">
      <c r="B172" s="29"/>
      <c r="H172" s="10"/>
    </row>
    <row r="173" spans="2:8" ht="11.1" customHeight="1" x14ac:dyDescent="0.2">
      <c r="B173" s="29"/>
      <c r="H173" s="10"/>
    </row>
    <row r="174" spans="2:8" ht="11.1" customHeight="1" x14ac:dyDescent="0.2">
      <c r="B174" s="29"/>
      <c r="H174" s="10"/>
    </row>
    <row r="175" spans="2:8" ht="11.1" customHeight="1" x14ac:dyDescent="0.2">
      <c r="B175" s="29"/>
      <c r="H175" s="10"/>
    </row>
    <row r="176" spans="2:8" ht="11.1" customHeight="1" x14ac:dyDescent="0.2">
      <c r="B176" s="29"/>
      <c r="H176" s="10"/>
    </row>
    <row r="177" spans="2:8" ht="11.1" customHeight="1" x14ac:dyDescent="0.2">
      <c r="B177" s="29"/>
      <c r="H177" s="10"/>
    </row>
    <row r="178" spans="2:8" ht="11.1" customHeight="1" x14ac:dyDescent="0.2">
      <c r="B178" s="29"/>
      <c r="H178" s="10"/>
    </row>
    <row r="179" spans="2:8" ht="11.1" customHeight="1" x14ac:dyDescent="0.2">
      <c r="B179" s="29"/>
      <c r="H179" s="10"/>
    </row>
    <row r="180" spans="2:8" ht="11.1" customHeight="1" x14ac:dyDescent="0.2">
      <c r="B180" s="29"/>
      <c r="H180" s="10"/>
    </row>
    <row r="181" spans="2:8" ht="11.1" customHeight="1" x14ac:dyDescent="0.2">
      <c r="B181" s="29"/>
      <c r="H181" s="10"/>
    </row>
    <row r="182" spans="2:8" ht="11.1" customHeight="1" x14ac:dyDescent="0.2">
      <c r="B182" s="29"/>
      <c r="H182" s="10"/>
    </row>
    <row r="183" spans="2:8" ht="11.1" customHeight="1" x14ac:dyDescent="0.2">
      <c r="B183" s="29"/>
      <c r="H183" s="10"/>
    </row>
    <row r="184" spans="2:8" ht="11.1" customHeight="1" x14ac:dyDescent="0.2">
      <c r="B184" s="29"/>
      <c r="H184" s="10"/>
    </row>
    <row r="185" spans="2:8" ht="11.1" customHeight="1" x14ac:dyDescent="0.2">
      <c r="B185" s="29"/>
      <c r="H185" s="10"/>
    </row>
    <row r="186" spans="2:8" ht="11.1" customHeight="1" x14ac:dyDescent="0.2">
      <c r="B186" s="29"/>
      <c r="H186" s="10"/>
    </row>
    <row r="187" spans="2:8" ht="11.1" customHeight="1" x14ac:dyDescent="0.2">
      <c r="B187" s="29"/>
      <c r="H187" s="10"/>
    </row>
    <row r="188" spans="2:8" ht="11.1" customHeight="1" x14ac:dyDescent="0.2">
      <c r="B188" s="29"/>
      <c r="H188" s="10"/>
    </row>
    <row r="189" spans="2:8" ht="11.1" customHeight="1" x14ac:dyDescent="0.2">
      <c r="B189" s="29"/>
      <c r="H189" s="10"/>
    </row>
    <row r="190" spans="2:8" ht="11.1" customHeight="1" x14ac:dyDescent="0.2">
      <c r="B190" s="29"/>
      <c r="H190" s="10"/>
    </row>
    <row r="191" spans="2:8" ht="11.1" customHeight="1" x14ac:dyDescent="0.2">
      <c r="B191" s="29"/>
      <c r="H191" s="10"/>
    </row>
    <row r="192" spans="2:8" ht="11.1" customHeight="1" x14ac:dyDescent="0.2">
      <c r="B192" s="29"/>
      <c r="H192" s="10"/>
    </row>
    <row r="193" spans="2:8" ht="11.1" customHeight="1" x14ac:dyDescent="0.2">
      <c r="B193" s="29"/>
      <c r="H193" s="10"/>
    </row>
    <row r="194" spans="2:8" ht="11.1" customHeight="1" x14ac:dyDescent="0.2">
      <c r="B194" s="29"/>
      <c r="H194" s="10"/>
    </row>
    <row r="195" spans="2:8" ht="11.1" customHeight="1" x14ac:dyDescent="0.2">
      <c r="B195" s="29"/>
      <c r="H195" s="10"/>
    </row>
    <row r="196" spans="2:8" ht="11.1" customHeight="1" x14ac:dyDescent="0.2">
      <c r="B196" s="29"/>
      <c r="H196" s="10"/>
    </row>
    <row r="197" spans="2:8" ht="11.1" customHeight="1" x14ac:dyDescent="0.2">
      <c r="B197" s="29"/>
      <c r="H197" s="10"/>
    </row>
    <row r="198" spans="2:8" ht="11.1" customHeight="1" x14ac:dyDescent="0.2">
      <c r="B198" s="29"/>
      <c r="H198" s="10"/>
    </row>
    <row r="199" spans="2:8" ht="11.1" customHeight="1" x14ac:dyDescent="0.2">
      <c r="B199" s="29"/>
      <c r="H199" s="10"/>
    </row>
    <row r="200" spans="2:8" ht="11.1" customHeight="1" x14ac:dyDescent="0.2">
      <c r="B200" s="29"/>
      <c r="H200" s="10"/>
    </row>
    <row r="201" spans="2:8" ht="11.1" customHeight="1" x14ac:dyDescent="0.2">
      <c r="B201" s="29"/>
      <c r="H201" s="10"/>
    </row>
    <row r="202" spans="2:8" ht="11.1" customHeight="1" x14ac:dyDescent="0.2">
      <c r="B202" s="29"/>
      <c r="H202" s="10"/>
    </row>
    <row r="203" spans="2:8" ht="11.1" customHeight="1" x14ac:dyDescent="0.2">
      <c r="B203" s="29"/>
      <c r="H203" s="10"/>
    </row>
    <row r="204" spans="2:8" ht="11.1" customHeight="1" x14ac:dyDescent="0.2">
      <c r="B204" s="29"/>
      <c r="H204" s="10"/>
    </row>
    <row r="205" spans="2:8" ht="11.1" customHeight="1" x14ac:dyDescent="0.2">
      <c r="B205" s="29"/>
      <c r="H205" s="10"/>
    </row>
    <row r="206" spans="2:8" ht="11.1" customHeight="1" x14ac:dyDescent="0.2">
      <c r="B206" s="29"/>
      <c r="H206" s="10"/>
    </row>
    <row r="207" spans="2:8" ht="11.1" customHeight="1" x14ac:dyDescent="0.2">
      <c r="B207" s="29"/>
      <c r="H207" s="10"/>
    </row>
    <row r="208" spans="2:8" ht="11.1" customHeight="1" x14ac:dyDescent="0.2">
      <c r="B208" s="29"/>
      <c r="H208" s="10"/>
    </row>
    <row r="209" spans="2:8" ht="11.1" customHeight="1" x14ac:dyDescent="0.2">
      <c r="B209" s="29"/>
      <c r="H209" s="10"/>
    </row>
    <row r="210" spans="2:8" ht="11.1" customHeight="1" x14ac:dyDescent="0.2">
      <c r="B210" s="29"/>
      <c r="H210" s="10"/>
    </row>
    <row r="211" spans="2:8" ht="11.1" customHeight="1" x14ac:dyDescent="0.2">
      <c r="B211" s="29"/>
      <c r="H211" s="10"/>
    </row>
    <row r="212" spans="2:8" ht="11.1" customHeight="1" x14ac:dyDescent="0.2">
      <c r="B212" s="29"/>
      <c r="H212" s="10"/>
    </row>
    <row r="213" spans="2:8" ht="11.1" customHeight="1" x14ac:dyDescent="0.2">
      <c r="B213" s="29"/>
      <c r="H213" s="10"/>
    </row>
    <row r="214" spans="2:8" ht="11.1" customHeight="1" x14ac:dyDescent="0.2">
      <c r="B214" s="29"/>
      <c r="H214" s="10"/>
    </row>
    <row r="215" spans="2:8" ht="11.1" customHeight="1" x14ac:dyDescent="0.2">
      <c r="B215" s="29"/>
      <c r="H215" s="10"/>
    </row>
    <row r="216" spans="2:8" ht="11.1" customHeight="1" x14ac:dyDescent="0.2">
      <c r="B216" s="29"/>
      <c r="H216" s="10"/>
    </row>
    <row r="217" spans="2:8" ht="11.1" customHeight="1" x14ac:dyDescent="0.2">
      <c r="B217" s="29"/>
      <c r="H217" s="10"/>
    </row>
    <row r="218" spans="2:8" ht="11.1" customHeight="1" x14ac:dyDescent="0.2">
      <c r="B218" s="29"/>
      <c r="H218" s="10"/>
    </row>
    <row r="219" spans="2:8" ht="11.1" customHeight="1" x14ac:dyDescent="0.2">
      <c r="B219" s="29"/>
      <c r="H219" s="10"/>
    </row>
    <row r="220" spans="2:8" ht="11.1" customHeight="1" x14ac:dyDescent="0.2">
      <c r="B220" s="29"/>
      <c r="H220" s="10"/>
    </row>
    <row r="221" spans="2:8" ht="11.1" customHeight="1" x14ac:dyDescent="0.2">
      <c r="B221" s="29"/>
      <c r="H221" s="10"/>
    </row>
    <row r="222" spans="2:8" ht="11.1" customHeight="1" x14ac:dyDescent="0.2">
      <c r="B222" s="29"/>
      <c r="H222" s="10"/>
    </row>
    <row r="223" spans="2:8" ht="11.1" customHeight="1" x14ac:dyDescent="0.2">
      <c r="B223" s="29"/>
      <c r="H223" s="10"/>
    </row>
    <row r="224" spans="2:8" ht="11.1" customHeight="1" x14ac:dyDescent="0.2">
      <c r="B224" s="29"/>
      <c r="H224" s="10"/>
    </row>
    <row r="225" spans="2:8" ht="11.1" customHeight="1" x14ac:dyDescent="0.2">
      <c r="B225" s="29"/>
      <c r="H225" s="10"/>
    </row>
    <row r="226" spans="2:8" ht="11.1" customHeight="1" x14ac:dyDescent="0.2">
      <c r="B226" s="29"/>
      <c r="H226" s="10"/>
    </row>
    <row r="227" spans="2:8" ht="11.1" customHeight="1" x14ac:dyDescent="0.2">
      <c r="B227" s="29"/>
      <c r="H227" s="10"/>
    </row>
    <row r="228" spans="2:8" ht="11.1" customHeight="1" x14ac:dyDescent="0.2">
      <c r="B228" s="29"/>
      <c r="H228" s="10"/>
    </row>
    <row r="229" spans="2:8" ht="11.1" customHeight="1" x14ac:dyDescent="0.2">
      <c r="B229" s="29"/>
      <c r="H229" s="10"/>
    </row>
    <row r="230" spans="2:8" ht="11.1" customHeight="1" x14ac:dyDescent="0.2">
      <c r="B230" s="29"/>
      <c r="H230" s="10"/>
    </row>
    <row r="231" spans="2:8" ht="11.1" customHeight="1" x14ac:dyDescent="0.2">
      <c r="B231" s="29"/>
      <c r="H231" s="10"/>
    </row>
    <row r="232" spans="2:8" ht="11.1" customHeight="1" x14ac:dyDescent="0.2">
      <c r="B232" s="29"/>
      <c r="H232" s="10"/>
    </row>
    <row r="233" spans="2:8" ht="11.1" customHeight="1" x14ac:dyDescent="0.2">
      <c r="B233" s="29"/>
      <c r="H233" s="10"/>
    </row>
    <row r="234" spans="2:8" ht="11.1" customHeight="1" x14ac:dyDescent="0.2">
      <c r="B234" s="29"/>
      <c r="H234" s="10"/>
    </row>
    <row r="235" spans="2:8" ht="11.1" customHeight="1" x14ac:dyDescent="0.2">
      <c r="B235" s="29"/>
      <c r="H235" s="10"/>
    </row>
    <row r="236" spans="2:8" ht="11.1" customHeight="1" x14ac:dyDescent="0.2">
      <c r="B236" s="29"/>
      <c r="H236" s="10"/>
    </row>
    <row r="237" spans="2:8" ht="11.1" customHeight="1" x14ac:dyDescent="0.2">
      <c r="B237" s="29"/>
      <c r="H237" s="10"/>
    </row>
    <row r="238" spans="2:8" ht="11.1" customHeight="1" x14ac:dyDescent="0.2">
      <c r="B238" s="29"/>
      <c r="H238" s="10"/>
    </row>
    <row r="239" spans="2:8" ht="11.1" customHeight="1" x14ac:dyDescent="0.2">
      <c r="B239" s="29"/>
      <c r="H239" s="10"/>
    </row>
    <row r="240" spans="2:8" ht="11.1" customHeight="1" x14ac:dyDescent="0.2">
      <c r="B240" s="29"/>
      <c r="H240" s="10"/>
    </row>
    <row r="241" spans="2:8" ht="11.1" customHeight="1" x14ac:dyDescent="0.2">
      <c r="B241" s="29"/>
      <c r="H241" s="10"/>
    </row>
    <row r="242" spans="2:8" ht="11.1" customHeight="1" x14ac:dyDescent="0.2">
      <c r="B242" s="29"/>
      <c r="H242" s="10"/>
    </row>
    <row r="243" spans="2:8" ht="11.1" customHeight="1" x14ac:dyDescent="0.2">
      <c r="B243" s="29"/>
      <c r="H243" s="10"/>
    </row>
    <row r="244" spans="2:8" ht="11.1" customHeight="1" x14ac:dyDescent="0.2">
      <c r="B244" s="29"/>
      <c r="H244" s="10"/>
    </row>
    <row r="245" spans="2:8" ht="11.1" customHeight="1" x14ac:dyDescent="0.2">
      <c r="B245" s="29"/>
      <c r="H245" s="10"/>
    </row>
    <row r="246" spans="2:8" ht="11.1" customHeight="1" x14ac:dyDescent="0.2">
      <c r="B246" s="29"/>
      <c r="H246" s="10"/>
    </row>
    <row r="247" spans="2:8" ht="11.1" customHeight="1" x14ac:dyDescent="0.2">
      <c r="B247" s="29"/>
      <c r="H247" s="10"/>
    </row>
    <row r="248" spans="2:8" ht="11.1" customHeight="1" x14ac:dyDescent="0.2">
      <c r="B248" s="29"/>
      <c r="H248" s="10"/>
    </row>
    <row r="249" spans="2:8" ht="11.1" customHeight="1" x14ac:dyDescent="0.2">
      <c r="B249" s="29"/>
      <c r="H249" s="10"/>
    </row>
    <row r="250" spans="2:8" ht="11.1" customHeight="1" x14ac:dyDescent="0.2">
      <c r="B250" s="29"/>
      <c r="H250" s="10"/>
    </row>
    <row r="251" spans="2:8" ht="11.1" customHeight="1" x14ac:dyDescent="0.2">
      <c r="B251" s="29"/>
      <c r="H251" s="10"/>
    </row>
    <row r="252" spans="2:8" ht="11.1" customHeight="1" x14ac:dyDescent="0.2">
      <c r="B252" s="29"/>
      <c r="H252" s="10"/>
    </row>
    <row r="253" spans="2:8" ht="11.1" customHeight="1" x14ac:dyDescent="0.2">
      <c r="B253" s="29"/>
      <c r="H253" s="10"/>
    </row>
    <row r="254" spans="2:8" ht="11.1" customHeight="1" x14ac:dyDescent="0.2">
      <c r="B254" s="29"/>
      <c r="H254" s="10"/>
    </row>
    <row r="255" spans="2:8" ht="11.1" customHeight="1" x14ac:dyDescent="0.2">
      <c r="B255" s="29"/>
      <c r="H255" s="10"/>
    </row>
    <row r="256" spans="2:8" ht="11.1" customHeight="1" x14ac:dyDescent="0.2">
      <c r="B256" s="29"/>
      <c r="H256" s="10"/>
    </row>
    <row r="257" spans="2:8" ht="11.1" customHeight="1" x14ac:dyDescent="0.2">
      <c r="B257" s="29"/>
      <c r="H257" s="10"/>
    </row>
    <row r="258" spans="2:8" ht="11.1" customHeight="1" x14ac:dyDescent="0.2">
      <c r="B258" s="29"/>
      <c r="H258" s="10"/>
    </row>
    <row r="259" spans="2:8" ht="11.1" customHeight="1" x14ac:dyDescent="0.2">
      <c r="B259" s="29"/>
      <c r="H259" s="10"/>
    </row>
    <row r="260" spans="2:8" ht="11.1" customHeight="1" x14ac:dyDescent="0.2">
      <c r="B260" s="29"/>
      <c r="H260" s="10"/>
    </row>
    <row r="261" spans="2:8" ht="11.1" customHeight="1" x14ac:dyDescent="0.2">
      <c r="B261" s="29"/>
      <c r="H261" s="10"/>
    </row>
    <row r="262" spans="2:8" ht="11.1" customHeight="1" x14ac:dyDescent="0.2">
      <c r="B262" s="29"/>
      <c r="H262" s="10"/>
    </row>
    <row r="263" spans="2:8" ht="11.1" customHeight="1" x14ac:dyDescent="0.2">
      <c r="B263" s="29"/>
      <c r="H263" s="10"/>
    </row>
    <row r="264" spans="2:8" ht="11.1" customHeight="1" x14ac:dyDescent="0.2">
      <c r="B264" s="29"/>
      <c r="H264" s="10"/>
    </row>
    <row r="265" spans="2:8" ht="11.1" customHeight="1" x14ac:dyDescent="0.2">
      <c r="B265" s="29"/>
      <c r="H265" s="10"/>
    </row>
    <row r="266" spans="2:8" ht="11.1" customHeight="1" x14ac:dyDescent="0.2">
      <c r="B266" s="29"/>
      <c r="H266" s="10"/>
    </row>
    <row r="267" spans="2:8" ht="11.1" customHeight="1" x14ac:dyDescent="0.2">
      <c r="B267" s="29"/>
      <c r="H267" s="10"/>
    </row>
    <row r="268" spans="2:8" ht="11.1" customHeight="1" x14ac:dyDescent="0.2">
      <c r="B268" s="29"/>
      <c r="H268" s="10"/>
    </row>
    <row r="269" spans="2:8" ht="11.1" customHeight="1" x14ac:dyDescent="0.2">
      <c r="B269" s="29"/>
      <c r="H269" s="10"/>
    </row>
    <row r="270" spans="2:8" ht="11.1" customHeight="1" x14ac:dyDescent="0.2">
      <c r="B270" s="29"/>
      <c r="H270" s="10"/>
    </row>
    <row r="271" spans="2:8" ht="11.1" customHeight="1" x14ac:dyDescent="0.2">
      <c r="B271" s="29"/>
      <c r="H271" s="10"/>
    </row>
    <row r="272" spans="2:8" ht="11.1" customHeight="1" x14ac:dyDescent="0.2">
      <c r="B272" s="29"/>
      <c r="H272" s="10"/>
    </row>
    <row r="273" spans="2:8" ht="11.1" customHeight="1" x14ac:dyDescent="0.2">
      <c r="B273" s="29"/>
      <c r="H273" s="10"/>
    </row>
    <row r="274" spans="2:8" ht="11.1" customHeight="1" x14ac:dyDescent="0.2">
      <c r="B274" s="29"/>
      <c r="H274" s="10"/>
    </row>
    <row r="275" spans="2:8" ht="11.1" customHeight="1" x14ac:dyDescent="0.2">
      <c r="B275" s="29"/>
      <c r="H275" s="10"/>
    </row>
    <row r="276" spans="2:8" ht="11.1" customHeight="1" x14ac:dyDescent="0.2">
      <c r="B276" s="29"/>
      <c r="H276" s="10"/>
    </row>
    <row r="277" spans="2:8" ht="11.1" customHeight="1" x14ac:dyDescent="0.2">
      <c r="B277" s="29"/>
      <c r="H277" s="10"/>
    </row>
    <row r="278" spans="2:8" ht="11.1" customHeight="1" x14ac:dyDescent="0.2">
      <c r="B278" s="29"/>
      <c r="H278" s="10"/>
    </row>
    <row r="279" spans="2:8" ht="11.1" customHeight="1" x14ac:dyDescent="0.2">
      <c r="B279" s="29"/>
      <c r="H279" s="10"/>
    </row>
    <row r="280" spans="2:8" ht="11.1" customHeight="1" x14ac:dyDescent="0.2">
      <c r="B280" s="29"/>
      <c r="H280" s="10"/>
    </row>
    <row r="281" spans="2:8" ht="11.1" customHeight="1" x14ac:dyDescent="0.2">
      <c r="B281" s="29"/>
      <c r="H281" s="10"/>
    </row>
    <row r="282" spans="2:8" ht="11.1" customHeight="1" x14ac:dyDescent="0.2">
      <c r="B282" s="29"/>
      <c r="H282" s="10"/>
    </row>
    <row r="283" spans="2:8" ht="11.1" customHeight="1" x14ac:dyDescent="0.2">
      <c r="B283" s="29"/>
      <c r="H283" s="10"/>
    </row>
    <row r="284" spans="2:8" ht="11.1" customHeight="1" x14ac:dyDescent="0.2">
      <c r="B284" s="29"/>
      <c r="H284" s="10"/>
    </row>
    <row r="285" spans="2:8" ht="11.1" customHeight="1" x14ac:dyDescent="0.2">
      <c r="B285" s="29"/>
      <c r="H285" s="10"/>
    </row>
    <row r="286" spans="2:8" ht="11.1" customHeight="1" x14ac:dyDescent="0.2">
      <c r="B286" s="29"/>
      <c r="H286" s="10"/>
    </row>
    <row r="287" spans="2:8" ht="11.1" customHeight="1" x14ac:dyDescent="0.2">
      <c r="B287" s="29"/>
      <c r="H287" s="10"/>
    </row>
    <row r="288" spans="2:8" ht="11.1" customHeight="1" x14ac:dyDescent="0.2">
      <c r="B288" s="29"/>
      <c r="H288" s="10"/>
    </row>
    <row r="289" spans="2:8" ht="11.1" customHeight="1" x14ac:dyDescent="0.2">
      <c r="B289" s="29"/>
      <c r="H289" s="10"/>
    </row>
    <row r="290" spans="2:8" ht="11.1" customHeight="1" x14ac:dyDescent="0.2">
      <c r="B290" s="29"/>
      <c r="H290" s="10"/>
    </row>
    <row r="291" spans="2:8" ht="11.1" customHeight="1" x14ac:dyDescent="0.2">
      <c r="B291" s="29"/>
      <c r="H291" s="10"/>
    </row>
    <row r="292" spans="2:8" ht="11.1" customHeight="1" x14ac:dyDescent="0.2">
      <c r="B292" s="29"/>
      <c r="H292" s="10"/>
    </row>
    <row r="293" spans="2:8" ht="11.1" customHeight="1" x14ac:dyDescent="0.2">
      <c r="B293" s="29"/>
      <c r="H293" s="10"/>
    </row>
    <row r="294" spans="2:8" ht="11.1" customHeight="1" x14ac:dyDescent="0.2">
      <c r="B294" s="29"/>
      <c r="H294" s="10"/>
    </row>
    <row r="295" spans="2:8" ht="11.1" customHeight="1" x14ac:dyDescent="0.2">
      <c r="B295" s="29"/>
      <c r="H295" s="10"/>
    </row>
    <row r="296" spans="2:8" ht="11.1" customHeight="1" x14ac:dyDescent="0.2">
      <c r="B296" s="29"/>
      <c r="H296" s="10"/>
    </row>
    <row r="297" spans="2:8" ht="11.1" customHeight="1" x14ac:dyDescent="0.2">
      <c r="B297" s="29"/>
      <c r="H297" s="10"/>
    </row>
    <row r="298" spans="2:8" ht="11.1" customHeight="1" x14ac:dyDescent="0.2">
      <c r="B298" s="29"/>
      <c r="H298" s="10"/>
    </row>
    <row r="299" spans="2:8" ht="11.1" customHeight="1" x14ac:dyDescent="0.2">
      <c r="B299" s="29"/>
      <c r="H299" s="10"/>
    </row>
    <row r="300" spans="2:8" ht="11.1" customHeight="1" x14ac:dyDescent="0.2">
      <c r="B300" s="29"/>
      <c r="H300" s="10"/>
    </row>
    <row r="301" spans="2:8" ht="11.1" customHeight="1" x14ac:dyDescent="0.2">
      <c r="B301" s="29"/>
      <c r="H301" s="10"/>
    </row>
    <row r="302" spans="2:8" ht="11.1" customHeight="1" x14ac:dyDescent="0.2">
      <c r="B302" s="29"/>
      <c r="H302" s="10"/>
    </row>
    <row r="303" spans="2:8" ht="11.1" customHeight="1" x14ac:dyDescent="0.2">
      <c r="B303" s="29"/>
      <c r="H303" s="10"/>
    </row>
    <row r="304" spans="2:8" ht="11.1" customHeight="1" x14ac:dyDescent="0.2">
      <c r="B304" s="29"/>
      <c r="H304" s="10"/>
    </row>
    <row r="305" spans="2:8" ht="11.1" customHeight="1" x14ac:dyDescent="0.2">
      <c r="B305" s="29"/>
      <c r="H305" s="10"/>
    </row>
    <row r="306" spans="2:8" ht="11.1" customHeight="1" x14ac:dyDescent="0.2">
      <c r="B306" s="29"/>
      <c r="H306" s="10"/>
    </row>
    <row r="307" spans="2:8" ht="11.1" customHeight="1" x14ac:dyDescent="0.2">
      <c r="B307" s="29"/>
      <c r="H307" s="10"/>
    </row>
    <row r="308" spans="2:8" ht="11.1" customHeight="1" x14ac:dyDescent="0.2">
      <c r="B308" s="29"/>
      <c r="H308" s="10"/>
    </row>
    <row r="309" spans="2:8" ht="11.1" customHeight="1" x14ac:dyDescent="0.2">
      <c r="B309" s="29"/>
      <c r="H309" s="10"/>
    </row>
    <row r="310" spans="2:8" ht="11.1" customHeight="1" x14ac:dyDescent="0.2">
      <c r="B310" s="29"/>
      <c r="H310" s="10"/>
    </row>
    <row r="311" spans="2:8" ht="11.1" customHeight="1" x14ac:dyDescent="0.2">
      <c r="B311" s="29"/>
      <c r="H311" s="10"/>
    </row>
    <row r="312" spans="2:8" ht="11.1" customHeight="1" x14ac:dyDescent="0.2">
      <c r="B312" s="29"/>
      <c r="H312" s="10"/>
    </row>
    <row r="313" spans="2:8" ht="11.1" customHeight="1" x14ac:dyDescent="0.2">
      <c r="B313" s="29"/>
      <c r="H313" s="10"/>
    </row>
    <row r="314" spans="2:8" ht="11.1" customHeight="1" x14ac:dyDescent="0.2">
      <c r="B314" s="29"/>
      <c r="H314" s="10"/>
    </row>
    <row r="315" spans="2:8" ht="11.1" customHeight="1" x14ac:dyDescent="0.2">
      <c r="B315" s="29"/>
      <c r="H315" s="10"/>
    </row>
    <row r="316" spans="2:8" ht="11.1" customHeight="1" x14ac:dyDescent="0.2">
      <c r="B316" s="29"/>
      <c r="H316" s="10"/>
    </row>
    <row r="317" spans="2:8" ht="11.1" customHeight="1" x14ac:dyDescent="0.2">
      <c r="B317" s="29"/>
      <c r="H317" s="10"/>
    </row>
    <row r="318" spans="2:8" ht="11.1" customHeight="1" x14ac:dyDescent="0.2">
      <c r="B318" s="29"/>
      <c r="H318" s="10"/>
    </row>
    <row r="319" spans="2:8" ht="11.1" customHeight="1" x14ac:dyDescent="0.2">
      <c r="B319" s="29"/>
      <c r="H319" s="10"/>
    </row>
    <row r="320" spans="2:8" ht="11.1" customHeight="1" x14ac:dyDescent="0.2">
      <c r="B320" s="29"/>
      <c r="H320" s="10"/>
    </row>
    <row r="321" spans="2:8" ht="11.1" customHeight="1" x14ac:dyDescent="0.2">
      <c r="B321" s="29"/>
      <c r="H321" s="10"/>
    </row>
    <row r="322" spans="2:8" ht="11.1" customHeight="1" x14ac:dyDescent="0.2">
      <c r="B322" s="29"/>
      <c r="H322" s="10"/>
    </row>
    <row r="323" spans="2:8" ht="11.1" customHeight="1" x14ac:dyDescent="0.2">
      <c r="B323" s="29"/>
      <c r="H323" s="10"/>
    </row>
    <row r="324" spans="2:8" ht="11.1" customHeight="1" x14ac:dyDescent="0.2">
      <c r="B324" s="29"/>
      <c r="H324" s="10"/>
    </row>
    <row r="325" spans="2:8" ht="11.1" customHeight="1" x14ac:dyDescent="0.2">
      <c r="B325" s="29"/>
      <c r="H325" s="10"/>
    </row>
    <row r="326" spans="2:8" ht="11.1" customHeight="1" x14ac:dyDescent="0.2">
      <c r="B326" s="29"/>
      <c r="H326" s="10"/>
    </row>
    <row r="327" spans="2:8" ht="11.1" customHeight="1" x14ac:dyDescent="0.2">
      <c r="B327" s="29"/>
      <c r="H327" s="10"/>
    </row>
    <row r="328" spans="2:8" ht="11.1" customHeight="1" x14ac:dyDescent="0.2">
      <c r="B328" s="29"/>
      <c r="H328" s="10"/>
    </row>
    <row r="329" spans="2:8" ht="11.1" customHeight="1" x14ac:dyDescent="0.2">
      <c r="B329" s="29"/>
      <c r="H329" s="10"/>
    </row>
    <row r="330" spans="2:8" ht="11.1" customHeight="1" x14ac:dyDescent="0.2">
      <c r="B330" s="29"/>
      <c r="H330" s="10"/>
    </row>
    <row r="331" spans="2:8" ht="11.1" customHeight="1" x14ac:dyDescent="0.2">
      <c r="B331" s="29"/>
      <c r="H331" s="10"/>
    </row>
    <row r="332" spans="2:8" ht="11.1" customHeight="1" x14ac:dyDescent="0.2">
      <c r="B332" s="29"/>
      <c r="H332" s="10"/>
    </row>
    <row r="333" spans="2:8" ht="11.1" customHeight="1" x14ac:dyDescent="0.2">
      <c r="B333" s="29"/>
      <c r="H333" s="10"/>
    </row>
    <row r="334" spans="2:8" ht="11.1" customHeight="1" x14ac:dyDescent="0.2">
      <c r="B334" s="29"/>
      <c r="H334" s="10"/>
    </row>
    <row r="335" spans="2:8" ht="11.1" customHeight="1" x14ac:dyDescent="0.2">
      <c r="B335" s="29"/>
      <c r="H335" s="10"/>
    </row>
    <row r="336" spans="2:8" ht="11.1" customHeight="1" x14ac:dyDescent="0.2">
      <c r="B336" s="29"/>
      <c r="H336" s="10"/>
    </row>
    <row r="337" spans="2:8" ht="11.1" customHeight="1" x14ac:dyDescent="0.2">
      <c r="B337" s="29"/>
      <c r="H337" s="10"/>
    </row>
    <row r="338" spans="2:8" ht="11.1" customHeight="1" x14ac:dyDescent="0.2">
      <c r="B338" s="29"/>
      <c r="H338" s="10"/>
    </row>
    <row r="339" spans="2:8" ht="11.1" customHeight="1" x14ac:dyDescent="0.2">
      <c r="B339" s="29"/>
      <c r="H339" s="10"/>
    </row>
    <row r="340" spans="2:8" ht="11.1" customHeight="1" x14ac:dyDescent="0.2">
      <c r="B340" s="29"/>
      <c r="H340" s="10"/>
    </row>
    <row r="341" spans="2:8" ht="11.1" customHeight="1" x14ac:dyDescent="0.2">
      <c r="B341" s="29"/>
      <c r="H341" s="10"/>
    </row>
    <row r="342" spans="2:8" ht="11.1" customHeight="1" x14ac:dyDescent="0.2">
      <c r="B342" s="29"/>
      <c r="H342" s="10"/>
    </row>
    <row r="343" spans="2:8" ht="11.1" customHeight="1" x14ac:dyDescent="0.2">
      <c r="B343" s="29"/>
      <c r="H343" s="10"/>
    </row>
    <row r="344" spans="2:8" ht="11.1" customHeight="1" x14ac:dyDescent="0.2">
      <c r="B344" s="29"/>
      <c r="H344" s="10"/>
    </row>
    <row r="345" spans="2:8" ht="11.1" customHeight="1" x14ac:dyDescent="0.2">
      <c r="B345" s="29"/>
      <c r="H345" s="10"/>
    </row>
    <row r="346" spans="2:8" ht="11.1" customHeight="1" x14ac:dyDescent="0.2">
      <c r="B346" s="29"/>
      <c r="H346" s="10"/>
    </row>
    <row r="347" spans="2:8" ht="11.1" customHeight="1" x14ac:dyDescent="0.2">
      <c r="B347" s="29"/>
      <c r="H347" s="10"/>
    </row>
    <row r="348" spans="2:8" ht="11.1" customHeight="1" x14ac:dyDescent="0.2">
      <c r="B348" s="29"/>
      <c r="H348" s="10"/>
    </row>
    <row r="349" spans="2:8" ht="11.1" customHeight="1" x14ac:dyDescent="0.2">
      <c r="B349" s="29"/>
      <c r="H349" s="10"/>
    </row>
    <row r="350" spans="2:8" ht="11.1" customHeight="1" x14ac:dyDescent="0.2">
      <c r="B350" s="29"/>
      <c r="H350" s="10"/>
    </row>
    <row r="351" spans="2:8" ht="11.1" customHeight="1" x14ac:dyDescent="0.2">
      <c r="B351" s="29"/>
      <c r="H351" s="10"/>
    </row>
    <row r="352" spans="2:8" ht="11.1" customHeight="1" x14ac:dyDescent="0.2">
      <c r="B352" s="29"/>
      <c r="H352" s="10"/>
    </row>
    <row r="353" spans="2:8" ht="11.1" customHeight="1" x14ac:dyDescent="0.2">
      <c r="B353" s="29"/>
      <c r="H353" s="10"/>
    </row>
    <row r="354" spans="2:8" ht="11.1" customHeight="1" x14ac:dyDescent="0.2">
      <c r="B354" s="29"/>
      <c r="H354" s="10"/>
    </row>
    <row r="355" spans="2:8" ht="11.1" customHeight="1" x14ac:dyDescent="0.2">
      <c r="B355" s="29"/>
      <c r="H355" s="10"/>
    </row>
    <row r="356" spans="2:8" ht="11.1" customHeight="1" x14ac:dyDescent="0.2">
      <c r="B356" s="29"/>
      <c r="H356" s="10"/>
    </row>
    <row r="357" spans="2:8" ht="11.1" customHeight="1" x14ac:dyDescent="0.2">
      <c r="B357" s="29"/>
      <c r="H357" s="10"/>
    </row>
    <row r="358" spans="2:8" ht="11.1" customHeight="1" x14ac:dyDescent="0.2">
      <c r="B358" s="29"/>
      <c r="H358" s="10"/>
    </row>
    <row r="359" spans="2:8" ht="11.1" customHeight="1" x14ac:dyDescent="0.2">
      <c r="B359" s="29"/>
      <c r="H359" s="10"/>
    </row>
    <row r="360" spans="2:8" ht="11.1" customHeight="1" x14ac:dyDescent="0.2">
      <c r="B360" s="29"/>
      <c r="H360" s="10"/>
    </row>
    <row r="361" spans="2:8" ht="11.1" customHeight="1" x14ac:dyDescent="0.2">
      <c r="B361" s="29"/>
      <c r="H361" s="10"/>
    </row>
    <row r="362" spans="2:8" ht="11.1" customHeight="1" x14ac:dyDescent="0.2">
      <c r="B362" s="29"/>
      <c r="H362" s="10"/>
    </row>
    <row r="363" spans="2:8" ht="11.1" customHeight="1" x14ac:dyDescent="0.2">
      <c r="B363" s="29"/>
      <c r="H363" s="10"/>
    </row>
    <row r="364" spans="2:8" ht="11.1" customHeight="1" x14ac:dyDescent="0.2">
      <c r="B364" s="29"/>
      <c r="H364" s="10"/>
    </row>
    <row r="365" spans="2:8" ht="11.1" customHeight="1" x14ac:dyDescent="0.2">
      <c r="B365" s="29"/>
      <c r="H365" s="10"/>
    </row>
    <row r="366" spans="2:8" ht="11.1" customHeight="1" x14ac:dyDescent="0.2">
      <c r="B366" s="29"/>
      <c r="H366" s="10"/>
    </row>
    <row r="367" spans="2:8" ht="11.1" customHeight="1" x14ac:dyDescent="0.2">
      <c r="B367" s="29"/>
      <c r="H367" s="10"/>
    </row>
    <row r="368" spans="2:8" ht="11.1" customHeight="1" x14ac:dyDescent="0.2">
      <c r="B368" s="29"/>
      <c r="H368" s="10"/>
    </row>
    <row r="369" spans="2:8" ht="11.1" customHeight="1" x14ac:dyDescent="0.2">
      <c r="B369" s="29"/>
      <c r="H369" s="10"/>
    </row>
    <row r="370" spans="2:8" ht="11.1" customHeight="1" x14ac:dyDescent="0.2">
      <c r="B370" s="29"/>
      <c r="H370" s="10"/>
    </row>
    <row r="371" spans="2:8" ht="11.1" customHeight="1" x14ac:dyDescent="0.2">
      <c r="B371" s="29"/>
      <c r="H371" s="10"/>
    </row>
    <row r="372" spans="2:8" ht="11.1" customHeight="1" x14ac:dyDescent="0.2">
      <c r="B372" s="29"/>
      <c r="H372" s="10"/>
    </row>
    <row r="373" spans="2:8" ht="11.1" customHeight="1" x14ac:dyDescent="0.2">
      <c r="B373" s="29"/>
      <c r="H373" s="10"/>
    </row>
    <row r="374" spans="2:8" ht="11.1" customHeight="1" x14ac:dyDescent="0.2">
      <c r="B374" s="29"/>
      <c r="H374" s="10"/>
    </row>
    <row r="375" spans="2:8" ht="11.1" customHeight="1" x14ac:dyDescent="0.2">
      <c r="B375" s="29"/>
      <c r="H375" s="10"/>
    </row>
    <row r="376" spans="2:8" ht="11.1" customHeight="1" x14ac:dyDescent="0.2">
      <c r="B376" s="29"/>
      <c r="H376" s="10"/>
    </row>
    <row r="377" spans="2:8" ht="11.1" customHeight="1" x14ac:dyDescent="0.2">
      <c r="B377" s="29"/>
      <c r="H377" s="10"/>
    </row>
    <row r="378" spans="2:8" ht="11.1" customHeight="1" x14ac:dyDescent="0.2">
      <c r="B378" s="29"/>
      <c r="H378" s="10"/>
    </row>
    <row r="379" spans="2:8" ht="11.1" customHeight="1" x14ac:dyDescent="0.2">
      <c r="B379" s="29"/>
      <c r="H379" s="10"/>
    </row>
    <row r="380" spans="2:8" ht="11.1" customHeight="1" x14ac:dyDescent="0.2">
      <c r="B380" s="29"/>
      <c r="H380" s="10"/>
    </row>
    <row r="381" spans="2:8" ht="11.1" customHeight="1" x14ac:dyDescent="0.2">
      <c r="B381" s="29"/>
      <c r="H381" s="10"/>
    </row>
    <row r="382" spans="2:8" ht="11.1" customHeight="1" x14ac:dyDescent="0.2">
      <c r="B382" s="29"/>
      <c r="H382" s="10"/>
    </row>
    <row r="383" spans="2:8" ht="11.1" customHeight="1" x14ac:dyDescent="0.2">
      <c r="B383" s="29"/>
      <c r="H383" s="10"/>
    </row>
    <row r="384" spans="2:8" ht="11.1" customHeight="1" x14ac:dyDescent="0.2">
      <c r="B384" s="29"/>
      <c r="H384" s="10"/>
    </row>
    <row r="385" spans="2:8" ht="11.1" customHeight="1" x14ac:dyDescent="0.2">
      <c r="B385" s="29"/>
      <c r="H385" s="10"/>
    </row>
    <row r="386" spans="2:8" ht="11.1" customHeight="1" x14ac:dyDescent="0.2">
      <c r="B386" s="29"/>
      <c r="H386" s="10"/>
    </row>
    <row r="387" spans="2:8" ht="11.1" customHeight="1" x14ac:dyDescent="0.2">
      <c r="B387" s="29"/>
      <c r="H387" s="10"/>
    </row>
    <row r="388" spans="2:8" ht="11.1" customHeight="1" x14ac:dyDescent="0.2">
      <c r="B388" s="29"/>
      <c r="H388" s="10"/>
    </row>
    <row r="389" spans="2:8" ht="11.1" customHeight="1" x14ac:dyDescent="0.2">
      <c r="B389" s="29"/>
      <c r="H389" s="10"/>
    </row>
    <row r="390" spans="2:8" ht="11.1" customHeight="1" x14ac:dyDescent="0.2">
      <c r="B390" s="29"/>
      <c r="H390" s="10"/>
    </row>
    <row r="391" spans="2:8" ht="11.1" customHeight="1" x14ac:dyDescent="0.2">
      <c r="B391" s="29"/>
      <c r="H391" s="10"/>
    </row>
    <row r="392" spans="2:8" ht="11.1" customHeight="1" x14ac:dyDescent="0.2">
      <c r="B392" s="29"/>
      <c r="H392" s="10"/>
    </row>
    <row r="393" spans="2:8" ht="11.1" customHeight="1" x14ac:dyDescent="0.2">
      <c r="B393" s="29"/>
      <c r="H393" s="10"/>
    </row>
    <row r="394" spans="2:8" ht="11.1" customHeight="1" x14ac:dyDescent="0.2">
      <c r="B394" s="29"/>
      <c r="H394" s="10"/>
    </row>
    <row r="395" spans="2:8" ht="11.1" customHeight="1" x14ac:dyDescent="0.2">
      <c r="B395" s="29"/>
      <c r="H395" s="10"/>
    </row>
    <row r="396" spans="2:8" ht="11.1" customHeight="1" x14ac:dyDescent="0.2">
      <c r="B396" s="29"/>
      <c r="H396" s="10"/>
    </row>
    <row r="397" spans="2:8" ht="11.1" customHeight="1" x14ac:dyDescent="0.2">
      <c r="B397" s="29"/>
      <c r="H397" s="10"/>
    </row>
    <row r="398" spans="2:8" ht="11.1" customHeight="1" x14ac:dyDescent="0.2">
      <c r="B398" s="29"/>
      <c r="H398" s="10"/>
    </row>
    <row r="399" spans="2:8" ht="11.1" customHeight="1" x14ac:dyDescent="0.2">
      <c r="B399" s="29"/>
      <c r="H399" s="10"/>
    </row>
    <row r="400" spans="2:8" ht="11.1" customHeight="1" x14ac:dyDescent="0.2">
      <c r="B400" s="29"/>
      <c r="H400" s="10"/>
    </row>
    <row r="401" spans="2:8" ht="11.1" customHeight="1" x14ac:dyDescent="0.2">
      <c r="B401" s="29"/>
      <c r="H401" s="10"/>
    </row>
    <row r="402" spans="2:8" ht="11.1" customHeight="1" x14ac:dyDescent="0.2">
      <c r="B402" s="29"/>
      <c r="H402" s="10"/>
    </row>
    <row r="403" spans="2:8" ht="11.1" customHeight="1" x14ac:dyDescent="0.2">
      <c r="B403" s="29"/>
      <c r="H403" s="10"/>
    </row>
    <row r="404" spans="2:8" ht="11.1" customHeight="1" x14ac:dyDescent="0.2">
      <c r="B404" s="29"/>
      <c r="H404" s="10"/>
    </row>
    <row r="405" spans="2:8" ht="11.1" customHeight="1" x14ac:dyDescent="0.2">
      <c r="B405" s="29"/>
      <c r="H405" s="10"/>
    </row>
    <row r="406" spans="2:8" ht="11.1" customHeight="1" x14ac:dyDescent="0.2">
      <c r="B406" s="29"/>
      <c r="H406" s="10"/>
    </row>
    <row r="407" spans="2:8" ht="11.1" customHeight="1" x14ac:dyDescent="0.2">
      <c r="B407" s="29"/>
      <c r="H407" s="10"/>
    </row>
    <row r="408" spans="2:8" ht="11.1" customHeight="1" x14ac:dyDescent="0.2">
      <c r="B408" s="29"/>
      <c r="H408" s="10"/>
    </row>
    <row r="409" spans="2:8" ht="11.1" customHeight="1" x14ac:dyDescent="0.2">
      <c r="B409" s="29"/>
      <c r="H409" s="10"/>
    </row>
    <row r="410" spans="2:8" ht="11.1" customHeight="1" x14ac:dyDescent="0.2">
      <c r="B410" s="29"/>
      <c r="H410" s="10"/>
    </row>
    <row r="411" spans="2:8" ht="11.1" customHeight="1" x14ac:dyDescent="0.2">
      <c r="B411" s="29"/>
      <c r="H411" s="10"/>
    </row>
    <row r="412" spans="2:8" ht="11.1" customHeight="1" x14ac:dyDescent="0.2">
      <c r="B412" s="29"/>
      <c r="H412" s="10"/>
    </row>
    <row r="413" spans="2:8" ht="11.1" customHeight="1" x14ac:dyDescent="0.2">
      <c r="B413" s="29"/>
      <c r="H413" s="10"/>
    </row>
    <row r="414" spans="2:8" ht="11.1" customHeight="1" x14ac:dyDescent="0.2">
      <c r="B414" s="29"/>
      <c r="H414" s="10"/>
    </row>
    <row r="415" spans="2:8" ht="11.1" customHeight="1" x14ac:dyDescent="0.2">
      <c r="B415" s="29"/>
      <c r="H415" s="10"/>
    </row>
    <row r="416" spans="2:8" ht="11.1" customHeight="1" x14ac:dyDescent="0.2">
      <c r="B416" s="29"/>
      <c r="H416" s="10"/>
    </row>
    <row r="417" spans="2:8" ht="11.1" customHeight="1" x14ac:dyDescent="0.2">
      <c r="B417" s="29"/>
      <c r="H417" s="10"/>
    </row>
    <row r="418" spans="2:8" ht="11.1" customHeight="1" x14ac:dyDescent="0.2">
      <c r="B418" s="29"/>
      <c r="H418" s="10"/>
    </row>
    <row r="419" spans="2:8" ht="11.1" customHeight="1" x14ac:dyDescent="0.2">
      <c r="B419" s="29"/>
      <c r="H419" s="10"/>
    </row>
    <row r="420" spans="2:8" ht="11.1" customHeight="1" x14ac:dyDescent="0.2">
      <c r="B420" s="29"/>
      <c r="H420" s="10"/>
    </row>
    <row r="421" spans="2:8" ht="11.1" customHeight="1" x14ac:dyDescent="0.2">
      <c r="B421" s="29"/>
      <c r="H421" s="10"/>
    </row>
    <row r="422" spans="2:8" ht="11.1" customHeight="1" x14ac:dyDescent="0.2">
      <c r="B422" s="29"/>
      <c r="H422" s="10"/>
    </row>
    <row r="423" spans="2:8" ht="11.1" customHeight="1" x14ac:dyDescent="0.2">
      <c r="B423" s="29"/>
      <c r="H423" s="10"/>
    </row>
    <row r="424" spans="2:8" ht="11.1" customHeight="1" x14ac:dyDescent="0.2">
      <c r="B424" s="29"/>
      <c r="H424" s="10"/>
    </row>
    <row r="425" spans="2:8" ht="11.1" customHeight="1" x14ac:dyDescent="0.2">
      <c r="B425" s="29"/>
      <c r="H425" s="10"/>
    </row>
    <row r="426" spans="2:8" ht="11.1" customHeight="1" x14ac:dyDescent="0.2">
      <c r="B426" s="29"/>
      <c r="H426" s="10"/>
    </row>
    <row r="427" spans="2:8" ht="11.1" customHeight="1" x14ac:dyDescent="0.2">
      <c r="B427" s="29"/>
      <c r="H427" s="10"/>
    </row>
    <row r="428" spans="2:8" ht="11.1" customHeight="1" x14ac:dyDescent="0.2">
      <c r="B428" s="29"/>
      <c r="H428" s="10"/>
    </row>
    <row r="429" spans="2:8" ht="11.1" customHeight="1" x14ac:dyDescent="0.2">
      <c r="B429" s="29"/>
      <c r="H429" s="10"/>
    </row>
    <row r="430" spans="2:8" ht="11.1" customHeight="1" x14ac:dyDescent="0.2">
      <c r="B430" s="29"/>
      <c r="H430" s="10"/>
    </row>
    <row r="431" spans="2:8" ht="11.1" customHeight="1" x14ac:dyDescent="0.2">
      <c r="B431" s="29"/>
      <c r="H431" s="10"/>
    </row>
    <row r="432" spans="2:8" ht="11.1" customHeight="1" x14ac:dyDescent="0.2">
      <c r="B432" s="29"/>
      <c r="H432" s="10"/>
    </row>
    <row r="433" spans="2:8" ht="11.1" customHeight="1" x14ac:dyDescent="0.2">
      <c r="B433" s="29"/>
      <c r="H433" s="10"/>
    </row>
    <row r="434" spans="2:8" ht="11.1" customHeight="1" x14ac:dyDescent="0.2">
      <c r="B434" s="29"/>
      <c r="H434" s="10"/>
    </row>
    <row r="435" spans="2:8" ht="11.1" customHeight="1" x14ac:dyDescent="0.2">
      <c r="B435" s="29"/>
      <c r="H435" s="10"/>
    </row>
    <row r="436" spans="2:8" ht="11.1" customHeight="1" x14ac:dyDescent="0.2">
      <c r="B436" s="29"/>
      <c r="H436" s="10"/>
    </row>
    <row r="437" spans="2:8" ht="11.1" customHeight="1" x14ac:dyDescent="0.2">
      <c r="B437" s="29"/>
      <c r="H437" s="10"/>
    </row>
    <row r="438" spans="2:8" ht="11.1" customHeight="1" x14ac:dyDescent="0.2">
      <c r="B438" s="29"/>
      <c r="H438" s="10"/>
    </row>
    <row r="439" spans="2:8" ht="11.1" customHeight="1" x14ac:dyDescent="0.2">
      <c r="B439" s="29"/>
      <c r="H439" s="10"/>
    </row>
    <row r="440" spans="2:8" ht="11.1" customHeight="1" x14ac:dyDescent="0.2">
      <c r="B440" s="29"/>
      <c r="H440" s="10"/>
    </row>
    <row r="441" spans="2:8" ht="11.1" customHeight="1" x14ac:dyDescent="0.2">
      <c r="B441" s="29"/>
      <c r="H441" s="10"/>
    </row>
    <row r="442" spans="2:8" ht="11.1" customHeight="1" x14ac:dyDescent="0.2">
      <c r="B442" s="29"/>
      <c r="H442" s="10"/>
    </row>
    <row r="443" spans="2:8" ht="11.1" customHeight="1" x14ac:dyDescent="0.2">
      <c r="B443" s="29"/>
      <c r="H443" s="10"/>
    </row>
    <row r="444" spans="2:8" ht="11.1" customHeight="1" x14ac:dyDescent="0.2">
      <c r="B444" s="29"/>
      <c r="H444" s="10"/>
    </row>
    <row r="445" spans="2:8" ht="11.1" customHeight="1" x14ac:dyDescent="0.2">
      <c r="B445" s="29"/>
      <c r="H445" s="10"/>
    </row>
    <row r="446" spans="2:8" ht="11.1" customHeight="1" x14ac:dyDescent="0.2">
      <c r="B446" s="29"/>
      <c r="H446" s="10"/>
    </row>
    <row r="447" spans="2:8" ht="11.1" customHeight="1" x14ac:dyDescent="0.2">
      <c r="B447" s="29"/>
      <c r="H447" s="10"/>
    </row>
    <row r="448" spans="2:8" ht="11.1" customHeight="1" x14ac:dyDescent="0.2">
      <c r="B448" s="29"/>
      <c r="H448" s="10"/>
    </row>
    <row r="449" spans="2:8" ht="11.1" customHeight="1" x14ac:dyDescent="0.2">
      <c r="B449" s="29"/>
      <c r="H449" s="10"/>
    </row>
    <row r="450" spans="2:8" ht="11.1" customHeight="1" x14ac:dyDescent="0.2">
      <c r="B450" s="29"/>
      <c r="H450" s="10"/>
    </row>
    <row r="451" spans="2:8" ht="11.1" customHeight="1" x14ac:dyDescent="0.2">
      <c r="B451" s="29"/>
      <c r="H451" s="10"/>
    </row>
    <row r="452" spans="2:8" ht="11.1" customHeight="1" x14ac:dyDescent="0.2">
      <c r="B452" s="29"/>
      <c r="H452" s="10"/>
    </row>
    <row r="453" spans="2:8" ht="11.1" customHeight="1" x14ac:dyDescent="0.2">
      <c r="B453" s="29"/>
      <c r="H453" s="10"/>
    </row>
    <row r="454" spans="2:8" ht="11.1" customHeight="1" x14ac:dyDescent="0.2">
      <c r="B454" s="29"/>
      <c r="H454" s="10"/>
    </row>
    <row r="455" spans="2:8" ht="11.1" customHeight="1" x14ac:dyDescent="0.2">
      <c r="B455" s="29"/>
      <c r="H455" s="10"/>
    </row>
    <row r="456" spans="2:8" ht="11.1" customHeight="1" x14ac:dyDescent="0.2">
      <c r="B456" s="29"/>
      <c r="H456" s="10"/>
    </row>
    <row r="457" spans="2:8" ht="11.1" customHeight="1" x14ac:dyDescent="0.2">
      <c r="B457" s="29"/>
      <c r="H457" s="10"/>
    </row>
    <row r="458" spans="2:8" ht="11.1" customHeight="1" x14ac:dyDescent="0.2">
      <c r="B458" s="29"/>
      <c r="H458" s="10"/>
    </row>
    <row r="459" spans="2:8" ht="11.1" customHeight="1" x14ac:dyDescent="0.2">
      <c r="B459" s="29"/>
      <c r="H459" s="10"/>
    </row>
    <row r="460" spans="2:8" ht="11.1" customHeight="1" x14ac:dyDescent="0.2">
      <c r="B460" s="29"/>
      <c r="H460" s="10"/>
    </row>
    <row r="461" spans="2:8" ht="11.1" customHeight="1" x14ac:dyDescent="0.2">
      <c r="B461" s="29"/>
      <c r="H461" s="10"/>
    </row>
    <row r="462" spans="2:8" ht="11.1" customHeight="1" x14ac:dyDescent="0.2">
      <c r="B462" s="29"/>
      <c r="H462" s="10"/>
    </row>
    <row r="463" spans="2:8" ht="11.1" customHeight="1" x14ac:dyDescent="0.2">
      <c r="B463" s="29"/>
      <c r="H463" s="10"/>
    </row>
    <row r="464" spans="2:8" ht="11.1" customHeight="1" x14ac:dyDescent="0.2">
      <c r="B464" s="29"/>
      <c r="H464" s="10"/>
    </row>
    <row r="465" spans="2:8" ht="11.1" customHeight="1" x14ac:dyDescent="0.2">
      <c r="B465" s="29"/>
      <c r="H465" s="10"/>
    </row>
    <row r="466" spans="2:8" ht="11.1" customHeight="1" x14ac:dyDescent="0.2">
      <c r="B466" s="29"/>
      <c r="H466" s="10"/>
    </row>
    <row r="467" spans="2:8" ht="11.1" customHeight="1" x14ac:dyDescent="0.2">
      <c r="B467" s="29"/>
      <c r="H467" s="10"/>
    </row>
    <row r="468" spans="2:8" ht="11.1" customHeight="1" x14ac:dyDescent="0.2">
      <c r="B468" s="29"/>
      <c r="H468" s="10"/>
    </row>
    <row r="469" spans="2:8" ht="11.1" customHeight="1" x14ac:dyDescent="0.2">
      <c r="B469" s="29"/>
      <c r="H469" s="10"/>
    </row>
    <row r="470" spans="2:8" ht="11.1" customHeight="1" x14ac:dyDescent="0.2">
      <c r="B470" s="29"/>
      <c r="H470" s="10"/>
    </row>
    <row r="471" spans="2:8" ht="11.1" customHeight="1" x14ac:dyDescent="0.2">
      <c r="B471" s="29"/>
      <c r="H471" s="10"/>
    </row>
    <row r="472" spans="2:8" ht="11.1" customHeight="1" x14ac:dyDescent="0.2">
      <c r="B472" s="29"/>
      <c r="H472" s="10"/>
    </row>
    <row r="473" spans="2:8" ht="11.1" customHeight="1" x14ac:dyDescent="0.2">
      <c r="B473" s="29"/>
      <c r="H473" s="10"/>
    </row>
    <row r="474" spans="2:8" ht="11.1" customHeight="1" x14ac:dyDescent="0.2">
      <c r="B474" s="29"/>
      <c r="H474" s="10"/>
    </row>
    <row r="475" spans="2:8" ht="11.1" customHeight="1" x14ac:dyDescent="0.2">
      <c r="B475" s="29"/>
      <c r="H475" s="10"/>
    </row>
    <row r="476" spans="2:8" ht="11.1" customHeight="1" x14ac:dyDescent="0.2">
      <c r="B476" s="29"/>
      <c r="H476" s="10"/>
    </row>
    <row r="477" spans="2:8" ht="11.1" customHeight="1" x14ac:dyDescent="0.2">
      <c r="B477" s="29"/>
      <c r="H477" s="10"/>
    </row>
    <row r="478" spans="2:8" ht="11.1" customHeight="1" x14ac:dyDescent="0.2">
      <c r="B478" s="29"/>
      <c r="H478" s="10"/>
    </row>
    <row r="479" spans="2:8" ht="11.1" customHeight="1" x14ac:dyDescent="0.2">
      <c r="B479" s="29"/>
      <c r="H479" s="10"/>
    </row>
    <row r="480" spans="2:8" ht="11.1" customHeight="1" x14ac:dyDescent="0.2">
      <c r="B480" s="29"/>
      <c r="H480" s="10"/>
    </row>
    <row r="481" spans="2:8" ht="11.1" customHeight="1" x14ac:dyDescent="0.2">
      <c r="B481" s="29"/>
      <c r="H481" s="10"/>
    </row>
    <row r="482" spans="2:8" ht="11.1" customHeight="1" x14ac:dyDescent="0.2">
      <c r="B482" s="29"/>
      <c r="H482" s="10"/>
    </row>
    <row r="483" spans="2:8" ht="11.1" customHeight="1" x14ac:dyDescent="0.2">
      <c r="B483" s="29"/>
      <c r="H483" s="10"/>
    </row>
    <row r="484" spans="2:8" ht="11.1" customHeight="1" x14ac:dyDescent="0.2">
      <c r="B484" s="29"/>
      <c r="H484" s="10"/>
    </row>
    <row r="485" spans="2:8" ht="11.1" customHeight="1" x14ac:dyDescent="0.2">
      <c r="B485" s="29"/>
      <c r="H485" s="10"/>
    </row>
    <row r="486" spans="2:8" ht="11.1" customHeight="1" x14ac:dyDescent="0.2">
      <c r="B486" s="29"/>
      <c r="H486" s="10"/>
    </row>
    <row r="487" spans="2:8" ht="11.1" customHeight="1" x14ac:dyDescent="0.2">
      <c r="B487" s="29"/>
      <c r="H487" s="10"/>
    </row>
    <row r="488" spans="2:8" ht="11.1" customHeight="1" x14ac:dyDescent="0.2">
      <c r="B488" s="29"/>
      <c r="H488" s="10"/>
    </row>
    <row r="489" spans="2:8" ht="11.1" customHeight="1" x14ac:dyDescent="0.2">
      <c r="B489" s="29"/>
      <c r="H489" s="10"/>
    </row>
    <row r="490" spans="2:8" ht="11.1" customHeight="1" x14ac:dyDescent="0.2">
      <c r="B490" s="29"/>
      <c r="H490" s="10"/>
    </row>
    <row r="491" spans="2:8" ht="11.1" customHeight="1" x14ac:dyDescent="0.2">
      <c r="B491" s="29"/>
      <c r="H491" s="10"/>
    </row>
    <row r="492" spans="2:8" ht="11.1" customHeight="1" x14ac:dyDescent="0.2">
      <c r="B492" s="29"/>
      <c r="H492" s="10"/>
    </row>
    <row r="493" spans="2:8" ht="11.1" customHeight="1" x14ac:dyDescent="0.2">
      <c r="B493" s="29"/>
      <c r="H493" s="10"/>
    </row>
    <row r="494" spans="2:8" ht="11.1" customHeight="1" x14ac:dyDescent="0.2">
      <c r="B494" s="29"/>
      <c r="H494" s="10"/>
    </row>
    <row r="495" spans="2:8" ht="11.1" customHeight="1" x14ac:dyDescent="0.2">
      <c r="B495" s="29"/>
      <c r="H495" s="10"/>
    </row>
    <row r="496" spans="2:8" ht="11.1" customHeight="1" x14ac:dyDescent="0.2">
      <c r="B496" s="29"/>
      <c r="H496" s="10"/>
    </row>
    <row r="497" spans="2:8" ht="11.1" customHeight="1" x14ac:dyDescent="0.2">
      <c r="B497" s="29"/>
      <c r="H497" s="10"/>
    </row>
    <row r="498" spans="2:8" ht="11.1" customHeight="1" x14ac:dyDescent="0.2">
      <c r="B498" s="29"/>
      <c r="H498" s="10"/>
    </row>
    <row r="499" spans="2:8" ht="11.1" customHeight="1" x14ac:dyDescent="0.2">
      <c r="B499" s="29"/>
      <c r="H499" s="10"/>
    </row>
    <row r="500" spans="2:8" ht="11.1" customHeight="1" x14ac:dyDescent="0.2">
      <c r="B500" s="29"/>
      <c r="H500" s="10"/>
    </row>
    <row r="501" spans="2:8" ht="11.1" customHeight="1" x14ac:dyDescent="0.2">
      <c r="B501" s="29"/>
      <c r="H501" s="10"/>
    </row>
    <row r="502" spans="2:8" ht="11.1" customHeight="1" x14ac:dyDescent="0.2">
      <c r="B502" s="29"/>
      <c r="H502" s="10"/>
    </row>
    <row r="503" spans="2:8" ht="11.1" customHeight="1" x14ac:dyDescent="0.2">
      <c r="B503" s="29"/>
      <c r="H503" s="10"/>
    </row>
    <row r="504" spans="2:8" ht="11.1" customHeight="1" x14ac:dyDescent="0.2">
      <c r="B504" s="29"/>
      <c r="H504" s="10"/>
    </row>
    <row r="505" spans="2:8" ht="11.1" customHeight="1" x14ac:dyDescent="0.2">
      <c r="B505" s="29"/>
      <c r="H505" s="10"/>
    </row>
    <row r="506" spans="2:8" ht="11.1" customHeight="1" x14ac:dyDescent="0.2">
      <c r="B506" s="29"/>
      <c r="H506" s="10"/>
    </row>
    <row r="507" spans="2:8" ht="11.1" customHeight="1" x14ac:dyDescent="0.2">
      <c r="B507" s="29"/>
      <c r="H507" s="10"/>
    </row>
    <row r="508" spans="2:8" ht="11.1" customHeight="1" x14ac:dyDescent="0.2">
      <c r="B508" s="29"/>
      <c r="H508" s="10"/>
    </row>
    <row r="509" spans="2:8" ht="11.1" customHeight="1" x14ac:dyDescent="0.2">
      <c r="B509" s="29"/>
      <c r="H509" s="10"/>
    </row>
    <row r="510" spans="2:8" ht="11.1" customHeight="1" x14ac:dyDescent="0.2">
      <c r="B510" s="29"/>
      <c r="H510" s="10"/>
    </row>
    <row r="511" spans="2:8" ht="11.1" customHeight="1" x14ac:dyDescent="0.2">
      <c r="B511" s="29"/>
      <c r="H511" s="10"/>
    </row>
    <row r="512" spans="2:8" ht="11.1" customHeight="1" x14ac:dyDescent="0.2">
      <c r="B512" s="29"/>
      <c r="H512" s="10"/>
    </row>
    <row r="513" spans="2:8" ht="11.1" customHeight="1" x14ac:dyDescent="0.2">
      <c r="B513" s="29"/>
      <c r="H513" s="10"/>
    </row>
    <row r="514" spans="2:8" ht="11.1" customHeight="1" x14ac:dyDescent="0.2">
      <c r="B514" s="29"/>
      <c r="H514" s="10"/>
    </row>
    <row r="515" spans="2:8" ht="11.1" customHeight="1" x14ac:dyDescent="0.2">
      <c r="B515" s="29"/>
      <c r="H515" s="10"/>
    </row>
    <row r="516" spans="2:8" ht="11.1" customHeight="1" x14ac:dyDescent="0.2">
      <c r="B516" s="29"/>
      <c r="H516" s="10"/>
    </row>
    <row r="517" spans="2:8" ht="11.1" customHeight="1" x14ac:dyDescent="0.2">
      <c r="B517" s="29"/>
      <c r="H517" s="10"/>
    </row>
    <row r="518" spans="2:8" ht="11.1" customHeight="1" x14ac:dyDescent="0.2">
      <c r="B518" s="29"/>
      <c r="H518" s="10"/>
    </row>
    <row r="519" spans="2:8" ht="11.1" customHeight="1" x14ac:dyDescent="0.2">
      <c r="B519" s="29"/>
      <c r="H519" s="10"/>
    </row>
    <row r="520" spans="2:8" ht="11.1" customHeight="1" x14ac:dyDescent="0.2">
      <c r="B520" s="29"/>
      <c r="H520" s="10"/>
    </row>
    <row r="521" spans="2:8" ht="11.1" customHeight="1" x14ac:dyDescent="0.2">
      <c r="B521" s="29"/>
      <c r="H521" s="10"/>
    </row>
    <row r="522" spans="2:8" ht="11.1" customHeight="1" x14ac:dyDescent="0.2">
      <c r="B522" s="29"/>
      <c r="H522" s="10"/>
    </row>
    <row r="523" spans="2:8" ht="11.1" customHeight="1" x14ac:dyDescent="0.2">
      <c r="B523" s="29"/>
      <c r="H523" s="10"/>
    </row>
    <row r="524" spans="2:8" ht="11.1" customHeight="1" x14ac:dyDescent="0.2">
      <c r="B524" s="29"/>
      <c r="H524" s="10"/>
    </row>
    <row r="525" spans="2:8" ht="11.1" customHeight="1" x14ac:dyDescent="0.2">
      <c r="B525" s="29"/>
      <c r="H525" s="10"/>
    </row>
    <row r="526" spans="2:8" ht="11.1" customHeight="1" x14ac:dyDescent="0.2">
      <c r="B526" s="29"/>
      <c r="H526" s="10"/>
    </row>
    <row r="527" spans="2:8" ht="11.1" customHeight="1" x14ac:dyDescent="0.2">
      <c r="B527" s="29"/>
      <c r="H527" s="10"/>
    </row>
    <row r="528" spans="2:8" ht="11.1" customHeight="1" x14ac:dyDescent="0.2">
      <c r="B528" s="29"/>
      <c r="H528" s="10"/>
    </row>
    <row r="529" spans="2:8" ht="11.1" customHeight="1" x14ac:dyDescent="0.2">
      <c r="B529" s="29"/>
      <c r="H529" s="10"/>
    </row>
    <row r="530" spans="2:8" ht="11.1" customHeight="1" x14ac:dyDescent="0.2">
      <c r="B530" s="29"/>
      <c r="H530" s="10"/>
    </row>
    <row r="531" spans="2:8" ht="11.1" customHeight="1" x14ac:dyDescent="0.2">
      <c r="B531" s="29"/>
      <c r="H531" s="10"/>
    </row>
    <row r="532" spans="2:8" ht="11.1" customHeight="1" x14ac:dyDescent="0.2">
      <c r="B532" s="29"/>
      <c r="H532" s="10"/>
    </row>
    <row r="533" spans="2:8" ht="11.1" customHeight="1" x14ac:dyDescent="0.2">
      <c r="B533" s="29"/>
      <c r="H533" s="10"/>
    </row>
    <row r="534" spans="2:8" ht="11.1" customHeight="1" x14ac:dyDescent="0.2">
      <c r="B534" s="29"/>
      <c r="H534" s="10"/>
    </row>
    <row r="535" spans="2:8" ht="11.1" customHeight="1" x14ac:dyDescent="0.2">
      <c r="B535" s="29"/>
      <c r="H535" s="10"/>
    </row>
    <row r="536" spans="2:8" ht="11.1" customHeight="1" x14ac:dyDescent="0.2">
      <c r="B536" s="29"/>
      <c r="H536" s="10"/>
    </row>
    <row r="537" spans="2:8" ht="11.1" customHeight="1" x14ac:dyDescent="0.2">
      <c r="B537" s="29"/>
      <c r="H537" s="10"/>
    </row>
    <row r="538" spans="2:8" ht="11.1" customHeight="1" x14ac:dyDescent="0.2">
      <c r="B538" s="29"/>
      <c r="H538" s="10"/>
    </row>
    <row r="539" spans="2:8" ht="11.1" customHeight="1" x14ac:dyDescent="0.2">
      <c r="B539" s="29"/>
      <c r="H539" s="10"/>
    </row>
    <row r="540" spans="2:8" ht="11.1" customHeight="1" x14ac:dyDescent="0.2">
      <c r="B540" s="29"/>
      <c r="H540" s="10"/>
    </row>
    <row r="541" spans="2:8" ht="11.1" customHeight="1" x14ac:dyDescent="0.2">
      <c r="B541" s="29"/>
      <c r="H541" s="10"/>
    </row>
    <row r="542" spans="2:8" ht="11.1" customHeight="1" x14ac:dyDescent="0.2">
      <c r="B542" s="29"/>
      <c r="H542" s="10"/>
    </row>
    <row r="543" spans="2:8" ht="11.1" customHeight="1" x14ac:dyDescent="0.2">
      <c r="B543" s="29"/>
      <c r="H543" s="10"/>
    </row>
    <row r="544" spans="2:8" ht="11.1" customHeight="1" x14ac:dyDescent="0.2">
      <c r="B544" s="29"/>
      <c r="H544" s="10"/>
    </row>
    <row r="545" spans="2:8" ht="11.1" customHeight="1" x14ac:dyDescent="0.2">
      <c r="B545" s="29"/>
      <c r="H545" s="10"/>
    </row>
    <row r="546" spans="2:8" ht="11.1" customHeight="1" x14ac:dyDescent="0.2">
      <c r="B546" s="29"/>
      <c r="H546" s="10"/>
    </row>
    <row r="547" spans="2:8" ht="11.1" customHeight="1" x14ac:dyDescent="0.2">
      <c r="B547" s="29"/>
      <c r="H547" s="10"/>
    </row>
    <row r="548" spans="2:8" ht="11.1" customHeight="1" x14ac:dyDescent="0.2">
      <c r="B548" s="29"/>
      <c r="H548" s="10"/>
    </row>
    <row r="549" spans="2:8" ht="11.1" customHeight="1" x14ac:dyDescent="0.2">
      <c r="B549" s="29"/>
      <c r="H549" s="10"/>
    </row>
    <row r="550" spans="2:8" ht="11.1" customHeight="1" x14ac:dyDescent="0.2">
      <c r="B550" s="29"/>
      <c r="H550" s="10"/>
    </row>
    <row r="551" spans="2:8" ht="11.1" customHeight="1" x14ac:dyDescent="0.2">
      <c r="B551" s="29"/>
      <c r="H551" s="10"/>
    </row>
    <row r="552" spans="2:8" ht="11.1" customHeight="1" x14ac:dyDescent="0.2">
      <c r="B552" s="29"/>
      <c r="H552" s="10"/>
    </row>
    <row r="553" spans="2:8" ht="11.1" customHeight="1" x14ac:dyDescent="0.2">
      <c r="B553" s="29"/>
      <c r="H553" s="10"/>
    </row>
    <row r="554" spans="2:8" ht="11.1" customHeight="1" x14ac:dyDescent="0.2">
      <c r="B554" s="29"/>
      <c r="H554" s="10"/>
    </row>
    <row r="555" spans="2:8" ht="11.1" customHeight="1" x14ac:dyDescent="0.2">
      <c r="B555" s="29"/>
      <c r="H555" s="10"/>
    </row>
    <row r="556" spans="2:8" ht="11.1" customHeight="1" x14ac:dyDescent="0.2">
      <c r="B556" s="29"/>
      <c r="H556" s="10"/>
    </row>
    <row r="557" spans="2:8" ht="11.1" customHeight="1" x14ac:dyDescent="0.2">
      <c r="B557" s="29"/>
      <c r="H557" s="10"/>
    </row>
    <row r="558" spans="2:8" ht="11.1" customHeight="1" x14ac:dyDescent="0.2">
      <c r="B558" s="29"/>
      <c r="H558" s="10"/>
    </row>
    <row r="559" spans="2:8" ht="11.1" customHeight="1" x14ac:dyDescent="0.2">
      <c r="B559" s="29"/>
      <c r="H559" s="10"/>
    </row>
    <row r="560" spans="2:8" ht="11.1" customHeight="1" x14ac:dyDescent="0.2">
      <c r="B560" s="29"/>
      <c r="H560" s="10"/>
    </row>
    <row r="561" spans="2:8" ht="11.1" customHeight="1" x14ac:dyDescent="0.2">
      <c r="B561" s="29"/>
      <c r="H561" s="10"/>
    </row>
    <row r="562" spans="2:8" ht="11.1" customHeight="1" x14ac:dyDescent="0.2">
      <c r="B562" s="29"/>
      <c r="H562" s="10"/>
    </row>
    <row r="563" spans="2:8" ht="11.1" customHeight="1" x14ac:dyDescent="0.2">
      <c r="B563" s="29"/>
      <c r="H563" s="10"/>
    </row>
    <row r="564" spans="2:8" ht="11.1" customHeight="1" x14ac:dyDescent="0.2">
      <c r="B564" s="29"/>
      <c r="H564" s="10"/>
    </row>
    <row r="565" spans="2:8" ht="11.1" customHeight="1" x14ac:dyDescent="0.2">
      <c r="B565" s="29"/>
      <c r="H565" s="10"/>
    </row>
    <row r="566" spans="2:8" ht="11.1" customHeight="1" x14ac:dyDescent="0.2">
      <c r="B566" s="29"/>
      <c r="H566" s="10"/>
    </row>
    <row r="567" spans="2:8" ht="11.1" customHeight="1" x14ac:dyDescent="0.2">
      <c r="B567" s="29"/>
      <c r="H567" s="10"/>
    </row>
    <row r="568" spans="2:8" ht="11.1" customHeight="1" x14ac:dyDescent="0.2">
      <c r="B568" s="29"/>
      <c r="H568" s="10"/>
    </row>
    <row r="569" spans="2:8" ht="11.1" customHeight="1" x14ac:dyDescent="0.2">
      <c r="B569" s="29"/>
      <c r="H569" s="10"/>
    </row>
    <row r="570" spans="2:8" ht="11.1" customHeight="1" x14ac:dyDescent="0.2">
      <c r="B570" s="29"/>
      <c r="H570" s="10"/>
    </row>
    <row r="571" spans="2:8" ht="11.1" customHeight="1" x14ac:dyDescent="0.2">
      <c r="B571" s="29"/>
      <c r="H571" s="10"/>
    </row>
    <row r="572" spans="2:8" ht="11.1" customHeight="1" x14ac:dyDescent="0.2">
      <c r="B572" s="29"/>
      <c r="H572" s="10"/>
    </row>
    <row r="573" spans="2:8" ht="11.1" customHeight="1" x14ac:dyDescent="0.2">
      <c r="B573" s="29"/>
      <c r="H573" s="10"/>
    </row>
    <row r="574" spans="2:8" ht="11.1" customHeight="1" x14ac:dyDescent="0.2">
      <c r="B574" s="29"/>
      <c r="H574" s="10"/>
    </row>
    <row r="575" spans="2:8" ht="11.1" customHeight="1" x14ac:dyDescent="0.2">
      <c r="B575" s="29"/>
      <c r="H575" s="10"/>
    </row>
    <row r="576" spans="2:8" ht="11.1" customHeight="1" x14ac:dyDescent="0.2">
      <c r="B576" s="29"/>
      <c r="H576" s="10"/>
    </row>
    <row r="577" spans="2:8" ht="11.1" customHeight="1" x14ac:dyDescent="0.2">
      <c r="B577" s="29"/>
      <c r="H577" s="10"/>
    </row>
    <row r="578" spans="2:8" ht="11.1" customHeight="1" x14ac:dyDescent="0.2">
      <c r="B578" s="29"/>
      <c r="H578" s="10"/>
    </row>
    <row r="579" spans="2:8" ht="11.1" customHeight="1" x14ac:dyDescent="0.2">
      <c r="B579" s="29"/>
      <c r="H579" s="10"/>
    </row>
    <row r="580" spans="2:8" ht="11.1" customHeight="1" x14ac:dyDescent="0.2">
      <c r="B580" s="29"/>
      <c r="H580" s="10"/>
    </row>
    <row r="581" spans="2:8" ht="11.1" customHeight="1" x14ac:dyDescent="0.2">
      <c r="B581" s="29"/>
      <c r="H581" s="10"/>
    </row>
    <row r="582" spans="2:8" ht="11.1" customHeight="1" x14ac:dyDescent="0.2">
      <c r="B582" s="29"/>
      <c r="H582" s="10"/>
    </row>
    <row r="583" spans="2:8" ht="11.1" customHeight="1" x14ac:dyDescent="0.2">
      <c r="B583" s="29"/>
      <c r="H583" s="10"/>
    </row>
    <row r="584" spans="2:8" ht="11.1" customHeight="1" x14ac:dyDescent="0.2">
      <c r="B584" s="29"/>
      <c r="H584" s="10"/>
    </row>
    <row r="585" spans="2:8" ht="11.1" customHeight="1" x14ac:dyDescent="0.2">
      <c r="B585" s="29"/>
      <c r="H585" s="10"/>
    </row>
    <row r="586" spans="2:8" ht="11.1" customHeight="1" x14ac:dyDescent="0.2">
      <c r="B586" s="29"/>
      <c r="H586" s="10"/>
    </row>
    <row r="587" spans="2:8" ht="11.1" customHeight="1" x14ac:dyDescent="0.2">
      <c r="B587" s="29"/>
      <c r="H587" s="10"/>
    </row>
    <row r="588" spans="2:8" ht="11.1" customHeight="1" x14ac:dyDescent="0.2">
      <c r="B588" s="29"/>
      <c r="H588" s="10"/>
    </row>
    <row r="589" spans="2:8" ht="11.1" customHeight="1" x14ac:dyDescent="0.2">
      <c r="B589" s="29"/>
      <c r="H589" s="10"/>
    </row>
    <row r="590" spans="2:8" ht="11.1" customHeight="1" x14ac:dyDescent="0.2">
      <c r="B590" s="29"/>
      <c r="H590" s="10"/>
    </row>
    <row r="591" spans="2:8" ht="11.1" customHeight="1" x14ac:dyDescent="0.2">
      <c r="B591" s="29"/>
      <c r="H591" s="10"/>
    </row>
    <row r="592" spans="2:8" ht="11.1" customHeight="1" x14ac:dyDescent="0.2">
      <c r="B592" s="29"/>
      <c r="H592" s="10"/>
    </row>
    <row r="593" spans="2:8" ht="11.1" customHeight="1" x14ac:dyDescent="0.2">
      <c r="B593" s="29"/>
      <c r="H593" s="10"/>
    </row>
    <row r="594" spans="2:8" ht="11.1" customHeight="1" x14ac:dyDescent="0.2">
      <c r="B594" s="29"/>
      <c r="H594" s="10"/>
    </row>
    <row r="595" spans="2:8" ht="11.1" customHeight="1" x14ac:dyDescent="0.2">
      <c r="B595" s="29"/>
      <c r="H595" s="10"/>
    </row>
    <row r="596" spans="2:8" ht="11.1" customHeight="1" x14ac:dyDescent="0.2">
      <c r="B596" s="29"/>
      <c r="H596" s="10"/>
    </row>
    <row r="597" spans="2:8" ht="11.1" customHeight="1" x14ac:dyDescent="0.2">
      <c r="B597" s="29"/>
      <c r="H597" s="10"/>
    </row>
    <row r="598" spans="2:8" ht="11.1" customHeight="1" x14ac:dyDescent="0.2">
      <c r="B598" s="29"/>
      <c r="H598" s="10"/>
    </row>
    <row r="599" spans="2:8" ht="11.1" customHeight="1" x14ac:dyDescent="0.2">
      <c r="B599" s="29"/>
      <c r="H599" s="10"/>
    </row>
    <row r="600" spans="2:8" ht="11.1" customHeight="1" x14ac:dyDescent="0.2">
      <c r="B600" s="29"/>
      <c r="H600" s="10"/>
    </row>
    <row r="601" spans="2:8" ht="11.1" customHeight="1" x14ac:dyDescent="0.2">
      <c r="B601" s="29"/>
      <c r="H601" s="10"/>
    </row>
    <row r="602" spans="2:8" ht="11.1" customHeight="1" x14ac:dyDescent="0.2">
      <c r="B602" s="29"/>
      <c r="H602" s="10"/>
    </row>
    <row r="603" spans="2:8" ht="11.1" customHeight="1" x14ac:dyDescent="0.2">
      <c r="B603" s="29"/>
      <c r="H603" s="10"/>
    </row>
    <row r="604" spans="2:8" ht="11.1" customHeight="1" x14ac:dyDescent="0.2">
      <c r="B604" s="29"/>
      <c r="H604" s="10"/>
    </row>
    <row r="605" spans="2:8" ht="11.1" customHeight="1" x14ac:dyDescent="0.2">
      <c r="B605" s="29"/>
      <c r="H605" s="10"/>
    </row>
    <row r="606" spans="2:8" ht="11.1" customHeight="1" x14ac:dyDescent="0.2">
      <c r="B606" s="29"/>
      <c r="H606" s="10"/>
    </row>
    <row r="607" spans="2:8" ht="11.1" customHeight="1" x14ac:dyDescent="0.2">
      <c r="B607" s="29"/>
      <c r="H607" s="10"/>
    </row>
    <row r="608" spans="2:8" ht="11.1" customHeight="1" x14ac:dyDescent="0.2">
      <c r="B608" s="29"/>
      <c r="H608" s="10"/>
    </row>
    <row r="609" spans="2:8" ht="11.1" customHeight="1" x14ac:dyDescent="0.2">
      <c r="B609" s="29"/>
      <c r="H609" s="10"/>
    </row>
    <row r="610" spans="2:8" ht="11.1" customHeight="1" x14ac:dyDescent="0.2">
      <c r="B610" s="29"/>
      <c r="H610" s="10"/>
    </row>
    <row r="611" spans="2:8" ht="11.1" customHeight="1" x14ac:dyDescent="0.2">
      <c r="B611" s="29"/>
      <c r="H611" s="10"/>
    </row>
    <row r="612" spans="2:8" ht="11.1" customHeight="1" x14ac:dyDescent="0.2">
      <c r="B612" s="29"/>
      <c r="H612" s="10"/>
    </row>
    <row r="613" spans="2:8" ht="11.1" customHeight="1" x14ac:dyDescent="0.2">
      <c r="B613" s="29"/>
      <c r="H613" s="10"/>
    </row>
    <row r="614" spans="2:8" ht="11.1" customHeight="1" x14ac:dyDescent="0.2">
      <c r="B614" s="29"/>
      <c r="H614" s="10"/>
    </row>
    <row r="615" spans="2:8" ht="11.1" customHeight="1" x14ac:dyDescent="0.2">
      <c r="B615" s="29"/>
      <c r="H615" s="10"/>
    </row>
    <row r="616" spans="2:8" ht="11.1" customHeight="1" x14ac:dyDescent="0.2">
      <c r="B616" s="29"/>
      <c r="H616" s="10"/>
    </row>
    <row r="617" spans="2:8" ht="11.1" customHeight="1" x14ac:dyDescent="0.2">
      <c r="B617" s="29"/>
      <c r="H617" s="10"/>
    </row>
    <row r="618" spans="2:8" ht="11.1" customHeight="1" x14ac:dyDescent="0.2">
      <c r="B618" s="29"/>
      <c r="H618" s="10"/>
    </row>
    <row r="619" spans="2:8" ht="11.1" customHeight="1" x14ac:dyDescent="0.2">
      <c r="B619" s="29"/>
      <c r="H619" s="10"/>
    </row>
    <row r="620" spans="2:8" ht="11.1" customHeight="1" x14ac:dyDescent="0.2">
      <c r="B620" s="29"/>
      <c r="H620" s="10"/>
    </row>
    <row r="621" spans="2:8" ht="11.1" customHeight="1" x14ac:dyDescent="0.2">
      <c r="B621" s="29"/>
      <c r="H621" s="10"/>
    </row>
    <row r="622" spans="2:8" ht="11.1" customHeight="1" x14ac:dyDescent="0.2">
      <c r="B622" s="29"/>
      <c r="H622" s="10"/>
    </row>
    <row r="623" spans="2:8" ht="11.1" customHeight="1" x14ac:dyDescent="0.2">
      <c r="B623" s="29"/>
      <c r="H623" s="10"/>
    </row>
    <row r="624" spans="2:8" ht="11.1" customHeight="1" x14ac:dyDescent="0.2">
      <c r="B624" s="29"/>
      <c r="H624" s="10"/>
    </row>
    <row r="625" spans="2:8" ht="11.1" customHeight="1" x14ac:dyDescent="0.2">
      <c r="B625" s="29"/>
      <c r="H625" s="10"/>
    </row>
    <row r="626" spans="2:8" ht="11.1" customHeight="1" x14ac:dyDescent="0.2">
      <c r="B626" s="29"/>
      <c r="H626" s="10"/>
    </row>
    <row r="627" spans="2:8" ht="11.1" customHeight="1" x14ac:dyDescent="0.2">
      <c r="B627" s="29"/>
      <c r="H627" s="10"/>
    </row>
    <row r="628" spans="2:8" ht="11.1" customHeight="1" x14ac:dyDescent="0.2">
      <c r="B628" s="29"/>
      <c r="H628" s="10"/>
    </row>
    <row r="629" spans="2:8" ht="11.1" customHeight="1" x14ac:dyDescent="0.2">
      <c r="B629" s="29"/>
      <c r="H629" s="10"/>
    </row>
    <row r="630" spans="2:8" ht="11.1" customHeight="1" x14ac:dyDescent="0.2">
      <c r="B630" s="29"/>
      <c r="H630" s="10"/>
    </row>
    <row r="631" spans="2:8" ht="11.1" customHeight="1" x14ac:dyDescent="0.2">
      <c r="B631" s="29"/>
      <c r="H631" s="10"/>
    </row>
    <row r="632" spans="2:8" ht="11.1" customHeight="1" x14ac:dyDescent="0.2">
      <c r="B632" s="29"/>
      <c r="H632" s="10"/>
    </row>
    <row r="633" spans="2:8" ht="11.1" customHeight="1" x14ac:dyDescent="0.2">
      <c r="B633" s="29"/>
      <c r="H633" s="10"/>
    </row>
    <row r="634" spans="2:8" ht="11.1" customHeight="1" x14ac:dyDescent="0.2">
      <c r="B634" s="29"/>
      <c r="H634" s="10"/>
    </row>
    <row r="635" spans="2:8" ht="11.1" customHeight="1" x14ac:dyDescent="0.2">
      <c r="B635" s="29"/>
      <c r="H635" s="10"/>
    </row>
    <row r="636" spans="2:8" ht="11.1" customHeight="1" x14ac:dyDescent="0.2">
      <c r="B636" s="29"/>
      <c r="H636" s="10"/>
    </row>
    <row r="637" spans="2:8" ht="11.1" customHeight="1" x14ac:dyDescent="0.2">
      <c r="B637" s="29"/>
      <c r="H637" s="10"/>
    </row>
    <row r="638" spans="2:8" ht="11.1" customHeight="1" x14ac:dyDescent="0.2">
      <c r="B638" s="29"/>
      <c r="H638" s="10"/>
    </row>
    <row r="639" spans="2:8" ht="11.1" customHeight="1" x14ac:dyDescent="0.2">
      <c r="B639" s="29"/>
      <c r="H639" s="10"/>
    </row>
    <row r="640" spans="2:8" ht="11.1" customHeight="1" x14ac:dyDescent="0.2">
      <c r="B640" s="29"/>
      <c r="H640" s="10"/>
    </row>
    <row r="641" spans="2:8" ht="11.1" customHeight="1" x14ac:dyDescent="0.2">
      <c r="B641" s="29"/>
      <c r="H641" s="10"/>
    </row>
    <row r="642" spans="2:8" ht="11.1" customHeight="1" x14ac:dyDescent="0.2">
      <c r="B642" s="29"/>
      <c r="H642" s="10"/>
    </row>
    <row r="643" spans="2:8" ht="11.1" customHeight="1" x14ac:dyDescent="0.2">
      <c r="B643" s="29"/>
      <c r="H643" s="10"/>
    </row>
    <row r="644" spans="2:8" ht="11.1" customHeight="1" x14ac:dyDescent="0.2">
      <c r="B644" s="29"/>
      <c r="H644" s="10"/>
    </row>
    <row r="645" spans="2:8" ht="11.1" customHeight="1" x14ac:dyDescent="0.2">
      <c r="B645" s="29"/>
      <c r="H645" s="10"/>
    </row>
    <row r="646" spans="2:8" ht="11.1" customHeight="1" x14ac:dyDescent="0.2">
      <c r="B646" s="29"/>
      <c r="H646" s="10"/>
    </row>
    <row r="647" spans="2:8" ht="11.1" customHeight="1" x14ac:dyDescent="0.2">
      <c r="B647" s="29"/>
      <c r="H647" s="10"/>
    </row>
    <row r="648" spans="2:8" ht="11.1" customHeight="1" x14ac:dyDescent="0.2">
      <c r="B648" s="29"/>
      <c r="H648" s="10"/>
    </row>
    <row r="649" spans="2:8" ht="11.1" customHeight="1" x14ac:dyDescent="0.2">
      <c r="B649" s="29"/>
      <c r="H649" s="10"/>
    </row>
    <row r="650" spans="2:8" ht="11.1" customHeight="1" x14ac:dyDescent="0.2">
      <c r="B650" s="29"/>
      <c r="H650" s="10"/>
    </row>
    <row r="651" spans="2:8" ht="11.1" customHeight="1" x14ac:dyDescent="0.2">
      <c r="B651" s="29"/>
      <c r="H651" s="10"/>
    </row>
    <row r="652" spans="2:8" ht="11.1" customHeight="1" x14ac:dyDescent="0.2">
      <c r="B652" s="29"/>
      <c r="H652" s="10"/>
    </row>
    <row r="653" spans="2:8" ht="11.1" customHeight="1" x14ac:dyDescent="0.2">
      <c r="B653" s="29"/>
      <c r="H653" s="10"/>
    </row>
    <row r="654" spans="2:8" ht="11.1" customHeight="1" x14ac:dyDescent="0.2">
      <c r="B654" s="29"/>
      <c r="H654" s="10"/>
    </row>
    <row r="655" spans="2:8" ht="11.1" customHeight="1" x14ac:dyDescent="0.2">
      <c r="B655" s="29"/>
      <c r="H655" s="10"/>
    </row>
    <row r="656" spans="2:8" ht="11.1" customHeight="1" x14ac:dyDescent="0.2">
      <c r="B656" s="29"/>
      <c r="H656" s="10"/>
    </row>
    <row r="657" spans="2:8" ht="11.1" customHeight="1" x14ac:dyDescent="0.2">
      <c r="B657" s="29"/>
      <c r="H657" s="10"/>
    </row>
    <row r="658" spans="2:8" ht="11.1" customHeight="1" x14ac:dyDescent="0.2">
      <c r="B658" s="29"/>
      <c r="H658" s="10"/>
    </row>
    <row r="659" spans="2:8" ht="11.1" customHeight="1" x14ac:dyDescent="0.2">
      <c r="B659" s="29"/>
      <c r="H659" s="10"/>
    </row>
    <row r="660" spans="2:8" ht="11.1" customHeight="1" x14ac:dyDescent="0.2">
      <c r="B660" s="29"/>
      <c r="H660" s="10"/>
    </row>
    <row r="661" spans="2:8" ht="11.1" customHeight="1" x14ac:dyDescent="0.2">
      <c r="B661" s="29"/>
      <c r="H661" s="10"/>
    </row>
    <row r="662" spans="2:8" ht="11.1" customHeight="1" x14ac:dyDescent="0.2">
      <c r="B662" s="29"/>
      <c r="H662" s="10"/>
    </row>
    <row r="663" spans="2:8" ht="11.1" customHeight="1" x14ac:dyDescent="0.2">
      <c r="B663" s="29"/>
      <c r="H663" s="10"/>
    </row>
    <row r="664" spans="2:8" ht="11.1" customHeight="1" x14ac:dyDescent="0.2">
      <c r="B664" s="29"/>
      <c r="H664" s="10"/>
    </row>
    <row r="665" spans="2:8" ht="11.1" customHeight="1" x14ac:dyDescent="0.2">
      <c r="B665" s="29"/>
      <c r="H665" s="10"/>
    </row>
    <row r="666" spans="2:8" ht="11.1" customHeight="1" x14ac:dyDescent="0.2">
      <c r="B666" s="29"/>
      <c r="H666" s="10"/>
    </row>
    <row r="667" spans="2:8" ht="11.1" customHeight="1" x14ac:dyDescent="0.2">
      <c r="B667" s="29"/>
      <c r="H667" s="10"/>
    </row>
    <row r="668" spans="2:8" ht="11.1" customHeight="1" x14ac:dyDescent="0.2">
      <c r="B668" s="29"/>
      <c r="H668" s="10"/>
    </row>
    <row r="669" spans="2:8" ht="11.1" customHeight="1" x14ac:dyDescent="0.2">
      <c r="B669" s="29"/>
      <c r="H669" s="10"/>
    </row>
    <row r="670" spans="2:8" ht="11.1" customHeight="1" x14ac:dyDescent="0.2">
      <c r="B670" s="29"/>
      <c r="H670" s="10"/>
    </row>
    <row r="671" spans="2:8" ht="11.1" customHeight="1" x14ac:dyDescent="0.2">
      <c r="B671" s="29"/>
      <c r="H671" s="10"/>
    </row>
    <row r="672" spans="2:8" ht="11.1" customHeight="1" x14ac:dyDescent="0.2">
      <c r="B672" s="29"/>
      <c r="H672" s="10"/>
    </row>
    <row r="673" spans="2:8" ht="11.1" customHeight="1" x14ac:dyDescent="0.2">
      <c r="B673" s="29"/>
      <c r="H673" s="10"/>
    </row>
    <row r="674" spans="2:8" ht="11.1" customHeight="1" x14ac:dyDescent="0.2">
      <c r="B674" s="29"/>
      <c r="H674" s="10"/>
    </row>
    <row r="675" spans="2:8" ht="11.1" customHeight="1" x14ac:dyDescent="0.2">
      <c r="B675" s="29"/>
      <c r="H675" s="10"/>
    </row>
    <row r="676" spans="2:8" ht="11.1" customHeight="1" x14ac:dyDescent="0.2">
      <c r="B676" s="29"/>
      <c r="H676" s="10"/>
    </row>
    <row r="677" spans="2:8" ht="11.1" customHeight="1" x14ac:dyDescent="0.2">
      <c r="B677" s="29"/>
      <c r="H677" s="10"/>
    </row>
    <row r="678" spans="2:8" ht="11.1" customHeight="1" x14ac:dyDescent="0.2">
      <c r="B678" s="29"/>
      <c r="H678" s="10"/>
    </row>
    <row r="679" spans="2:8" ht="11.1" customHeight="1" x14ac:dyDescent="0.2">
      <c r="B679" s="29"/>
      <c r="H679" s="10"/>
    </row>
    <row r="680" spans="2:8" ht="11.1" customHeight="1" x14ac:dyDescent="0.2">
      <c r="B680" s="29"/>
      <c r="H680" s="10"/>
    </row>
    <row r="681" spans="2:8" ht="11.1" customHeight="1" x14ac:dyDescent="0.2">
      <c r="B681" s="29"/>
      <c r="H681" s="10"/>
    </row>
    <row r="682" spans="2:8" ht="11.1" customHeight="1" x14ac:dyDescent="0.2">
      <c r="B682" s="29"/>
      <c r="H682" s="10"/>
    </row>
    <row r="683" spans="2:8" ht="11.1" customHeight="1" x14ac:dyDescent="0.2">
      <c r="B683" s="29"/>
      <c r="H683" s="10"/>
    </row>
    <row r="684" spans="2:8" ht="11.1" customHeight="1" x14ac:dyDescent="0.2">
      <c r="B684" s="29"/>
      <c r="H684" s="10"/>
    </row>
    <row r="685" spans="2:8" ht="11.1" customHeight="1" x14ac:dyDescent="0.2">
      <c r="B685" s="29"/>
      <c r="H685" s="10"/>
    </row>
    <row r="686" spans="2:8" ht="11.1" customHeight="1" x14ac:dyDescent="0.2">
      <c r="B686" s="29"/>
      <c r="H686" s="10"/>
    </row>
    <row r="687" spans="2:8" ht="11.1" customHeight="1" x14ac:dyDescent="0.2">
      <c r="B687" s="29"/>
      <c r="H687" s="10"/>
    </row>
    <row r="688" spans="2:8" ht="11.1" customHeight="1" x14ac:dyDescent="0.2">
      <c r="B688" s="29"/>
      <c r="H688" s="10"/>
    </row>
    <row r="689" spans="2:8" ht="11.1" customHeight="1" x14ac:dyDescent="0.2">
      <c r="B689" s="29"/>
      <c r="H689" s="10"/>
    </row>
    <row r="690" spans="2:8" ht="11.1" customHeight="1" x14ac:dyDescent="0.2">
      <c r="B690" s="29"/>
      <c r="H690" s="10"/>
    </row>
    <row r="691" spans="2:8" ht="11.1" customHeight="1" x14ac:dyDescent="0.2">
      <c r="B691" s="29"/>
      <c r="H691" s="10"/>
    </row>
    <row r="692" spans="2:8" ht="11.1" customHeight="1" x14ac:dyDescent="0.2">
      <c r="B692" s="29"/>
      <c r="H692" s="10"/>
    </row>
    <row r="693" spans="2:8" ht="11.1" customHeight="1" x14ac:dyDescent="0.2">
      <c r="B693" s="29"/>
      <c r="H693" s="10"/>
    </row>
    <row r="694" spans="2:8" ht="11.1" customHeight="1" x14ac:dyDescent="0.2">
      <c r="B694" s="29"/>
      <c r="H694" s="10"/>
    </row>
    <row r="695" spans="2:8" ht="11.1" customHeight="1" x14ac:dyDescent="0.2">
      <c r="B695" s="29"/>
      <c r="H695" s="10"/>
    </row>
    <row r="696" spans="2:8" ht="11.1" customHeight="1" x14ac:dyDescent="0.2">
      <c r="B696" s="29"/>
      <c r="H696" s="10"/>
    </row>
    <row r="697" spans="2:8" ht="11.1" customHeight="1" x14ac:dyDescent="0.2">
      <c r="B697" s="29"/>
      <c r="H697" s="10"/>
    </row>
    <row r="698" spans="2:8" ht="11.1" customHeight="1" x14ac:dyDescent="0.2">
      <c r="B698" s="29"/>
      <c r="H698" s="10"/>
    </row>
    <row r="699" spans="2:8" ht="11.1" customHeight="1" x14ac:dyDescent="0.2">
      <c r="B699" s="29"/>
      <c r="H699" s="10"/>
    </row>
    <row r="700" spans="2:8" ht="11.1" customHeight="1" x14ac:dyDescent="0.2">
      <c r="B700" s="29"/>
      <c r="H700" s="10"/>
    </row>
    <row r="701" spans="2:8" ht="11.1" customHeight="1" x14ac:dyDescent="0.2">
      <c r="B701" s="29"/>
      <c r="H701" s="10"/>
    </row>
    <row r="702" spans="2:8" ht="11.1" customHeight="1" x14ac:dyDescent="0.2">
      <c r="B702" s="29"/>
      <c r="H702" s="10"/>
    </row>
    <row r="703" spans="2:8" ht="11.1" customHeight="1" x14ac:dyDescent="0.2">
      <c r="B703" s="29"/>
      <c r="H703" s="10"/>
    </row>
    <row r="704" spans="2:8" ht="11.1" customHeight="1" x14ac:dyDescent="0.2">
      <c r="B704" s="29"/>
      <c r="H704" s="10"/>
    </row>
    <row r="705" spans="2:8" ht="11.1" customHeight="1" x14ac:dyDescent="0.2">
      <c r="B705" s="29"/>
      <c r="H705" s="10"/>
    </row>
    <row r="706" spans="2:8" ht="11.1" customHeight="1" x14ac:dyDescent="0.2">
      <c r="B706" s="29"/>
      <c r="H706" s="10"/>
    </row>
    <row r="707" spans="2:8" ht="11.1" customHeight="1" x14ac:dyDescent="0.2">
      <c r="B707" s="29"/>
      <c r="H707" s="10"/>
    </row>
    <row r="708" spans="2:8" ht="11.1" customHeight="1" x14ac:dyDescent="0.2">
      <c r="B708" s="29"/>
      <c r="H708" s="10"/>
    </row>
    <row r="709" spans="2:8" ht="11.1" customHeight="1" x14ac:dyDescent="0.2">
      <c r="B709" s="29"/>
      <c r="H709" s="10"/>
    </row>
    <row r="710" spans="2:8" ht="11.1" customHeight="1" x14ac:dyDescent="0.2">
      <c r="B710" s="29"/>
      <c r="H710" s="10"/>
    </row>
    <row r="711" spans="2:8" ht="11.1" customHeight="1" x14ac:dyDescent="0.2">
      <c r="B711" s="29"/>
      <c r="H711" s="10"/>
    </row>
    <row r="712" spans="2:8" ht="11.1" customHeight="1" x14ac:dyDescent="0.2">
      <c r="B712" s="29"/>
      <c r="H712" s="10"/>
    </row>
    <row r="713" spans="2:8" ht="11.1" customHeight="1" x14ac:dyDescent="0.2">
      <c r="B713" s="29"/>
      <c r="H713" s="10"/>
    </row>
    <row r="714" spans="2:8" ht="11.1" customHeight="1" x14ac:dyDescent="0.2">
      <c r="B714" s="29"/>
      <c r="H714" s="10"/>
    </row>
    <row r="715" spans="2:8" ht="11.1" customHeight="1" x14ac:dyDescent="0.2">
      <c r="B715" s="29"/>
      <c r="H715" s="10"/>
    </row>
    <row r="716" spans="2:8" ht="11.1" customHeight="1" x14ac:dyDescent="0.2">
      <c r="B716" s="29"/>
      <c r="H716" s="10"/>
    </row>
    <row r="717" spans="2:8" ht="11.1" customHeight="1" x14ac:dyDescent="0.2">
      <c r="B717" s="29"/>
      <c r="H717" s="10"/>
    </row>
    <row r="718" spans="2:8" ht="11.1" customHeight="1" x14ac:dyDescent="0.2">
      <c r="B718" s="29"/>
      <c r="H718" s="10"/>
    </row>
    <row r="719" spans="2:8" ht="11.1" customHeight="1" x14ac:dyDescent="0.2">
      <c r="B719" s="29"/>
      <c r="H719" s="10"/>
    </row>
    <row r="720" spans="2:8" ht="11.1" customHeight="1" x14ac:dyDescent="0.2">
      <c r="B720" s="29"/>
      <c r="H720" s="10"/>
    </row>
    <row r="721" spans="2:8" ht="11.1" customHeight="1" x14ac:dyDescent="0.2">
      <c r="B721" s="29"/>
      <c r="H721" s="10"/>
    </row>
    <row r="722" spans="2:8" ht="11.1" customHeight="1" x14ac:dyDescent="0.2">
      <c r="B722" s="29"/>
      <c r="H722" s="10"/>
    </row>
    <row r="723" spans="2:8" ht="11.1" customHeight="1" x14ac:dyDescent="0.2">
      <c r="B723" s="29"/>
      <c r="H723" s="10"/>
    </row>
    <row r="724" spans="2:8" ht="11.1" customHeight="1" x14ac:dyDescent="0.2">
      <c r="B724" s="29"/>
      <c r="H724" s="10"/>
    </row>
    <row r="725" spans="2:8" ht="11.1" customHeight="1" x14ac:dyDescent="0.2">
      <c r="B725" s="29"/>
      <c r="H725" s="10"/>
    </row>
    <row r="726" spans="2:8" ht="11.1" customHeight="1" x14ac:dyDescent="0.2">
      <c r="B726" s="29"/>
      <c r="H726" s="10"/>
    </row>
    <row r="727" spans="2:8" ht="11.1" customHeight="1" x14ac:dyDescent="0.2">
      <c r="B727" s="29"/>
      <c r="H727" s="10"/>
    </row>
    <row r="728" spans="2:8" ht="11.1" customHeight="1" x14ac:dyDescent="0.2">
      <c r="B728" s="29"/>
      <c r="H728" s="10"/>
    </row>
    <row r="729" spans="2:8" ht="11.1" customHeight="1" x14ac:dyDescent="0.2">
      <c r="B729" s="29"/>
      <c r="H729" s="10"/>
    </row>
    <row r="730" spans="2:8" ht="11.1" customHeight="1" x14ac:dyDescent="0.2">
      <c r="B730" s="29"/>
      <c r="H730" s="10"/>
    </row>
    <row r="731" spans="2:8" ht="11.1" customHeight="1" x14ac:dyDescent="0.2">
      <c r="B731" s="29"/>
      <c r="H731" s="10"/>
    </row>
    <row r="732" spans="2:8" ht="11.1" customHeight="1" x14ac:dyDescent="0.2">
      <c r="B732" s="29"/>
      <c r="H732" s="10"/>
    </row>
    <row r="733" spans="2:8" ht="11.1" customHeight="1" x14ac:dyDescent="0.2">
      <c r="B733" s="29"/>
      <c r="H733" s="10"/>
    </row>
    <row r="734" spans="2:8" ht="11.1" customHeight="1" x14ac:dyDescent="0.2">
      <c r="B734" s="29"/>
      <c r="H734" s="10"/>
    </row>
    <row r="735" spans="2:8" ht="11.1" customHeight="1" x14ac:dyDescent="0.2">
      <c r="B735" s="29"/>
      <c r="H735" s="10"/>
    </row>
    <row r="736" spans="2:8" ht="11.1" customHeight="1" x14ac:dyDescent="0.2">
      <c r="B736" s="29"/>
      <c r="H736" s="10"/>
    </row>
    <row r="737" spans="2:8" ht="11.1" customHeight="1" x14ac:dyDescent="0.2">
      <c r="B737" s="29"/>
      <c r="H737" s="10"/>
    </row>
    <row r="738" spans="2:8" ht="11.1" customHeight="1" x14ac:dyDescent="0.2">
      <c r="B738" s="29"/>
      <c r="H738" s="10"/>
    </row>
    <row r="739" spans="2:8" ht="11.1" customHeight="1" x14ac:dyDescent="0.2">
      <c r="B739" s="29"/>
      <c r="H739" s="10"/>
    </row>
    <row r="740" spans="2:8" ht="11.1" customHeight="1" x14ac:dyDescent="0.2">
      <c r="B740" s="29"/>
      <c r="H740" s="10"/>
    </row>
    <row r="741" spans="2:8" ht="11.1" customHeight="1" x14ac:dyDescent="0.2">
      <c r="B741" s="29"/>
      <c r="H741" s="10"/>
    </row>
    <row r="742" spans="2:8" ht="11.1" customHeight="1" x14ac:dyDescent="0.2">
      <c r="B742" s="29"/>
      <c r="H742" s="10"/>
    </row>
    <row r="743" spans="2:8" ht="11.1" customHeight="1" x14ac:dyDescent="0.2">
      <c r="B743" s="29"/>
      <c r="H743" s="10"/>
    </row>
    <row r="744" spans="2:8" ht="11.1" customHeight="1" x14ac:dyDescent="0.2">
      <c r="B744" s="29"/>
      <c r="H744" s="10"/>
    </row>
    <row r="745" spans="2:8" ht="11.1" customHeight="1" x14ac:dyDescent="0.2">
      <c r="B745" s="29"/>
      <c r="H745" s="10"/>
    </row>
    <row r="746" spans="2:8" ht="11.1" customHeight="1" x14ac:dyDescent="0.2">
      <c r="B746" s="29"/>
      <c r="H746" s="10"/>
    </row>
    <row r="747" spans="2:8" ht="11.1" customHeight="1" x14ac:dyDescent="0.2">
      <c r="B747" s="29"/>
      <c r="H747" s="10"/>
    </row>
    <row r="748" spans="2:8" ht="11.1" customHeight="1" x14ac:dyDescent="0.2">
      <c r="B748" s="29"/>
      <c r="H748" s="10"/>
    </row>
    <row r="749" spans="2:8" ht="11.1" customHeight="1" x14ac:dyDescent="0.2">
      <c r="B749" s="29"/>
      <c r="H749" s="10"/>
    </row>
    <row r="750" spans="2:8" ht="11.1" customHeight="1" x14ac:dyDescent="0.2">
      <c r="B750" s="29"/>
      <c r="H750" s="10"/>
    </row>
    <row r="751" spans="2:8" ht="11.1" customHeight="1" x14ac:dyDescent="0.2">
      <c r="B751" s="29"/>
      <c r="H751" s="10"/>
    </row>
    <row r="752" spans="2:8" ht="11.1" customHeight="1" x14ac:dyDescent="0.2">
      <c r="B752" s="29"/>
      <c r="H752" s="10"/>
    </row>
    <row r="753" spans="2:8" ht="11.1" customHeight="1" x14ac:dyDescent="0.2">
      <c r="B753" s="29"/>
      <c r="H753" s="10"/>
    </row>
    <row r="754" spans="2:8" ht="11.1" customHeight="1" x14ac:dyDescent="0.2">
      <c r="B754" s="29"/>
      <c r="H754" s="10"/>
    </row>
    <row r="755" spans="2:8" ht="11.1" customHeight="1" x14ac:dyDescent="0.2">
      <c r="B755" s="29"/>
      <c r="H755" s="10"/>
    </row>
    <row r="756" spans="2:8" ht="11.1" customHeight="1" x14ac:dyDescent="0.2">
      <c r="B756" s="29"/>
      <c r="H756" s="10"/>
    </row>
    <row r="757" spans="2:8" ht="11.1" customHeight="1" x14ac:dyDescent="0.2">
      <c r="B757" s="29"/>
      <c r="H757" s="10"/>
    </row>
    <row r="758" spans="2:8" ht="11.1" customHeight="1" x14ac:dyDescent="0.2">
      <c r="B758" s="29"/>
      <c r="H758" s="10"/>
    </row>
    <row r="759" spans="2:8" ht="11.1" customHeight="1" x14ac:dyDescent="0.2">
      <c r="B759" s="29"/>
      <c r="H759" s="10"/>
    </row>
    <row r="760" spans="2:8" ht="11.1" customHeight="1" x14ac:dyDescent="0.2">
      <c r="B760" s="29"/>
      <c r="H760" s="10"/>
    </row>
    <row r="761" spans="2:8" ht="11.1" customHeight="1" x14ac:dyDescent="0.2">
      <c r="B761" s="29"/>
      <c r="H761" s="10"/>
    </row>
    <row r="762" spans="2:8" ht="11.1" customHeight="1" x14ac:dyDescent="0.2">
      <c r="B762" s="29"/>
      <c r="H762" s="10"/>
    </row>
    <row r="763" spans="2:8" ht="11.1" customHeight="1" x14ac:dyDescent="0.2">
      <c r="B763" s="29"/>
      <c r="H763" s="10"/>
    </row>
    <row r="764" spans="2:8" ht="11.1" customHeight="1" x14ac:dyDescent="0.2">
      <c r="B764" s="29"/>
      <c r="H764" s="10"/>
    </row>
    <row r="765" spans="2:8" ht="11.1" customHeight="1" x14ac:dyDescent="0.2">
      <c r="B765" s="29"/>
      <c r="H765" s="10"/>
    </row>
    <row r="766" spans="2:8" ht="11.1" customHeight="1" x14ac:dyDescent="0.2">
      <c r="B766" s="29"/>
      <c r="H766" s="10"/>
    </row>
    <row r="767" spans="2:8" ht="11.1" customHeight="1" x14ac:dyDescent="0.2">
      <c r="B767" s="29"/>
      <c r="H767" s="10"/>
    </row>
    <row r="768" spans="2:8" ht="11.1" customHeight="1" x14ac:dyDescent="0.2">
      <c r="B768" s="29"/>
      <c r="H768" s="10"/>
    </row>
    <row r="769" spans="2:8" ht="11.1" customHeight="1" x14ac:dyDescent="0.2">
      <c r="B769" s="29"/>
      <c r="H769" s="10"/>
    </row>
    <row r="770" spans="2:8" ht="11.1" customHeight="1" x14ac:dyDescent="0.2">
      <c r="B770" s="29"/>
      <c r="H770" s="10"/>
    </row>
    <row r="771" spans="2:8" ht="11.1" customHeight="1" x14ac:dyDescent="0.2">
      <c r="B771" s="29"/>
      <c r="H771" s="10"/>
    </row>
    <row r="772" spans="2:8" ht="11.1" customHeight="1" x14ac:dyDescent="0.2">
      <c r="B772" s="29"/>
      <c r="H772" s="10"/>
    </row>
    <row r="773" spans="2:8" ht="11.1" customHeight="1" x14ac:dyDescent="0.2">
      <c r="B773" s="29"/>
      <c r="H773" s="10"/>
    </row>
    <row r="774" spans="2:8" ht="11.1" customHeight="1" x14ac:dyDescent="0.2">
      <c r="B774" s="29"/>
      <c r="H774" s="10"/>
    </row>
    <row r="775" spans="2:8" ht="11.1" customHeight="1" x14ac:dyDescent="0.2">
      <c r="B775" s="29"/>
      <c r="H775" s="10"/>
    </row>
    <row r="776" spans="2:8" ht="11.1" customHeight="1" x14ac:dyDescent="0.2">
      <c r="B776" s="29"/>
      <c r="H776" s="10"/>
    </row>
    <row r="777" spans="2:8" ht="11.1" customHeight="1" x14ac:dyDescent="0.2">
      <c r="B777" s="29"/>
      <c r="H777" s="10"/>
    </row>
    <row r="778" spans="2:8" ht="11.1" customHeight="1" x14ac:dyDescent="0.2">
      <c r="B778" s="29"/>
      <c r="H778" s="10"/>
    </row>
    <row r="779" spans="2:8" ht="11.1" customHeight="1" x14ac:dyDescent="0.2">
      <c r="B779" s="29"/>
      <c r="H779" s="10"/>
    </row>
    <row r="780" spans="2:8" ht="11.1" customHeight="1" x14ac:dyDescent="0.2">
      <c r="B780" s="29"/>
      <c r="H780" s="10"/>
    </row>
    <row r="781" spans="2:8" ht="11.1" customHeight="1" x14ac:dyDescent="0.2">
      <c r="B781" s="29"/>
      <c r="H781" s="10"/>
    </row>
    <row r="782" spans="2:8" ht="11.1" customHeight="1" x14ac:dyDescent="0.2">
      <c r="B782" s="29"/>
      <c r="H782" s="10"/>
    </row>
    <row r="783" spans="2:8" ht="11.1" customHeight="1" x14ac:dyDescent="0.2">
      <c r="B783" s="29"/>
      <c r="H783" s="10"/>
    </row>
    <row r="784" spans="2:8" ht="11.1" customHeight="1" x14ac:dyDescent="0.2">
      <c r="B784" s="29"/>
      <c r="H784" s="10"/>
    </row>
    <row r="785" spans="2:8" ht="11.1" customHeight="1" x14ac:dyDescent="0.2">
      <c r="B785" s="29"/>
      <c r="H785" s="10"/>
    </row>
    <row r="786" spans="2:8" ht="11.1" customHeight="1" x14ac:dyDescent="0.2">
      <c r="B786" s="29"/>
      <c r="H786" s="10"/>
    </row>
    <row r="787" spans="2:8" ht="11.1" customHeight="1" x14ac:dyDescent="0.2">
      <c r="B787" s="29"/>
      <c r="H787" s="10"/>
    </row>
    <row r="788" spans="2:8" ht="11.1" customHeight="1" x14ac:dyDescent="0.2">
      <c r="B788" s="29"/>
      <c r="H788" s="10"/>
    </row>
    <row r="789" spans="2:8" ht="11.1" customHeight="1" x14ac:dyDescent="0.2">
      <c r="B789" s="29"/>
      <c r="H789" s="10"/>
    </row>
    <row r="790" spans="2:8" ht="11.1" customHeight="1" x14ac:dyDescent="0.2">
      <c r="B790" s="29"/>
      <c r="H790" s="10"/>
    </row>
    <row r="791" spans="2:8" ht="11.1" customHeight="1" x14ac:dyDescent="0.2">
      <c r="B791" s="29"/>
      <c r="H791" s="10"/>
    </row>
    <row r="792" spans="2:8" ht="11.1" customHeight="1" x14ac:dyDescent="0.2">
      <c r="B792" s="29"/>
      <c r="H792" s="10"/>
    </row>
    <row r="793" spans="2:8" ht="11.1" customHeight="1" x14ac:dyDescent="0.2">
      <c r="B793" s="29"/>
      <c r="H793" s="10"/>
    </row>
    <row r="794" spans="2:8" ht="11.1" customHeight="1" x14ac:dyDescent="0.2">
      <c r="B794" s="29"/>
      <c r="H794" s="10"/>
    </row>
    <row r="795" spans="2:8" ht="11.1" customHeight="1" x14ac:dyDescent="0.2">
      <c r="B795" s="29"/>
      <c r="H795" s="10"/>
    </row>
    <row r="796" spans="2:8" ht="11.1" customHeight="1" x14ac:dyDescent="0.2">
      <c r="B796" s="29"/>
      <c r="H796" s="10"/>
    </row>
    <row r="797" spans="2:8" ht="11.1" customHeight="1" x14ac:dyDescent="0.2">
      <c r="B797" s="29"/>
      <c r="H797" s="10"/>
    </row>
    <row r="798" spans="2:8" ht="11.1" customHeight="1" x14ac:dyDescent="0.2">
      <c r="B798" s="29"/>
      <c r="H798" s="10"/>
    </row>
    <row r="799" spans="2:8" ht="11.1" customHeight="1" x14ac:dyDescent="0.2">
      <c r="B799" s="29"/>
      <c r="H799" s="10"/>
    </row>
    <row r="800" spans="2:8" ht="11.1" customHeight="1" x14ac:dyDescent="0.2">
      <c r="B800" s="29"/>
      <c r="H800" s="10"/>
    </row>
    <row r="801" spans="2:8" ht="11.1" customHeight="1" x14ac:dyDescent="0.2">
      <c r="B801" s="29"/>
      <c r="H801" s="10"/>
    </row>
    <row r="802" spans="2:8" ht="11.1" customHeight="1" x14ac:dyDescent="0.2">
      <c r="B802" s="29"/>
      <c r="H802" s="10"/>
    </row>
    <row r="803" spans="2:8" ht="11.1" customHeight="1" x14ac:dyDescent="0.2">
      <c r="B803" s="29"/>
      <c r="H803" s="10"/>
    </row>
    <row r="804" spans="2:8" ht="11.1" customHeight="1" x14ac:dyDescent="0.2">
      <c r="B804" s="29"/>
      <c r="H804" s="10"/>
    </row>
    <row r="805" spans="2:8" ht="11.1" customHeight="1" x14ac:dyDescent="0.2">
      <c r="B805" s="29"/>
      <c r="H805" s="10"/>
    </row>
    <row r="806" spans="2:8" ht="11.1" customHeight="1" x14ac:dyDescent="0.2">
      <c r="B806" s="29"/>
      <c r="H806" s="10"/>
    </row>
    <row r="807" spans="2:8" ht="11.1" customHeight="1" x14ac:dyDescent="0.2">
      <c r="B807" s="29"/>
      <c r="H807" s="10"/>
    </row>
    <row r="808" spans="2:8" ht="11.1" customHeight="1" x14ac:dyDescent="0.2">
      <c r="B808" s="29"/>
      <c r="H808" s="10"/>
    </row>
    <row r="809" spans="2:8" ht="11.1" customHeight="1" x14ac:dyDescent="0.2">
      <c r="B809" s="29"/>
      <c r="H809" s="10"/>
    </row>
    <row r="810" spans="2:8" ht="11.1" customHeight="1" x14ac:dyDescent="0.2">
      <c r="B810" s="29"/>
      <c r="H810" s="10"/>
    </row>
    <row r="811" spans="2:8" ht="11.1" customHeight="1" x14ac:dyDescent="0.2">
      <c r="B811" s="29"/>
      <c r="H811" s="10"/>
    </row>
    <row r="812" spans="2:8" ht="11.1" customHeight="1" x14ac:dyDescent="0.2">
      <c r="B812" s="29"/>
      <c r="H812" s="10"/>
    </row>
    <row r="813" spans="2:8" ht="11.1" customHeight="1" x14ac:dyDescent="0.2">
      <c r="B813" s="29"/>
      <c r="H813" s="10"/>
    </row>
    <row r="814" spans="2:8" ht="11.1" customHeight="1" x14ac:dyDescent="0.2">
      <c r="B814" s="29"/>
      <c r="H814" s="10"/>
    </row>
    <row r="815" spans="2:8" ht="11.1" customHeight="1" x14ac:dyDescent="0.2">
      <c r="B815" s="29"/>
      <c r="H815" s="10"/>
    </row>
    <row r="816" spans="2:8" ht="11.1" customHeight="1" x14ac:dyDescent="0.2">
      <c r="B816" s="29"/>
      <c r="H816" s="10"/>
    </row>
    <row r="817" spans="2:8" ht="11.1" customHeight="1" x14ac:dyDescent="0.2">
      <c r="B817" s="29"/>
      <c r="H817" s="10"/>
    </row>
    <row r="818" spans="2:8" ht="11.1" customHeight="1" x14ac:dyDescent="0.2">
      <c r="B818" s="29"/>
      <c r="H818" s="10"/>
    </row>
    <row r="819" spans="2:8" ht="11.1" customHeight="1" x14ac:dyDescent="0.2">
      <c r="B819" s="29"/>
      <c r="H819" s="10"/>
    </row>
    <row r="820" spans="2:8" ht="11.1" customHeight="1" x14ac:dyDescent="0.2">
      <c r="B820" s="29"/>
      <c r="H820" s="10"/>
    </row>
    <row r="821" spans="2:8" ht="11.1" customHeight="1" x14ac:dyDescent="0.2">
      <c r="B821" s="29"/>
      <c r="H821" s="10"/>
    </row>
    <row r="822" spans="2:8" ht="11.1" customHeight="1" x14ac:dyDescent="0.2">
      <c r="B822" s="29"/>
      <c r="H822" s="10"/>
    </row>
    <row r="823" spans="2:8" ht="11.1" customHeight="1" x14ac:dyDescent="0.2">
      <c r="B823" s="29"/>
      <c r="H823" s="10"/>
    </row>
    <row r="824" spans="2:8" ht="11.1" customHeight="1" x14ac:dyDescent="0.2">
      <c r="B824" s="29"/>
      <c r="H824" s="10"/>
    </row>
    <row r="825" spans="2:8" ht="11.1" customHeight="1" x14ac:dyDescent="0.2">
      <c r="B825" s="29"/>
      <c r="H825" s="10"/>
    </row>
    <row r="826" spans="2:8" ht="11.1" customHeight="1" x14ac:dyDescent="0.2">
      <c r="B826" s="29"/>
      <c r="H826" s="10"/>
    </row>
    <row r="827" spans="2:8" ht="11.1" customHeight="1" x14ac:dyDescent="0.2">
      <c r="B827" s="29"/>
      <c r="H827" s="10"/>
    </row>
    <row r="828" spans="2:8" ht="11.1" customHeight="1" x14ac:dyDescent="0.2">
      <c r="B828" s="29"/>
      <c r="H828" s="10"/>
    </row>
    <row r="829" spans="2:8" ht="11.1" customHeight="1" x14ac:dyDescent="0.2">
      <c r="B829" s="29"/>
      <c r="H829" s="10"/>
    </row>
    <row r="830" spans="2:8" ht="11.1" customHeight="1" x14ac:dyDescent="0.2">
      <c r="B830" s="29"/>
      <c r="H830" s="10"/>
    </row>
    <row r="831" spans="2:8" ht="11.1" customHeight="1" x14ac:dyDescent="0.2">
      <c r="B831" s="29"/>
      <c r="H831" s="10"/>
    </row>
    <row r="832" spans="2:8" ht="11.1" customHeight="1" x14ac:dyDescent="0.2">
      <c r="B832" s="29"/>
      <c r="H832" s="10"/>
    </row>
    <row r="833" spans="2:8" ht="11.1" customHeight="1" x14ac:dyDescent="0.2">
      <c r="B833" s="29"/>
      <c r="H833" s="10"/>
    </row>
    <row r="834" spans="2:8" ht="11.1" customHeight="1" x14ac:dyDescent="0.2">
      <c r="B834" s="29"/>
      <c r="H834" s="10"/>
    </row>
    <row r="835" spans="2:8" ht="11.1" customHeight="1" x14ac:dyDescent="0.2">
      <c r="B835" s="29"/>
      <c r="H835" s="10"/>
    </row>
    <row r="836" spans="2:8" ht="11.1" customHeight="1" x14ac:dyDescent="0.2">
      <c r="B836" s="29"/>
      <c r="H836" s="10"/>
    </row>
    <row r="837" spans="2:8" ht="11.1" customHeight="1" x14ac:dyDescent="0.2">
      <c r="B837" s="29"/>
      <c r="H837" s="10"/>
    </row>
    <row r="838" spans="2:8" ht="11.1" customHeight="1" x14ac:dyDescent="0.2">
      <c r="B838" s="29"/>
      <c r="H838" s="10"/>
    </row>
    <row r="839" spans="2:8" ht="11.1" customHeight="1" x14ac:dyDescent="0.2">
      <c r="B839" s="29"/>
      <c r="H839" s="10"/>
    </row>
    <row r="840" spans="2:8" ht="11.1" customHeight="1" x14ac:dyDescent="0.2">
      <c r="B840" s="29"/>
      <c r="H840" s="10"/>
    </row>
    <row r="841" spans="2:8" ht="11.1" customHeight="1" x14ac:dyDescent="0.2">
      <c r="B841" s="29"/>
      <c r="H841" s="10"/>
    </row>
    <row r="842" spans="2:8" ht="11.1" customHeight="1" x14ac:dyDescent="0.2">
      <c r="B842" s="29"/>
      <c r="H842" s="10"/>
    </row>
    <row r="843" spans="2:8" ht="11.1" customHeight="1" x14ac:dyDescent="0.2">
      <c r="B843" s="29"/>
      <c r="H843" s="10"/>
    </row>
    <row r="844" spans="2:8" ht="11.1" customHeight="1" x14ac:dyDescent="0.2">
      <c r="B844" s="29"/>
      <c r="H844" s="10"/>
    </row>
    <row r="845" spans="2:8" ht="11.1" customHeight="1" x14ac:dyDescent="0.2">
      <c r="B845" s="29"/>
      <c r="H845" s="10"/>
    </row>
    <row r="846" spans="2:8" ht="11.1" customHeight="1" x14ac:dyDescent="0.2">
      <c r="B846" s="29"/>
      <c r="H846" s="10"/>
    </row>
    <row r="847" spans="2:8" ht="11.1" customHeight="1" x14ac:dyDescent="0.2">
      <c r="B847" s="29"/>
      <c r="H847" s="10"/>
    </row>
    <row r="848" spans="2:8" ht="11.1" customHeight="1" x14ac:dyDescent="0.2">
      <c r="B848" s="29"/>
      <c r="H848" s="10"/>
    </row>
    <row r="849" spans="2:8" ht="11.1" customHeight="1" x14ac:dyDescent="0.2">
      <c r="B849" s="29"/>
      <c r="H849" s="10"/>
    </row>
    <row r="850" spans="2:8" ht="11.1" customHeight="1" x14ac:dyDescent="0.2">
      <c r="B850" s="29"/>
      <c r="H850" s="10"/>
    </row>
    <row r="851" spans="2:8" ht="11.1" customHeight="1" x14ac:dyDescent="0.2">
      <c r="B851" s="29"/>
      <c r="H851" s="10"/>
    </row>
    <row r="852" spans="2:8" ht="11.1" customHeight="1" x14ac:dyDescent="0.2">
      <c r="B852" s="29"/>
      <c r="H852" s="10"/>
    </row>
    <row r="853" spans="2:8" ht="11.1" customHeight="1" x14ac:dyDescent="0.2">
      <c r="B853" s="29"/>
      <c r="H853" s="10"/>
    </row>
    <row r="854" spans="2:8" ht="11.1" customHeight="1" x14ac:dyDescent="0.2">
      <c r="B854" s="29"/>
      <c r="H854" s="10"/>
    </row>
    <row r="855" spans="2:8" ht="11.1" customHeight="1" x14ac:dyDescent="0.2">
      <c r="B855" s="29"/>
      <c r="H855" s="10"/>
    </row>
    <row r="856" spans="2:8" ht="11.1" customHeight="1" x14ac:dyDescent="0.2">
      <c r="B856" s="29"/>
      <c r="H856" s="10"/>
    </row>
    <row r="857" spans="2:8" ht="11.1" customHeight="1" x14ac:dyDescent="0.2">
      <c r="B857" s="29"/>
      <c r="H857" s="10"/>
    </row>
    <row r="858" spans="2:8" ht="11.1" customHeight="1" x14ac:dyDescent="0.2">
      <c r="B858" s="29"/>
      <c r="H858" s="10"/>
    </row>
    <row r="859" spans="2:8" ht="11.1" customHeight="1" x14ac:dyDescent="0.2">
      <c r="B859" s="29"/>
      <c r="H859" s="10"/>
    </row>
    <row r="860" spans="2:8" ht="11.1" customHeight="1" x14ac:dyDescent="0.2">
      <c r="B860" s="29"/>
      <c r="H860" s="10"/>
    </row>
    <row r="861" spans="2:8" ht="11.1" customHeight="1" x14ac:dyDescent="0.2">
      <c r="B861" s="29"/>
      <c r="H861" s="10"/>
    </row>
    <row r="862" spans="2:8" ht="11.1" customHeight="1" x14ac:dyDescent="0.2">
      <c r="B862" s="29"/>
      <c r="H862" s="10"/>
    </row>
    <row r="863" spans="2:8" ht="11.1" customHeight="1" x14ac:dyDescent="0.2">
      <c r="B863" s="29"/>
      <c r="H863" s="10"/>
    </row>
    <row r="864" spans="2:8" ht="11.1" customHeight="1" x14ac:dyDescent="0.2">
      <c r="B864" s="29"/>
      <c r="H864" s="10"/>
    </row>
    <row r="865" spans="2:8" ht="11.1" customHeight="1" x14ac:dyDescent="0.2">
      <c r="B865" s="29"/>
      <c r="H865" s="10"/>
    </row>
    <row r="866" spans="2:8" ht="11.1" customHeight="1" x14ac:dyDescent="0.2">
      <c r="B866" s="29"/>
      <c r="H866" s="10"/>
    </row>
    <row r="867" spans="2:8" ht="11.1" customHeight="1" x14ac:dyDescent="0.2">
      <c r="B867" s="29"/>
      <c r="H867" s="10"/>
    </row>
    <row r="868" spans="2:8" ht="11.1" customHeight="1" x14ac:dyDescent="0.2">
      <c r="B868" s="29"/>
      <c r="H868" s="10"/>
    </row>
    <row r="869" spans="2:8" ht="11.1" customHeight="1" x14ac:dyDescent="0.2">
      <c r="B869" s="29"/>
      <c r="H869" s="10"/>
    </row>
    <row r="870" spans="2:8" ht="11.1" customHeight="1" x14ac:dyDescent="0.2">
      <c r="B870" s="29"/>
      <c r="H870" s="10"/>
    </row>
    <row r="871" spans="2:8" ht="11.1" customHeight="1" x14ac:dyDescent="0.2">
      <c r="B871" s="29"/>
      <c r="H871" s="10"/>
    </row>
    <row r="872" spans="2:8" ht="11.1" customHeight="1" x14ac:dyDescent="0.2">
      <c r="B872" s="29"/>
      <c r="H872" s="10"/>
    </row>
    <row r="873" spans="2:8" ht="11.1" customHeight="1" x14ac:dyDescent="0.2">
      <c r="B873" s="29"/>
      <c r="H873" s="10"/>
    </row>
    <row r="874" spans="2:8" ht="11.1" customHeight="1" x14ac:dyDescent="0.2">
      <c r="B874" s="29"/>
      <c r="H874" s="10"/>
    </row>
    <row r="875" spans="2:8" ht="11.1" customHeight="1" x14ac:dyDescent="0.2">
      <c r="B875" s="29"/>
      <c r="H875" s="10"/>
    </row>
    <row r="876" spans="2:8" ht="11.1" customHeight="1" x14ac:dyDescent="0.2">
      <c r="B876" s="29"/>
      <c r="H876" s="10"/>
    </row>
    <row r="877" spans="2:8" ht="11.1" customHeight="1" x14ac:dyDescent="0.2">
      <c r="B877" s="29"/>
      <c r="H877" s="10"/>
    </row>
    <row r="878" spans="2:8" ht="11.1" customHeight="1" x14ac:dyDescent="0.2">
      <c r="B878" s="29"/>
      <c r="H878" s="10"/>
    </row>
    <row r="879" spans="2:8" ht="11.1" customHeight="1" x14ac:dyDescent="0.2">
      <c r="B879" s="29"/>
      <c r="H879" s="10"/>
    </row>
    <row r="880" spans="2:8" ht="11.1" customHeight="1" x14ac:dyDescent="0.2">
      <c r="B880" s="29"/>
      <c r="H880" s="10"/>
    </row>
    <row r="881" spans="2:8" ht="11.1" customHeight="1" x14ac:dyDescent="0.2">
      <c r="B881" s="29"/>
      <c r="H881" s="10"/>
    </row>
    <row r="882" spans="2:8" ht="11.1" customHeight="1" x14ac:dyDescent="0.2">
      <c r="B882" s="29"/>
      <c r="H882" s="10"/>
    </row>
    <row r="883" spans="2:8" ht="11.1" customHeight="1" x14ac:dyDescent="0.2">
      <c r="B883" s="29"/>
      <c r="H883" s="10"/>
    </row>
    <row r="884" spans="2:8" ht="11.1" customHeight="1" x14ac:dyDescent="0.2">
      <c r="B884" s="29"/>
      <c r="H884" s="10"/>
    </row>
    <row r="885" spans="2:8" ht="11.1" customHeight="1" x14ac:dyDescent="0.2">
      <c r="B885" s="29"/>
      <c r="H885" s="10"/>
    </row>
    <row r="886" spans="2:8" ht="11.1" customHeight="1" x14ac:dyDescent="0.2">
      <c r="B886" s="29"/>
      <c r="H886" s="10"/>
    </row>
    <row r="887" spans="2:8" ht="11.1" customHeight="1" x14ac:dyDescent="0.2">
      <c r="B887" s="29"/>
      <c r="H887" s="10"/>
    </row>
    <row r="888" spans="2:8" ht="11.1" customHeight="1" x14ac:dyDescent="0.2">
      <c r="B888" s="29"/>
      <c r="H888" s="10"/>
    </row>
    <row r="889" spans="2:8" ht="11.1" customHeight="1" x14ac:dyDescent="0.2">
      <c r="B889" s="29"/>
      <c r="H889" s="10"/>
    </row>
    <row r="890" spans="2:8" ht="11.1" customHeight="1" x14ac:dyDescent="0.2">
      <c r="B890" s="29"/>
      <c r="H890" s="10"/>
    </row>
    <row r="891" spans="2:8" ht="11.1" customHeight="1" x14ac:dyDescent="0.2">
      <c r="B891" s="29"/>
      <c r="H891" s="10"/>
    </row>
    <row r="892" spans="2:8" ht="11.1" customHeight="1" x14ac:dyDescent="0.2">
      <c r="B892" s="29"/>
      <c r="H892" s="10"/>
    </row>
    <row r="893" spans="2:8" ht="11.1" customHeight="1" x14ac:dyDescent="0.2">
      <c r="B893" s="29"/>
      <c r="H893" s="10"/>
    </row>
    <row r="894" spans="2:8" ht="11.1" customHeight="1" x14ac:dyDescent="0.2">
      <c r="B894" s="29"/>
      <c r="H894" s="10"/>
    </row>
    <row r="895" spans="2:8" ht="11.1" customHeight="1" x14ac:dyDescent="0.2">
      <c r="B895" s="29"/>
      <c r="H895" s="10"/>
    </row>
    <row r="896" spans="2:8" ht="11.1" customHeight="1" x14ac:dyDescent="0.2">
      <c r="B896" s="29"/>
      <c r="H896" s="10"/>
    </row>
    <row r="897" spans="2:8" ht="11.1" customHeight="1" x14ac:dyDescent="0.2">
      <c r="B897" s="29"/>
      <c r="H897" s="10"/>
    </row>
    <row r="898" spans="2:8" ht="11.1" customHeight="1" x14ac:dyDescent="0.2">
      <c r="B898" s="29"/>
      <c r="H898" s="10"/>
    </row>
    <row r="899" spans="2:8" ht="11.1" customHeight="1" x14ac:dyDescent="0.2">
      <c r="B899" s="29"/>
      <c r="H899" s="10"/>
    </row>
    <row r="900" spans="2:8" ht="11.1" customHeight="1" x14ac:dyDescent="0.2">
      <c r="B900" s="29"/>
      <c r="H900" s="10"/>
    </row>
    <row r="901" spans="2:8" ht="11.1" customHeight="1" x14ac:dyDescent="0.2">
      <c r="B901" s="29"/>
      <c r="H901" s="10"/>
    </row>
    <row r="902" spans="2:8" ht="11.1" customHeight="1" x14ac:dyDescent="0.2">
      <c r="B902" s="29"/>
      <c r="H902" s="10"/>
    </row>
    <row r="903" spans="2:8" ht="11.1" customHeight="1" x14ac:dyDescent="0.2">
      <c r="B903" s="29"/>
      <c r="H903" s="10"/>
    </row>
    <row r="904" spans="2:8" ht="11.1" customHeight="1" x14ac:dyDescent="0.2">
      <c r="B904" s="29"/>
      <c r="H904" s="10"/>
    </row>
    <row r="905" spans="2:8" ht="11.1" customHeight="1" x14ac:dyDescent="0.2">
      <c r="B905" s="29"/>
      <c r="H905" s="10"/>
    </row>
    <row r="906" spans="2:8" ht="11.1" customHeight="1" x14ac:dyDescent="0.2">
      <c r="B906" s="29"/>
      <c r="H906" s="10"/>
    </row>
    <row r="907" spans="2:8" ht="11.1" customHeight="1" x14ac:dyDescent="0.2">
      <c r="B907" s="29"/>
      <c r="H907" s="10"/>
    </row>
    <row r="908" spans="2:8" ht="11.1" customHeight="1" x14ac:dyDescent="0.2">
      <c r="B908" s="29"/>
      <c r="H908" s="10"/>
    </row>
    <row r="909" spans="2:8" ht="11.1" customHeight="1" x14ac:dyDescent="0.2">
      <c r="B909" s="29"/>
      <c r="H909" s="10"/>
    </row>
    <row r="910" spans="2:8" ht="11.1" customHeight="1" x14ac:dyDescent="0.2">
      <c r="B910" s="29"/>
      <c r="H910" s="10"/>
    </row>
    <row r="911" spans="2:8" ht="11.1" customHeight="1" x14ac:dyDescent="0.2">
      <c r="B911" s="29"/>
      <c r="H911" s="10"/>
    </row>
    <row r="912" spans="2:8" ht="11.1" customHeight="1" x14ac:dyDescent="0.2">
      <c r="B912" s="29"/>
      <c r="H912" s="10"/>
    </row>
    <row r="913" spans="2:8" ht="11.1" customHeight="1" x14ac:dyDescent="0.2">
      <c r="B913" s="29"/>
      <c r="H913" s="10"/>
    </row>
    <row r="914" spans="2:8" ht="11.1" customHeight="1" x14ac:dyDescent="0.2">
      <c r="B914" s="29"/>
      <c r="H914" s="10"/>
    </row>
    <row r="915" spans="2:8" ht="11.1" customHeight="1" x14ac:dyDescent="0.2">
      <c r="B915" s="29"/>
      <c r="H915" s="10"/>
    </row>
    <row r="916" spans="2:8" ht="11.1" customHeight="1" x14ac:dyDescent="0.2">
      <c r="B916" s="29"/>
      <c r="H916" s="10"/>
    </row>
    <row r="917" spans="2:8" ht="11.1" customHeight="1" x14ac:dyDescent="0.2">
      <c r="B917" s="29"/>
      <c r="H917" s="10"/>
    </row>
    <row r="918" spans="2:8" ht="11.1" customHeight="1" x14ac:dyDescent="0.2">
      <c r="B918" s="29"/>
      <c r="H918" s="10"/>
    </row>
    <row r="919" spans="2:8" ht="11.1" customHeight="1" x14ac:dyDescent="0.2">
      <c r="B919" s="29"/>
      <c r="H919" s="10"/>
    </row>
    <row r="920" spans="2:8" ht="11.1" customHeight="1" x14ac:dyDescent="0.2">
      <c r="B920" s="29"/>
      <c r="H920" s="10"/>
    </row>
    <row r="921" spans="2:8" ht="11.1" customHeight="1" x14ac:dyDescent="0.2">
      <c r="B921" s="29"/>
      <c r="H921" s="10"/>
    </row>
    <row r="922" spans="2:8" ht="11.1" customHeight="1" x14ac:dyDescent="0.2">
      <c r="B922" s="29"/>
      <c r="H922" s="10"/>
    </row>
    <row r="923" spans="2:8" ht="11.1" customHeight="1" x14ac:dyDescent="0.2">
      <c r="B923" s="29"/>
      <c r="H923" s="10"/>
    </row>
    <row r="924" spans="2:8" ht="11.1" customHeight="1" x14ac:dyDescent="0.2">
      <c r="B924" s="29"/>
      <c r="H924" s="10"/>
    </row>
    <row r="925" spans="2:8" ht="11.1" customHeight="1" x14ac:dyDescent="0.2">
      <c r="B925" s="29"/>
      <c r="H925" s="10"/>
    </row>
    <row r="926" spans="2:8" ht="11.1" customHeight="1" x14ac:dyDescent="0.2">
      <c r="B926" s="29"/>
      <c r="H926" s="10"/>
    </row>
    <row r="927" spans="2:8" ht="11.1" customHeight="1" x14ac:dyDescent="0.2">
      <c r="B927" s="29"/>
      <c r="H927" s="10"/>
    </row>
    <row r="928" spans="2:8" ht="11.1" customHeight="1" x14ac:dyDescent="0.2">
      <c r="B928" s="29"/>
      <c r="H928" s="10"/>
    </row>
    <row r="929" spans="2:8" ht="11.1" customHeight="1" x14ac:dyDescent="0.2">
      <c r="B929" s="29"/>
      <c r="H929" s="10"/>
    </row>
    <row r="930" spans="2:8" ht="11.1" customHeight="1" x14ac:dyDescent="0.2">
      <c r="B930" s="29"/>
      <c r="H930" s="10"/>
    </row>
    <row r="931" spans="2:8" ht="11.1" customHeight="1" x14ac:dyDescent="0.2">
      <c r="B931" s="29"/>
      <c r="H931" s="10"/>
    </row>
    <row r="932" spans="2:8" ht="11.1" customHeight="1" x14ac:dyDescent="0.2">
      <c r="B932" s="29"/>
      <c r="H932" s="10"/>
    </row>
    <row r="933" spans="2:8" ht="11.1" customHeight="1" x14ac:dyDescent="0.2">
      <c r="B933" s="29"/>
      <c r="H933" s="10"/>
    </row>
    <row r="934" spans="2:8" ht="11.1" customHeight="1" x14ac:dyDescent="0.2">
      <c r="B934" s="29"/>
      <c r="H934" s="10"/>
    </row>
    <row r="935" spans="2:8" ht="11.1" customHeight="1" x14ac:dyDescent="0.2">
      <c r="B935" s="29"/>
      <c r="H935" s="10"/>
    </row>
    <row r="936" spans="2:8" ht="11.1" customHeight="1" x14ac:dyDescent="0.2">
      <c r="B936" s="29"/>
      <c r="H936" s="10"/>
    </row>
    <row r="937" spans="2:8" ht="11.1" customHeight="1" x14ac:dyDescent="0.2">
      <c r="B937" s="29"/>
      <c r="H937" s="10"/>
    </row>
    <row r="938" spans="2:8" ht="11.1" customHeight="1" x14ac:dyDescent="0.2">
      <c r="B938" s="29"/>
      <c r="H938" s="10"/>
    </row>
    <row r="939" spans="2:8" ht="11.1" customHeight="1" x14ac:dyDescent="0.2">
      <c r="B939" s="29"/>
      <c r="H939" s="10"/>
    </row>
    <row r="940" spans="2:8" ht="11.1" customHeight="1" x14ac:dyDescent="0.2">
      <c r="B940" s="29"/>
      <c r="H940" s="10"/>
    </row>
    <row r="941" spans="2:8" ht="11.1" customHeight="1" x14ac:dyDescent="0.2">
      <c r="B941" s="29"/>
      <c r="H941" s="10"/>
    </row>
    <row r="942" spans="2:8" ht="11.1" customHeight="1" x14ac:dyDescent="0.2">
      <c r="B942" s="29"/>
      <c r="H942" s="10"/>
    </row>
    <row r="943" spans="2:8" ht="11.1" customHeight="1" x14ac:dyDescent="0.2">
      <c r="B943" s="29"/>
      <c r="H943" s="10"/>
    </row>
    <row r="944" spans="2:8" ht="11.1" customHeight="1" x14ac:dyDescent="0.2">
      <c r="B944" s="29"/>
      <c r="H944" s="10"/>
    </row>
    <row r="945" spans="2:8" ht="11.1" customHeight="1" x14ac:dyDescent="0.2">
      <c r="B945" s="29"/>
      <c r="H945" s="10"/>
    </row>
    <row r="946" spans="2:8" ht="11.1" customHeight="1" x14ac:dyDescent="0.2">
      <c r="B946" s="29"/>
      <c r="H946" s="10"/>
    </row>
    <row r="947" spans="2:8" ht="11.1" customHeight="1" x14ac:dyDescent="0.2">
      <c r="B947" s="29"/>
      <c r="H947" s="10"/>
    </row>
    <row r="948" spans="2:8" ht="11.1" customHeight="1" x14ac:dyDescent="0.2">
      <c r="B948" s="29"/>
      <c r="H948" s="10"/>
    </row>
    <row r="949" spans="2:8" ht="11.1" customHeight="1" x14ac:dyDescent="0.2">
      <c r="B949" s="29"/>
      <c r="H949" s="10"/>
    </row>
    <row r="950" spans="2:8" ht="11.1" customHeight="1" x14ac:dyDescent="0.2">
      <c r="B950" s="29"/>
      <c r="H950" s="10"/>
    </row>
    <row r="951" spans="2:8" ht="11.1" customHeight="1" x14ac:dyDescent="0.2">
      <c r="B951" s="29"/>
      <c r="H951" s="10"/>
    </row>
    <row r="952" spans="2:8" ht="11.1" customHeight="1" x14ac:dyDescent="0.2">
      <c r="B952" s="29"/>
      <c r="H952" s="10"/>
    </row>
    <row r="953" spans="2:8" ht="11.1" customHeight="1" x14ac:dyDescent="0.2">
      <c r="B953" s="29"/>
      <c r="H953" s="10"/>
    </row>
    <row r="954" spans="2:8" ht="11.1" customHeight="1" x14ac:dyDescent="0.2">
      <c r="B954" s="29"/>
      <c r="H954" s="10"/>
    </row>
    <row r="955" spans="2:8" ht="11.1" customHeight="1" x14ac:dyDescent="0.2">
      <c r="B955" s="29"/>
      <c r="H955" s="10"/>
    </row>
    <row r="956" spans="2:8" ht="11.1" customHeight="1" x14ac:dyDescent="0.2">
      <c r="B956" s="29"/>
      <c r="H956" s="10"/>
    </row>
    <row r="957" spans="2:8" ht="11.1" customHeight="1" x14ac:dyDescent="0.2">
      <c r="B957" s="29"/>
      <c r="H957" s="10"/>
    </row>
    <row r="958" spans="2:8" ht="11.1" customHeight="1" x14ac:dyDescent="0.2">
      <c r="B958" s="29"/>
      <c r="H958" s="10"/>
    </row>
    <row r="959" spans="2:8" ht="11.1" customHeight="1" x14ac:dyDescent="0.2">
      <c r="B959" s="29"/>
      <c r="H959" s="10"/>
    </row>
    <row r="960" spans="2:8" ht="11.1" customHeight="1" x14ac:dyDescent="0.2">
      <c r="B960" s="29"/>
      <c r="H960" s="10"/>
    </row>
    <row r="961" spans="2:8" ht="11.1" customHeight="1" x14ac:dyDescent="0.2">
      <c r="B961" s="29"/>
      <c r="H961" s="10"/>
    </row>
    <row r="962" spans="2:8" ht="11.1" customHeight="1" x14ac:dyDescent="0.2">
      <c r="B962" s="29"/>
      <c r="H962" s="10"/>
    </row>
    <row r="963" spans="2:8" ht="11.1" customHeight="1" x14ac:dyDescent="0.2">
      <c r="B963" s="29"/>
      <c r="H963" s="10"/>
    </row>
    <row r="964" spans="2:8" ht="11.1" customHeight="1" x14ac:dyDescent="0.2">
      <c r="B964" s="29"/>
      <c r="H964" s="10"/>
    </row>
    <row r="965" spans="2:8" ht="11.1" customHeight="1" x14ac:dyDescent="0.2">
      <c r="B965" s="29"/>
      <c r="H965" s="10"/>
    </row>
    <row r="966" spans="2:8" ht="11.1" customHeight="1" x14ac:dyDescent="0.2">
      <c r="B966" s="29"/>
      <c r="H966" s="10"/>
    </row>
    <row r="967" spans="2:8" ht="11.1" customHeight="1" x14ac:dyDescent="0.2">
      <c r="B967" s="29"/>
      <c r="H967" s="10"/>
    </row>
    <row r="968" spans="2:8" ht="11.1" customHeight="1" x14ac:dyDescent="0.2">
      <c r="B968" s="29"/>
      <c r="H968" s="10"/>
    </row>
    <row r="969" spans="2:8" ht="11.1" customHeight="1" x14ac:dyDescent="0.2">
      <c r="B969" s="29"/>
      <c r="H969" s="10"/>
    </row>
    <row r="970" spans="2:8" ht="11.1" customHeight="1" x14ac:dyDescent="0.2">
      <c r="B970" s="29"/>
      <c r="H970" s="10"/>
    </row>
    <row r="971" spans="2:8" ht="11.1" customHeight="1" x14ac:dyDescent="0.2">
      <c r="B971" s="29"/>
      <c r="H971" s="10"/>
    </row>
    <row r="972" spans="2:8" ht="11.1" customHeight="1" x14ac:dyDescent="0.2">
      <c r="B972" s="29"/>
      <c r="H972" s="10"/>
    </row>
    <row r="973" spans="2:8" ht="11.1" customHeight="1" x14ac:dyDescent="0.2">
      <c r="B973" s="29"/>
      <c r="H973" s="10"/>
    </row>
    <row r="974" spans="2:8" ht="11.1" customHeight="1" x14ac:dyDescent="0.2">
      <c r="B974" s="29"/>
      <c r="H974" s="10"/>
    </row>
    <row r="975" spans="2:8" ht="11.1" customHeight="1" x14ac:dyDescent="0.2">
      <c r="B975" s="29"/>
      <c r="H975" s="10"/>
    </row>
    <row r="976" spans="2:8" ht="11.1" customHeight="1" x14ac:dyDescent="0.2">
      <c r="B976" s="29"/>
      <c r="H976" s="10"/>
    </row>
    <row r="977" spans="2:8" ht="11.1" customHeight="1" x14ac:dyDescent="0.2">
      <c r="B977" s="29"/>
      <c r="H977" s="10"/>
    </row>
    <row r="978" spans="2:8" ht="11.1" customHeight="1" x14ac:dyDescent="0.2">
      <c r="B978" s="29"/>
      <c r="H978" s="10"/>
    </row>
    <row r="979" spans="2:8" ht="11.1" customHeight="1" x14ac:dyDescent="0.2">
      <c r="B979" s="29"/>
      <c r="H979" s="10"/>
    </row>
    <row r="980" spans="2:8" ht="11.1" customHeight="1" x14ac:dyDescent="0.2">
      <c r="B980" s="29"/>
      <c r="H980" s="10"/>
    </row>
    <row r="981" spans="2:8" ht="11.1" customHeight="1" x14ac:dyDescent="0.2">
      <c r="B981" s="29"/>
      <c r="H981" s="10"/>
    </row>
    <row r="982" spans="2:8" ht="11.1" customHeight="1" x14ac:dyDescent="0.2">
      <c r="B982" s="29"/>
      <c r="H982" s="10"/>
    </row>
    <row r="983" spans="2:8" ht="11.1" customHeight="1" x14ac:dyDescent="0.2">
      <c r="B983" s="29"/>
      <c r="H983" s="10"/>
    </row>
    <row r="984" spans="2:8" ht="11.1" customHeight="1" x14ac:dyDescent="0.2">
      <c r="B984" s="29"/>
      <c r="H984" s="10"/>
    </row>
    <row r="985" spans="2:8" ht="11.1" customHeight="1" x14ac:dyDescent="0.2">
      <c r="B985" s="29"/>
      <c r="H985" s="10"/>
    </row>
    <row r="986" spans="2:8" ht="11.1" customHeight="1" x14ac:dyDescent="0.2">
      <c r="B986" s="29"/>
      <c r="H986" s="10"/>
    </row>
    <row r="987" spans="2:8" ht="11.1" customHeight="1" x14ac:dyDescent="0.2">
      <c r="B987" s="29"/>
      <c r="H987" s="10"/>
    </row>
    <row r="988" spans="2:8" ht="11.1" customHeight="1" x14ac:dyDescent="0.2">
      <c r="B988" s="29"/>
      <c r="H988" s="10"/>
    </row>
    <row r="989" spans="2:8" ht="11.1" customHeight="1" x14ac:dyDescent="0.2">
      <c r="B989" s="29"/>
      <c r="H989" s="10"/>
    </row>
    <row r="990" spans="2:8" ht="11.1" customHeight="1" x14ac:dyDescent="0.2">
      <c r="B990" s="29"/>
      <c r="H990" s="10"/>
    </row>
    <row r="991" spans="2:8" ht="11.1" customHeight="1" x14ac:dyDescent="0.2">
      <c r="B991" s="29"/>
      <c r="H991" s="10"/>
    </row>
    <row r="992" spans="2:8" ht="11.1" customHeight="1" x14ac:dyDescent="0.2">
      <c r="B992" s="29"/>
      <c r="H992" s="10"/>
    </row>
    <row r="993" spans="2:8" ht="11.1" customHeight="1" x14ac:dyDescent="0.2">
      <c r="B993" s="29"/>
      <c r="H993" s="10"/>
    </row>
    <row r="994" spans="2:8" ht="11.1" customHeight="1" x14ac:dyDescent="0.2">
      <c r="B994" s="29"/>
      <c r="H994" s="10"/>
    </row>
    <row r="995" spans="2:8" ht="11.1" customHeight="1" x14ac:dyDescent="0.2">
      <c r="B995" s="29"/>
      <c r="H995" s="10"/>
    </row>
    <row r="996" spans="2:8" ht="11.1" customHeight="1" x14ac:dyDescent="0.2">
      <c r="B996" s="29"/>
      <c r="H996" s="10"/>
    </row>
    <row r="997" spans="2:8" ht="11.1" customHeight="1" x14ac:dyDescent="0.2">
      <c r="B997" s="29"/>
      <c r="H997" s="10"/>
    </row>
    <row r="998" spans="2:8" ht="11.1" customHeight="1" x14ac:dyDescent="0.2">
      <c r="B998" s="29"/>
      <c r="H998" s="10"/>
    </row>
    <row r="999" spans="2:8" ht="11.1" customHeight="1" x14ac:dyDescent="0.2">
      <c r="B999" s="29"/>
      <c r="H999" s="10"/>
    </row>
    <row r="1000" spans="2:8" ht="11.1" customHeight="1" x14ac:dyDescent="0.2">
      <c r="B1000" s="29"/>
      <c r="H1000" s="10"/>
    </row>
    <row r="1001" spans="2:8" ht="11.1" customHeight="1" x14ac:dyDescent="0.2">
      <c r="B1001" s="29"/>
      <c r="H1001" s="10"/>
    </row>
    <row r="1002" spans="2:8" ht="11.1" customHeight="1" x14ac:dyDescent="0.2">
      <c r="B1002" s="29"/>
      <c r="H1002" s="10"/>
    </row>
    <row r="1003" spans="2:8" ht="11.1" customHeight="1" x14ac:dyDescent="0.2">
      <c r="B1003" s="29"/>
      <c r="H1003" s="10"/>
    </row>
    <row r="1004" spans="2:8" ht="11.1" customHeight="1" x14ac:dyDescent="0.2">
      <c r="B1004" s="29"/>
      <c r="H1004" s="10"/>
    </row>
    <row r="1005" spans="2:8" ht="11.1" customHeight="1" x14ac:dyDescent="0.2">
      <c r="B1005" s="29"/>
      <c r="H1005" s="10"/>
    </row>
    <row r="1006" spans="2:8" ht="11.1" customHeight="1" x14ac:dyDescent="0.2">
      <c r="B1006" s="29"/>
      <c r="H1006" s="10"/>
    </row>
    <row r="1007" spans="2:8" ht="11.1" customHeight="1" x14ac:dyDescent="0.2">
      <c r="B1007" s="29"/>
      <c r="H1007" s="10"/>
    </row>
    <row r="1008" spans="2:8" ht="11.1" customHeight="1" x14ac:dyDescent="0.2">
      <c r="B1008" s="29"/>
      <c r="H1008" s="10"/>
    </row>
    <row r="1009" spans="2:8" ht="11.1" customHeight="1" x14ac:dyDescent="0.2">
      <c r="B1009" s="29"/>
      <c r="H1009" s="10"/>
    </row>
    <row r="1010" spans="2:8" ht="11.1" customHeight="1" x14ac:dyDescent="0.2">
      <c r="B1010" s="29"/>
      <c r="H1010" s="10"/>
    </row>
    <row r="1011" spans="2:8" ht="11.1" customHeight="1" x14ac:dyDescent="0.2">
      <c r="B1011" s="29"/>
      <c r="H1011" s="10"/>
    </row>
    <row r="1012" spans="2:8" ht="11.1" customHeight="1" x14ac:dyDescent="0.2">
      <c r="B1012" s="29"/>
      <c r="H1012" s="10"/>
    </row>
    <row r="1013" spans="2:8" ht="11.1" customHeight="1" x14ac:dyDescent="0.2">
      <c r="B1013" s="29"/>
      <c r="H1013" s="10"/>
    </row>
    <row r="1014" spans="2:8" ht="11.1" customHeight="1" x14ac:dyDescent="0.2">
      <c r="B1014" s="29"/>
      <c r="H1014" s="10"/>
    </row>
    <row r="1015" spans="2:8" ht="11.1" customHeight="1" x14ac:dyDescent="0.2">
      <c r="B1015" s="29"/>
      <c r="H1015" s="10"/>
    </row>
    <row r="1016" spans="2:8" ht="11.1" customHeight="1" x14ac:dyDescent="0.2">
      <c r="B1016" s="29"/>
      <c r="H1016" s="10"/>
    </row>
    <row r="1017" spans="2:8" ht="11.1" customHeight="1" x14ac:dyDescent="0.2">
      <c r="B1017" s="29"/>
      <c r="H1017" s="10"/>
    </row>
    <row r="1018" spans="2:8" ht="11.1" customHeight="1" x14ac:dyDescent="0.2">
      <c r="B1018" s="29"/>
      <c r="H1018" s="10"/>
    </row>
    <row r="1019" spans="2:8" ht="11.1" customHeight="1" x14ac:dyDescent="0.2">
      <c r="B1019" s="29"/>
      <c r="H1019" s="10"/>
    </row>
    <row r="1020" spans="2:8" ht="11.1" customHeight="1" x14ac:dyDescent="0.2">
      <c r="B1020" s="29"/>
      <c r="H1020" s="10"/>
    </row>
    <row r="1021" spans="2:8" ht="11.1" customHeight="1" x14ac:dyDescent="0.2">
      <c r="B1021" s="29"/>
      <c r="H1021" s="10"/>
    </row>
    <row r="1022" spans="2:8" ht="11.1" customHeight="1" x14ac:dyDescent="0.2">
      <c r="B1022" s="29"/>
      <c r="H1022" s="10"/>
    </row>
    <row r="1023" spans="2:8" ht="11.1" customHeight="1" x14ac:dyDescent="0.2">
      <c r="B1023" s="29"/>
      <c r="H1023" s="10"/>
    </row>
    <row r="1024" spans="2:8" ht="11.1" customHeight="1" x14ac:dyDescent="0.2">
      <c r="B1024" s="29"/>
      <c r="H1024" s="10"/>
    </row>
    <row r="1025" spans="2:8" ht="11.1" customHeight="1" x14ac:dyDescent="0.2">
      <c r="B1025" s="29"/>
      <c r="H1025" s="10"/>
    </row>
    <row r="1026" spans="2:8" ht="11.1" customHeight="1" x14ac:dyDescent="0.2">
      <c r="B1026" s="29"/>
      <c r="H1026" s="10"/>
    </row>
    <row r="1027" spans="2:8" ht="11.1" customHeight="1" x14ac:dyDescent="0.2">
      <c r="B1027" s="29"/>
      <c r="H1027" s="10"/>
    </row>
    <row r="1028" spans="2:8" ht="11.1" customHeight="1" x14ac:dyDescent="0.2">
      <c r="B1028" s="29"/>
      <c r="H1028" s="10"/>
    </row>
    <row r="1029" spans="2:8" ht="11.1" customHeight="1" x14ac:dyDescent="0.2">
      <c r="B1029" s="29"/>
      <c r="H1029" s="10"/>
    </row>
    <row r="1030" spans="2:8" ht="11.1" customHeight="1" x14ac:dyDescent="0.2">
      <c r="B1030" s="29"/>
      <c r="H1030" s="10"/>
    </row>
    <row r="1031" spans="2:8" ht="11.1" customHeight="1" x14ac:dyDescent="0.2">
      <c r="B1031" s="29"/>
      <c r="H1031" s="10"/>
    </row>
    <row r="1032" spans="2:8" ht="11.1" customHeight="1" x14ac:dyDescent="0.2">
      <c r="B1032" s="29"/>
      <c r="H1032" s="10"/>
    </row>
    <row r="1033" spans="2:8" ht="11.1" customHeight="1" x14ac:dyDescent="0.2">
      <c r="B1033" s="29"/>
      <c r="H1033" s="10"/>
    </row>
    <row r="1034" spans="2:8" ht="11.1" customHeight="1" x14ac:dyDescent="0.2">
      <c r="B1034" s="29"/>
      <c r="H1034" s="10"/>
    </row>
    <row r="1035" spans="2:8" ht="11.1" customHeight="1" x14ac:dyDescent="0.2">
      <c r="B1035" s="29"/>
      <c r="H1035" s="10"/>
    </row>
    <row r="1036" spans="2:8" ht="11.1" customHeight="1" x14ac:dyDescent="0.2">
      <c r="B1036" s="29"/>
      <c r="H1036" s="10"/>
    </row>
    <row r="1037" spans="2:8" ht="11.1" customHeight="1" x14ac:dyDescent="0.2">
      <c r="B1037" s="29"/>
      <c r="H1037" s="10"/>
    </row>
    <row r="1038" spans="2:8" ht="11.1" customHeight="1" x14ac:dyDescent="0.2">
      <c r="B1038" s="29"/>
      <c r="H1038" s="10"/>
    </row>
    <row r="1039" spans="2:8" ht="11.1" customHeight="1" x14ac:dyDescent="0.2">
      <c r="B1039" s="29"/>
      <c r="H1039" s="10"/>
    </row>
    <row r="1040" spans="2:8" ht="11.1" customHeight="1" x14ac:dyDescent="0.2">
      <c r="B1040" s="29"/>
      <c r="H1040" s="10"/>
    </row>
    <row r="1041" spans="2:8" ht="11.1" customHeight="1" x14ac:dyDescent="0.2">
      <c r="B1041" s="29"/>
      <c r="H1041" s="10"/>
    </row>
    <row r="1042" spans="2:8" ht="11.1" customHeight="1" x14ac:dyDescent="0.2">
      <c r="B1042" s="29"/>
      <c r="H1042" s="10"/>
    </row>
    <row r="1043" spans="2:8" ht="11.1" customHeight="1" x14ac:dyDescent="0.2">
      <c r="B1043" s="29"/>
      <c r="H1043" s="10"/>
    </row>
    <row r="1044" spans="2:8" ht="11.1" customHeight="1" x14ac:dyDescent="0.2">
      <c r="B1044" s="29"/>
      <c r="H1044" s="10"/>
    </row>
    <row r="1045" spans="2:8" ht="11.1" customHeight="1" x14ac:dyDescent="0.2">
      <c r="B1045" s="29"/>
      <c r="H1045" s="10"/>
    </row>
    <row r="1046" spans="2:8" ht="11.1" customHeight="1" x14ac:dyDescent="0.2">
      <c r="B1046" s="29"/>
      <c r="H1046" s="10"/>
    </row>
    <row r="1047" spans="2:8" ht="11.1" customHeight="1" x14ac:dyDescent="0.2">
      <c r="B1047" s="29"/>
      <c r="H1047" s="10"/>
    </row>
    <row r="1048" spans="2:8" ht="11.1" customHeight="1" x14ac:dyDescent="0.2">
      <c r="B1048" s="29"/>
      <c r="H1048" s="10"/>
    </row>
    <row r="1049" spans="2:8" ht="11.1" customHeight="1" x14ac:dyDescent="0.2">
      <c r="B1049" s="29"/>
      <c r="H1049" s="10"/>
    </row>
    <row r="1050" spans="2:8" ht="11.1" customHeight="1" x14ac:dyDescent="0.2">
      <c r="B1050" s="29"/>
      <c r="H1050" s="10"/>
    </row>
    <row r="1051" spans="2:8" ht="11.1" customHeight="1" x14ac:dyDescent="0.2">
      <c r="B1051" s="29"/>
      <c r="H1051" s="10"/>
    </row>
    <row r="1052" spans="2:8" ht="11.1" customHeight="1" x14ac:dyDescent="0.2">
      <c r="B1052" s="29"/>
      <c r="H1052" s="10"/>
    </row>
    <row r="1053" spans="2:8" ht="11.1" customHeight="1" x14ac:dyDescent="0.2">
      <c r="B1053" s="29"/>
      <c r="H1053" s="10"/>
    </row>
    <row r="1054" spans="2:8" ht="11.1" customHeight="1" x14ac:dyDescent="0.2">
      <c r="B1054" s="29"/>
      <c r="H1054" s="10"/>
    </row>
    <row r="1055" spans="2:8" ht="11.1" customHeight="1" x14ac:dyDescent="0.2">
      <c r="B1055" s="29"/>
      <c r="H1055" s="10"/>
    </row>
    <row r="1056" spans="2:8" ht="11.1" customHeight="1" x14ac:dyDescent="0.2">
      <c r="B1056" s="29"/>
      <c r="H1056" s="10"/>
    </row>
    <row r="1057" spans="2:8" ht="11.1" customHeight="1" x14ac:dyDescent="0.2">
      <c r="B1057" s="29"/>
      <c r="H1057" s="10"/>
    </row>
    <row r="1058" spans="2:8" ht="11.1" customHeight="1" x14ac:dyDescent="0.2">
      <c r="B1058" s="29"/>
      <c r="H1058" s="10"/>
    </row>
    <row r="1059" spans="2:8" ht="11.1" customHeight="1" x14ac:dyDescent="0.2">
      <c r="B1059" s="29"/>
      <c r="H1059" s="10"/>
    </row>
    <row r="1060" spans="2:8" ht="11.1" customHeight="1" x14ac:dyDescent="0.2">
      <c r="B1060" s="29"/>
      <c r="H1060" s="10"/>
    </row>
    <row r="1061" spans="2:8" ht="11.1" customHeight="1" x14ac:dyDescent="0.2">
      <c r="B1061" s="29"/>
      <c r="H1061" s="10"/>
    </row>
    <row r="1062" spans="2:8" ht="11.1" customHeight="1" x14ac:dyDescent="0.2">
      <c r="B1062" s="29"/>
      <c r="H1062" s="10"/>
    </row>
    <row r="1063" spans="2:8" ht="11.1" customHeight="1" x14ac:dyDescent="0.2">
      <c r="B1063" s="29"/>
      <c r="H1063" s="10"/>
    </row>
    <row r="1064" spans="2:8" ht="11.1" customHeight="1" x14ac:dyDescent="0.2">
      <c r="B1064" s="29"/>
      <c r="H1064" s="10"/>
    </row>
    <row r="1065" spans="2:8" ht="11.1" customHeight="1" x14ac:dyDescent="0.2">
      <c r="B1065" s="29"/>
      <c r="H1065" s="10"/>
    </row>
    <row r="1066" spans="2:8" ht="11.1" customHeight="1" x14ac:dyDescent="0.2">
      <c r="B1066" s="29"/>
      <c r="H1066" s="10"/>
    </row>
    <row r="1067" spans="2:8" ht="11.1" customHeight="1" x14ac:dyDescent="0.2">
      <c r="B1067" s="29"/>
      <c r="H1067" s="10"/>
    </row>
    <row r="1068" spans="2:8" ht="11.1" customHeight="1" x14ac:dyDescent="0.2">
      <c r="B1068" s="29"/>
      <c r="H1068" s="10"/>
    </row>
    <row r="1069" spans="2:8" ht="11.1" customHeight="1" x14ac:dyDescent="0.2">
      <c r="B1069" s="29"/>
      <c r="H1069" s="10"/>
    </row>
    <row r="1070" spans="2:8" ht="11.1" customHeight="1" x14ac:dyDescent="0.2">
      <c r="B1070" s="29"/>
      <c r="H1070" s="10"/>
    </row>
    <row r="1071" spans="2:8" ht="11.1" customHeight="1" x14ac:dyDescent="0.2">
      <c r="B1071" s="29"/>
      <c r="H1071" s="10"/>
    </row>
    <row r="1072" spans="2:8" ht="11.1" customHeight="1" x14ac:dyDescent="0.2">
      <c r="B1072" s="29"/>
      <c r="H1072" s="10"/>
    </row>
    <row r="1073" spans="2:8" ht="11.1" customHeight="1" x14ac:dyDescent="0.2">
      <c r="B1073" s="29"/>
      <c r="H1073" s="10"/>
    </row>
    <row r="1074" spans="2:8" ht="11.1" customHeight="1" x14ac:dyDescent="0.2">
      <c r="B1074" s="29"/>
      <c r="H1074" s="10"/>
    </row>
    <row r="1075" spans="2:8" ht="11.1" customHeight="1" x14ac:dyDescent="0.2">
      <c r="B1075" s="29"/>
      <c r="H1075" s="10"/>
    </row>
    <row r="1076" spans="2:8" ht="11.1" customHeight="1" x14ac:dyDescent="0.2">
      <c r="B1076" s="29"/>
      <c r="H1076" s="10"/>
    </row>
    <row r="1077" spans="2:8" ht="11.1" customHeight="1" x14ac:dyDescent="0.2">
      <c r="B1077" s="29"/>
      <c r="H1077" s="10"/>
    </row>
    <row r="1078" spans="2:8" ht="11.1" customHeight="1" x14ac:dyDescent="0.2">
      <c r="B1078" s="29"/>
      <c r="H1078" s="10"/>
    </row>
    <row r="1079" spans="2:8" ht="11.1" customHeight="1" x14ac:dyDescent="0.2">
      <c r="B1079" s="29"/>
      <c r="H1079" s="10"/>
    </row>
    <row r="1080" spans="2:8" ht="11.1" customHeight="1" x14ac:dyDescent="0.2">
      <c r="B1080" s="29"/>
      <c r="H1080" s="10"/>
    </row>
    <row r="1081" spans="2:8" ht="11.1" customHeight="1" x14ac:dyDescent="0.2">
      <c r="B1081" s="29"/>
      <c r="H1081" s="10"/>
    </row>
    <row r="1082" spans="2:8" ht="11.1" customHeight="1" x14ac:dyDescent="0.2">
      <c r="B1082" s="29"/>
      <c r="H1082" s="10"/>
    </row>
    <row r="1083" spans="2:8" ht="11.1" customHeight="1" x14ac:dyDescent="0.2">
      <c r="B1083" s="29"/>
      <c r="H1083" s="10"/>
    </row>
    <row r="1084" spans="2:8" ht="11.1" customHeight="1" x14ac:dyDescent="0.2">
      <c r="B1084" s="29"/>
      <c r="H1084" s="10"/>
    </row>
    <row r="1085" spans="2:8" ht="11.1" customHeight="1" x14ac:dyDescent="0.2">
      <c r="B1085" s="29"/>
      <c r="H1085" s="10"/>
    </row>
    <row r="1086" spans="2:8" ht="11.1" customHeight="1" x14ac:dyDescent="0.2">
      <c r="B1086" s="29"/>
      <c r="H1086" s="10"/>
    </row>
    <row r="1087" spans="2:8" ht="11.1" customHeight="1" x14ac:dyDescent="0.2">
      <c r="B1087" s="29"/>
      <c r="H1087" s="10"/>
    </row>
    <row r="1088" spans="2:8" ht="11.1" customHeight="1" x14ac:dyDescent="0.2">
      <c r="B1088" s="29"/>
      <c r="H1088" s="10"/>
    </row>
    <row r="1089" spans="2:8" ht="11.1" customHeight="1" x14ac:dyDescent="0.2">
      <c r="B1089" s="29"/>
      <c r="H1089" s="10"/>
    </row>
    <row r="1090" spans="2:8" ht="11.1" customHeight="1" x14ac:dyDescent="0.2">
      <c r="B1090" s="29"/>
      <c r="H1090" s="10"/>
    </row>
    <row r="1091" spans="2:8" ht="11.1" customHeight="1" x14ac:dyDescent="0.2">
      <c r="B1091" s="29"/>
      <c r="H1091" s="10"/>
    </row>
    <row r="1092" spans="2:8" ht="11.1" customHeight="1" x14ac:dyDescent="0.2">
      <c r="B1092" s="29"/>
      <c r="H1092" s="10"/>
    </row>
    <row r="1093" spans="2:8" ht="11.1" customHeight="1" x14ac:dyDescent="0.2">
      <c r="B1093" s="29"/>
      <c r="H1093" s="10"/>
    </row>
    <row r="1094" spans="2:8" ht="11.1" customHeight="1" x14ac:dyDescent="0.2">
      <c r="B1094" s="29"/>
      <c r="H1094" s="10"/>
    </row>
    <row r="1095" spans="2:8" ht="11.1" customHeight="1" x14ac:dyDescent="0.2">
      <c r="B1095" s="29"/>
      <c r="H1095" s="10"/>
    </row>
    <row r="1096" spans="2:8" ht="11.1" customHeight="1" x14ac:dyDescent="0.2">
      <c r="B1096" s="29"/>
      <c r="H1096" s="10"/>
    </row>
    <row r="1097" spans="2:8" ht="11.1" customHeight="1" x14ac:dyDescent="0.2">
      <c r="B1097" s="29"/>
      <c r="H1097" s="10"/>
    </row>
    <row r="1098" spans="2:8" ht="11.1" customHeight="1" x14ac:dyDescent="0.2">
      <c r="B1098" s="29"/>
      <c r="H1098" s="10"/>
    </row>
    <row r="1099" spans="2:8" ht="11.1" customHeight="1" x14ac:dyDescent="0.2">
      <c r="B1099" s="29"/>
      <c r="H1099" s="10"/>
    </row>
    <row r="1100" spans="2:8" ht="11.1" customHeight="1" x14ac:dyDescent="0.2">
      <c r="B1100" s="29"/>
      <c r="H1100" s="10"/>
    </row>
    <row r="1101" spans="2:8" ht="11.1" customHeight="1" x14ac:dyDescent="0.2">
      <c r="B1101" s="29"/>
      <c r="H1101" s="10"/>
    </row>
    <row r="1102" spans="2:8" ht="11.1" customHeight="1" x14ac:dyDescent="0.2">
      <c r="B1102" s="29"/>
      <c r="H1102" s="10"/>
    </row>
    <row r="1103" spans="2:8" ht="11.1" customHeight="1" x14ac:dyDescent="0.2">
      <c r="B1103" s="29"/>
      <c r="H1103" s="10"/>
    </row>
    <row r="1104" spans="2:8" ht="11.1" customHeight="1" x14ac:dyDescent="0.2">
      <c r="B1104" s="29"/>
      <c r="H1104" s="10"/>
    </row>
    <row r="1105" spans="2:8" ht="11.1" customHeight="1" x14ac:dyDescent="0.2">
      <c r="B1105" s="29"/>
      <c r="H1105" s="10"/>
    </row>
    <row r="1106" spans="2:8" ht="11.1" customHeight="1" x14ac:dyDescent="0.2">
      <c r="B1106" s="29"/>
      <c r="H1106" s="10"/>
    </row>
    <row r="1107" spans="2:8" ht="11.1" customHeight="1" x14ac:dyDescent="0.2">
      <c r="B1107" s="29"/>
      <c r="H1107" s="10"/>
    </row>
    <row r="1108" spans="2:8" ht="11.1" customHeight="1" x14ac:dyDescent="0.2">
      <c r="B1108" s="29"/>
      <c r="H1108" s="10"/>
    </row>
    <row r="1109" spans="2:8" ht="11.1" customHeight="1" x14ac:dyDescent="0.2">
      <c r="B1109" s="29"/>
      <c r="H1109" s="10"/>
    </row>
    <row r="1110" spans="2:8" ht="11.1" customHeight="1" x14ac:dyDescent="0.2">
      <c r="B1110" s="29"/>
      <c r="H1110" s="10"/>
    </row>
    <row r="1111" spans="2:8" ht="11.1" customHeight="1" x14ac:dyDescent="0.2">
      <c r="B1111" s="29"/>
      <c r="H1111" s="10"/>
    </row>
    <row r="1112" spans="2:8" ht="11.1" customHeight="1" x14ac:dyDescent="0.2">
      <c r="B1112" s="29"/>
      <c r="H1112" s="10"/>
    </row>
    <row r="1113" spans="2:8" ht="11.1" customHeight="1" x14ac:dyDescent="0.2">
      <c r="B1113" s="29"/>
      <c r="H1113" s="10"/>
    </row>
    <row r="1114" spans="2:8" ht="11.1" customHeight="1" x14ac:dyDescent="0.2">
      <c r="B1114" s="29"/>
      <c r="H1114" s="10"/>
    </row>
    <row r="1115" spans="2:8" ht="11.1" customHeight="1" x14ac:dyDescent="0.2">
      <c r="B1115" s="29"/>
      <c r="H1115" s="10"/>
    </row>
    <row r="1116" spans="2:8" ht="11.1" customHeight="1" x14ac:dyDescent="0.2">
      <c r="B1116" s="29"/>
      <c r="H1116" s="10"/>
    </row>
    <row r="1117" spans="2:8" ht="11.1" customHeight="1" x14ac:dyDescent="0.2">
      <c r="B1117" s="29"/>
      <c r="H1117" s="10"/>
    </row>
    <row r="1118" spans="2:8" ht="11.1" customHeight="1" x14ac:dyDescent="0.2">
      <c r="B1118" s="29"/>
      <c r="H1118" s="10"/>
    </row>
    <row r="1119" spans="2:8" ht="11.1" customHeight="1" x14ac:dyDescent="0.2">
      <c r="B1119" s="29"/>
      <c r="H1119" s="10"/>
    </row>
    <row r="1120" spans="2:8" ht="11.1" customHeight="1" x14ac:dyDescent="0.2">
      <c r="B1120" s="29"/>
      <c r="H1120" s="10"/>
    </row>
    <row r="1121" spans="1:9" ht="11.1" customHeight="1" x14ac:dyDescent="0.2">
      <c r="B1121" s="29"/>
      <c r="H1121" s="10"/>
    </row>
    <row r="1122" spans="1:9" ht="11.1" customHeight="1" x14ac:dyDescent="0.2">
      <c r="B1122" s="29"/>
      <c r="H1122" s="10"/>
    </row>
    <row r="1123" spans="1:9" ht="11.1" customHeight="1" x14ac:dyDescent="0.2">
      <c r="B1123" s="29"/>
      <c r="H1123" s="10"/>
    </row>
    <row r="1124" spans="1:9" ht="11.1" customHeight="1" x14ac:dyDescent="0.2">
      <c r="B1124" s="29"/>
      <c r="H1124" s="10"/>
    </row>
    <row r="1125" spans="1:9" ht="11.1" customHeight="1" x14ac:dyDescent="0.2">
      <c r="B1125" s="29"/>
      <c r="H1125" s="10"/>
    </row>
    <row r="1126" spans="1:9" ht="11.1" customHeight="1" x14ac:dyDescent="0.2">
      <c r="B1126" s="29"/>
      <c r="H1126" s="10"/>
    </row>
    <row r="1127" spans="1:9" ht="11.1" customHeight="1" x14ac:dyDescent="0.2">
      <c r="B1127" s="29"/>
      <c r="H1127" s="10"/>
    </row>
    <row r="1128" spans="1:9" ht="11.1" customHeight="1" x14ac:dyDescent="0.2">
      <c r="B1128" s="29"/>
      <c r="H1128" s="10"/>
    </row>
    <row r="1129" spans="1:9" ht="11.1" customHeight="1" x14ac:dyDescent="0.2">
      <c r="B1129" s="29"/>
      <c r="H1129" s="10"/>
    </row>
    <row r="1130" spans="1:9" ht="11.1" customHeight="1" x14ac:dyDescent="0.2">
      <c r="B1130" s="29"/>
      <c r="H1130" s="10"/>
    </row>
    <row r="1131" spans="1:9" ht="11.1" customHeight="1" x14ac:dyDescent="0.2">
      <c r="B1131" s="29"/>
      <c r="H1131" s="10"/>
    </row>
    <row r="1132" spans="1:9" ht="11.1" customHeight="1" x14ac:dyDescent="0.2">
      <c r="B1132" s="29"/>
      <c r="H1132" s="10"/>
    </row>
    <row r="1133" spans="1:9" ht="11.1" customHeight="1" x14ac:dyDescent="0.2">
      <c r="B1133" s="29"/>
      <c r="H1133" s="10"/>
    </row>
    <row r="1134" spans="1:9" ht="14.1" customHeight="1" x14ac:dyDescent="0.2">
      <c r="H1134" s="36"/>
    </row>
    <row r="1135" spans="1:9" ht="16.5" x14ac:dyDescent="0.3">
      <c r="A1135" s="37" t="s">
        <v>277</v>
      </c>
      <c r="B1135" s="37"/>
      <c r="E1135" s="38"/>
      <c r="F1135" s="38"/>
      <c r="G1135" s="38"/>
      <c r="H1135" s="39"/>
      <c r="I1135" s="39"/>
    </row>
    <row r="1136" spans="1:9" x14ac:dyDescent="0.2">
      <c r="A1136" s="10" t="s">
        <v>278</v>
      </c>
    </row>
    <row r="1137" spans="1:9" x14ac:dyDescent="0.2">
      <c r="A1137" s="40" t="s">
        <v>279</v>
      </c>
      <c r="H1137" s="41"/>
    </row>
    <row r="1138" spans="1:9" x14ac:dyDescent="0.2">
      <c r="A1138" s="40" t="s">
        <v>280</v>
      </c>
      <c r="B1138" s="40"/>
      <c r="C1138" s="40"/>
      <c r="D1138" s="40"/>
      <c r="E1138" s="40"/>
      <c r="F1138" s="40"/>
      <c r="G1138" s="40"/>
      <c r="H1138" s="42"/>
      <c r="I1138" s="40"/>
    </row>
    <row r="1139" spans="1:9" ht="33.75" customHeight="1" x14ac:dyDescent="0.2">
      <c r="A1139" s="43" t="s">
        <v>281</v>
      </c>
      <c r="B1139" s="43"/>
      <c r="C1139" s="43"/>
      <c r="D1139" s="43"/>
      <c r="E1139" s="43"/>
      <c r="F1139" s="43"/>
      <c r="G1139" s="43"/>
      <c r="H1139" s="43"/>
      <c r="I1139" s="43"/>
    </row>
    <row r="1140" spans="1:9" ht="16.5" x14ac:dyDescent="0.3">
      <c r="A1140" s="44" t="s">
        <v>282</v>
      </c>
      <c r="B1140" s="44"/>
      <c r="E1140" s="38"/>
      <c r="F1140" s="38"/>
      <c r="G1140" s="38"/>
      <c r="H1140" s="38"/>
      <c r="I1140" s="38"/>
    </row>
  </sheetData>
  <mergeCells count="6">
    <mergeCell ref="B2:F2"/>
    <mergeCell ref="A3:I4"/>
    <mergeCell ref="A5:I9"/>
    <mergeCell ref="A1135:B1135"/>
    <mergeCell ref="A1139:I1139"/>
    <mergeCell ref="A1140:B1140"/>
  </mergeCells>
  <hyperlinks>
    <hyperlink ref="K3" location="Índice!A1" display="Índice" xr:uid="{26145F52-46F6-48E2-BA58-DFEFF607236B}"/>
  </hyperlinks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485F-E66F-4272-A2C4-CC8FA72F2EBA}">
  <dimension ref="A1:X261"/>
  <sheetViews>
    <sheetView topLeftCell="A2" zoomScaleNormal="100" workbookViewId="0">
      <pane xSplit="1" topLeftCell="P1" activePane="topRight" state="frozen"/>
      <selection activeCell="B1" sqref="B1"/>
      <selection pane="topRight" activeCell="T13" sqref="T13"/>
    </sheetView>
  </sheetViews>
  <sheetFormatPr baseColWidth="10" defaultRowHeight="12.75" x14ac:dyDescent="0.2"/>
  <cols>
    <col min="1" max="1" width="78.7109375" style="45" customWidth="1"/>
    <col min="2" max="11" width="10.7109375" style="45" customWidth="1"/>
    <col min="12" max="18" width="11.42578125" style="45"/>
    <col min="19" max="22" width="11.42578125" style="45" customWidth="1"/>
    <col min="23" max="258" width="11.42578125" style="45"/>
    <col min="259" max="259" width="78.7109375" style="45" customWidth="1"/>
    <col min="260" max="269" width="10.7109375" style="45" customWidth="1"/>
    <col min="270" max="273" width="11.42578125" style="45"/>
    <col min="274" max="274" width="11" style="45" customWidth="1"/>
    <col min="275" max="514" width="11.42578125" style="45"/>
    <col min="515" max="515" width="78.7109375" style="45" customWidth="1"/>
    <col min="516" max="525" width="10.7109375" style="45" customWidth="1"/>
    <col min="526" max="529" width="11.42578125" style="45"/>
    <col min="530" max="530" width="11" style="45" customWidth="1"/>
    <col min="531" max="770" width="11.42578125" style="45"/>
    <col min="771" max="771" width="78.7109375" style="45" customWidth="1"/>
    <col min="772" max="781" width="10.7109375" style="45" customWidth="1"/>
    <col min="782" max="785" width="11.42578125" style="45"/>
    <col min="786" max="786" width="11" style="45" customWidth="1"/>
    <col min="787" max="1026" width="11.42578125" style="45"/>
    <col min="1027" max="1027" width="78.7109375" style="45" customWidth="1"/>
    <col min="1028" max="1037" width="10.7109375" style="45" customWidth="1"/>
    <col min="1038" max="1041" width="11.42578125" style="45"/>
    <col min="1042" max="1042" width="11" style="45" customWidth="1"/>
    <col min="1043" max="1282" width="11.42578125" style="45"/>
    <col min="1283" max="1283" width="78.7109375" style="45" customWidth="1"/>
    <col min="1284" max="1293" width="10.7109375" style="45" customWidth="1"/>
    <col min="1294" max="1297" width="11.42578125" style="45"/>
    <col min="1298" max="1298" width="11" style="45" customWidth="1"/>
    <col min="1299" max="1538" width="11.42578125" style="45"/>
    <col min="1539" max="1539" width="78.7109375" style="45" customWidth="1"/>
    <col min="1540" max="1549" width="10.7109375" style="45" customWidth="1"/>
    <col min="1550" max="1553" width="11.42578125" style="45"/>
    <col min="1554" max="1554" width="11" style="45" customWidth="1"/>
    <col min="1555" max="1794" width="11.42578125" style="45"/>
    <col min="1795" max="1795" width="78.7109375" style="45" customWidth="1"/>
    <col min="1796" max="1805" width="10.7109375" style="45" customWidth="1"/>
    <col min="1806" max="1809" width="11.42578125" style="45"/>
    <col min="1810" max="1810" width="11" style="45" customWidth="1"/>
    <col min="1811" max="2050" width="11.42578125" style="45"/>
    <col min="2051" max="2051" width="78.7109375" style="45" customWidth="1"/>
    <col min="2052" max="2061" width="10.7109375" style="45" customWidth="1"/>
    <col min="2062" max="2065" width="11.42578125" style="45"/>
    <col min="2066" max="2066" width="11" style="45" customWidth="1"/>
    <col min="2067" max="2306" width="11.42578125" style="45"/>
    <col min="2307" max="2307" width="78.7109375" style="45" customWidth="1"/>
    <col min="2308" max="2317" width="10.7109375" style="45" customWidth="1"/>
    <col min="2318" max="2321" width="11.42578125" style="45"/>
    <col min="2322" max="2322" width="11" style="45" customWidth="1"/>
    <col min="2323" max="2562" width="11.42578125" style="45"/>
    <col min="2563" max="2563" width="78.7109375" style="45" customWidth="1"/>
    <col min="2564" max="2573" width="10.7109375" style="45" customWidth="1"/>
    <col min="2574" max="2577" width="11.42578125" style="45"/>
    <col min="2578" max="2578" width="11" style="45" customWidth="1"/>
    <col min="2579" max="2818" width="11.42578125" style="45"/>
    <col min="2819" max="2819" width="78.7109375" style="45" customWidth="1"/>
    <col min="2820" max="2829" width="10.7109375" style="45" customWidth="1"/>
    <col min="2830" max="2833" width="11.42578125" style="45"/>
    <col min="2834" max="2834" width="11" style="45" customWidth="1"/>
    <col min="2835" max="3074" width="11.42578125" style="45"/>
    <col min="3075" max="3075" width="78.7109375" style="45" customWidth="1"/>
    <col min="3076" max="3085" width="10.7109375" style="45" customWidth="1"/>
    <col min="3086" max="3089" width="11.42578125" style="45"/>
    <col min="3090" max="3090" width="11" style="45" customWidth="1"/>
    <col min="3091" max="3330" width="11.42578125" style="45"/>
    <col min="3331" max="3331" width="78.7109375" style="45" customWidth="1"/>
    <col min="3332" max="3341" width="10.7109375" style="45" customWidth="1"/>
    <col min="3342" max="3345" width="11.42578125" style="45"/>
    <col min="3346" max="3346" width="11" style="45" customWidth="1"/>
    <col min="3347" max="3586" width="11.42578125" style="45"/>
    <col min="3587" max="3587" width="78.7109375" style="45" customWidth="1"/>
    <col min="3588" max="3597" width="10.7109375" style="45" customWidth="1"/>
    <col min="3598" max="3601" width="11.42578125" style="45"/>
    <col min="3602" max="3602" width="11" style="45" customWidth="1"/>
    <col min="3603" max="3842" width="11.42578125" style="45"/>
    <col min="3843" max="3843" width="78.7109375" style="45" customWidth="1"/>
    <col min="3844" max="3853" width="10.7109375" style="45" customWidth="1"/>
    <col min="3854" max="3857" width="11.42578125" style="45"/>
    <col min="3858" max="3858" width="11" style="45" customWidth="1"/>
    <col min="3859" max="4098" width="11.42578125" style="45"/>
    <col min="4099" max="4099" width="78.7109375" style="45" customWidth="1"/>
    <col min="4100" max="4109" width="10.7109375" style="45" customWidth="1"/>
    <col min="4110" max="4113" width="11.42578125" style="45"/>
    <col min="4114" max="4114" width="11" style="45" customWidth="1"/>
    <col min="4115" max="4354" width="11.42578125" style="45"/>
    <col min="4355" max="4355" width="78.7109375" style="45" customWidth="1"/>
    <col min="4356" max="4365" width="10.7109375" style="45" customWidth="1"/>
    <col min="4366" max="4369" width="11.42578125" style="45"/>
    <col min="4370" max="4370" width="11" style="45" customWidth="1"/>
    <col min="4371" max="4610" width="11.42578125" style="45"/>
    <col min="4611" max="4611" width="78.7109375" style="45" customWidth="1"/>
    <col min="4612" max="4621" width="10.7109375" style="45" customWidth="1"/>
    <col min="4622" max="4625" width="11.42578125" style="45"/>
    <col min="4626" max="4626" width="11" style="45" customWidth="1"/>
    <col min="4627" max="4866" width="11.42578125" style="45"/>
    <col min="4867" max="4867" width="78.7109375" style="45" customWidth="1"/>
    <col min="4868" max="4877" width="10.7109375" style="45" customWidth="1"/>
    <col min="4878" max="4881" width="11.42578125" style="45"/>
    <col min="4882" max="4882" width="11" style="45" customWidth="1"/>
    <col min="4883" max="5122" width="11.42578125" style="45"/>
    <col min="5123" max="5123" width="78.7109375" style="45" customWidth="1"/>
    <col min="5124" max="5133" width="10.7109375" style="45" customWidth="1"/>
    <col min="5134" max="5137" width="11.42578125" style="45"/>
    <col min="5138" max="5138" width="11" style="45" customWidth="1"/>
    <col min="5139" max="5378" width="11.42578125" style="45"/>
    <col min="5379" max="5379" width="78.7109375" style="45" customWidth="1"/>
    <col min="5380" max="5389" width="10.7109375" style="45" customWidth="1"/>
    <col min="5390" max="5393" width="11.42578125" style="45"/>
    <col min="5394" max="5394" width="11" style="45" customWidth="1"/>
    <col min="5395" max="5634" width="11.42578125" style="45"/>
    <col min="5635" max="5635" width="78.7109375" style="45" customWidth="1"/>
    <col min="5636" max="5645" width="10.7109375" style="45" customWidth="1"/>
    <col min="5646" max="5649" width="11.42578125" style="45"/>
    <col min="5650" max="5650" width="11" style="45" customWidth="1"/>
    <col min="5651" max="5890" width="11.42578125" style="45"/>
    <col min="5891" max="5891" width="78.7109375" style="45" customWidth="1"/>
    <col min="5892" max="5901" width="10.7109375" style="45" customWidth="1"/>
    <col min="5902" max="5905" width="11.42578125" style="45"/>
    <col min="5906" max="5906" width="11" style="45" customWidth="1"/>
    <col min="5907" max="6146" width="11.42578125" style="45"/>
    <col min="6147" max="6147" width="78.7109375" style="45" customWidth="1"/>
    <col min="6148" max="6157" width="10.7109375" style="45" customWidth="1"/>
    <col min="6158" max="6161" width="11.42578125" style="45"/>
    <col min="6162" max="6162" width="11" style="45" customWidth="1"/>
    <col min="6163" max="6402" width="11.42578125" style="45"/>
    <col min="6403" max="6403" width="78.7109375" style="45" customWidth="1"/>
    <col min="6404" max="6413" width="10.7109375" style="45" customWidth="1"/>
    <col min="6414" max="6417" width="11.42578125" style="45"/>
    <col min="6418" max="6418" width="11" style="45" customWidth="1"/>
    <col min="6419" max="6658" width="11.42578125" style="45"/>
    <col min="6659" max="6659" width="78.7109375" style="45" customWidth="1"/>
    <col min="6660" max="6669" width="10.7109375" style="45" customWidth="1"/>
    <col min="6670" max="6673" width="11.42578125" style="45"/>
    <col min="6674" max="6674" width="11" style="45" customWidth="1"/>
    <col min="6675" max="6914" width="11.42578125" style="45"/>
    <col min="6915" max="6915" width="78.7109375" style="45" customWidth="1"/>
    <col min="6916" max="6925" width="10.7109375" style="45" customWidth="1"/>
    <col min="6926" max="6929" width="11.42578125" style="45"/>
    <col min="6930" max="6930" width="11" style="45" customWidth="1"/>
    <col min="6931" max="7170" width="11.42578125" style="45"/>
    <col min="7171" max="7171" width="78.7109375" style="45" customWidth="1"/>
    <col min="7172" max="7181" width="10.7109375" style="45" customWidth="1"/>
    <col min="7182" max="7185" width="11.42578125" style="45"/>
    <col min="7186" max="7186" width="11" style="45" customWidth="1"/>
    <col min="7187" max="7426" width="11.42578125" style="45"/>
    <col min="7427" max="7427" width="78.7109375" style="45" customWidth="1"/>
    <col min="7428" max="7437" width="10.7109375" style="45" customWidth="1"/>
    <col min="7438" max="7441" width="11.42578125" style="45"/>
    <col min="7442" max="7442" width="11" style="45" customWidth="1"/>
    <col min="7443" max="7682" width="11.42578125" style="45"/>
    <col min="7683" max="7683" width="78.7109375" style="45" customWidth="1"/>
    <col min="7684" max="7693" width="10.7109375" style="45" customWidth="1"/>
    <col min="7694" max="7697" width="11.42578125" style="45"/>
    <col min="7698" max="7698" width="11" style="45" customWidth="1"/>
    <col min="7699" max="7938" width="11.42578125" style="45"/>
    <col min="7939" max="7939" width="78.7109375" style="45" customWidth="1"/>
    <col min="7940" max="7949" width="10.7109375" style="45" customWidth="1"/>
    <col min="7950" max="7953" width="11.42578125" style="45"/>
    <col min="7954" max="7954" width="11" style="45" customWidth="1"/>
    <col min="7955" max="8194" width="11.42578125" style="45"/>
    <col min="8195" max="8195" width="78.7109375" style="45" customWidth="1"/>
    <col min="8196" max="8205" width="10.7109375" style="45" customWidth="1"/>
    <col min="8206" max="8209" width="11.42578125" style="45"/>
    <col min="8210" max="8210" width="11" style="45" customWidth="1"/>
    <col min="8211" max="8450" width="11.42578125" style="45"/>
    <col min="8451" max="8451" width="78.7109375" style="45" customWidth="1"/>
    <col min="8452" max="8461" width="10.7109375" style="45" customWidth="1"/>
    <col min="8462" max="8465" width="11.42578125" style="45"/>
    <col min="8466" max="8466" width="11" style="45" customWidth="1"/>
    <col min="8467" max="8706" width="11.42578125" style="45"/>
    <col min="8707" max="8707" width="78.7109375" style="45" customWidth="1"/>
    <col min="8708" max="8717" width="10.7109375" style="45" customWidth="1"/>
    <col min="8718" max="8721" width="11.42578125" style="45"/>
    <col min="8722" max="8722" width="11" style="45" customWidth="1"/>
    <col min="8723" max="8962" width="11.42578125" style="45"/>
    <col min="8963" max="8963" width="78.7109375" style="45" customWidth="1"/>
    <col min="8964" max="8973" width="10.7109375" style="45" customWidth="1"/>
    <col min="8974" max="8977" width="11.42578125" style="45"/>
    <col min="8978" max="8978" width="11" style="45" customWidth="1"/>
    <col min="8979" max="9218" width="11.42578125" style="45"/>
    <col min="9219" max="9219" width="78.7109375" style="45" customWidth="1"/>
    <col min="9220" max="9229" width="10.7109375" style="45" customWidth="1"/>
    <col min="9230" max="9233" width="11.42578125" style="45"/>
    <col min="9234" max="9234" width="11" style="45" customWidth="1"/>
    <col min="9235" max="9474" width="11.42578125" style="45"/>
    <col min="9475" max="9475" width="78.7109375" style="45" customWidth="1"/>
    <col min="9476" max="9485" width="10.7109375" style="45" customWidth="1"/>
    <col min="9486" max="9489" width="11.42578125" style="45"/>
    <col min="9490" max="9490" width="11" style="45" customWidth="1"/>
    <col min="9491" max="9730" width="11.42578125" style="45"/>
    <col min="9731" max="9731" width="78.7109375" style="45" customWidth="1"/>
    <col min="9732" max="9741" width="10.7109375" style="45" customWidth="1"/>
    <col min="9742" max="9745" width="11.42578125" style="45"/>
    <col min="9746" max="9746" width="11" style="45" customWidth="1"/>
    <col min="9747" max="9986" width="11.42578125" style="45"/>
    <col min="9987" max="9987" width="78.7109375" style="45" customWidth="1"/>
    <col min="9988" max="9997" width="10.7109375" style="45" customWidth="1"/>
    <col min="9998" max="10001" width="11.42578125" style="45"/>
    <col min="10002" max="10002" width="11" style="45" customWidth="1"/>
    <col min="10003" max="10242" width="11.42578125" style="45"/>
    <col min="10243" max="10243" width="78.7109375" style="45" customWidth="1"/>
    <col min="10244" max="10253" width="10.7109375" style="45" customWidth="1"/>
    <col min="10254" max="10257" width="11.42578125" style="45"/>
    <col min="10258" max="10258" width="11" style="45" customWidth="1"/>
    <col min="10259" max="10498" width="11.42578125" style="45"/>
    <col min="10499" max="10499" width="78.7109375" style="45" customWidth="1"/>
    <col min="10500" max="10509" width="10.7109375" style="45" customWidth="1"/>
    <col min="10510" max="10513" width="11.42578125" style="45"/>
    <col min="10514" max="10514" width="11" style="45" customWidth="1"/>
    <col min="10515" max="10754" width="11.42578125" style="45"/>
    <col min="10755" max="10755" width="78.7109375" style="45" customWidth="1"/>
    <col min="10756" max="10765" width="10.7109375" style="45" customWidth="1"/>
    <col min="10766" max="10769" width="11.42578125" style="45"/>
    <col min="10770" max="10770" width="11" style="45" customWidth="1"/>
    <col min="10771" max="11010" width="11.42578125" style="45"/>
    <col min="11011" max="11011" width="78.7109375" style="45" customWidth="1"/>
    <col min="11012" max="11021" width="10.7109375" style="45" customWidth="1"/>
    <col min="11022" max="11025" width="11.42578125" style="45"/>
    <col min="11026" max="11026" width="11" style="45" customWidth="1"/>
    <col min="11027" max="11266" width="11.42578125" style="45"/>
    <col min="11267" max="11267" width="78.7109375" style="45" customWidth="1"/>
    <col min="11268" max="11277" width="10.7109375" style="45" customWidth="1"/>
    <col min="11278" max="11281" width="11.42578125" style="45"/>
    <col min="11282" max="11282" width="11" style="45" customWidth="1"/>
    <col min="11283" max="11522" width="11.42578125" style="45"/>
    <col min="11523" max="11523" width="78.7109375" style="45" customWidth="1"/>
    <col min="11524" max="11533" width="10.7109375" style="45" customWidth="1"/>
    <col min="11534" max="11537" width="11.42578125" style="45"/>
    <col min="11538" max="11538" width="11" style="45" customWidth="1"/>
    <col min="11539" max="11778" width="11.42578125" style="45"/>
    <col min="11779" max="11779" width="78.7109375" style="45" customWidth="1"/>
    <col min="11780" max="11789" width="10.7109375" style="45" customWidth="1"/>
    <col min="11790" max="11793" width="11.42578125" style="45"/>
    <col min="11794" max="11794" width="11" style="45" customWidth="1"/>
    <col min="11795" max="12034" width="11.42578125" style="45"/>
    <col min="12035" max="12035" width="78.7109375" style="45" customWidth="1"/>
    <col min="12036" max="12045" width="10.7109375" style="45" customWidth="1"/>
    <col min="12046" max="12049" width="11.42578125" style="45"/>
    <col min="12050" max="12050" width="11" style="45" customWidth="1"/>
    <col min="12051" max="12290" width="11.42578125" style="45"/>
    <col min="12291" max="12291" width="78.7109375" style="45" customWidth="1"/>
    <col min="12292" max="12301" width="10.7109375" style="45" customWidth="1"/>
    <col min="12302" max="12305" width="11.42578125" style="45"/>
    <col min="12306" max="12306" width="11" style="45" customWidth="1"/>
    <col min="12307" max="12546" width="11.42578125" style="45"/>
    <col min="12547" max="12547" width="78.7109375" style="45" customWidth="1"/>
    <col min="12548" max="12557" width="10.7109375" style="45" customWidth="1"/>
    <col min="12558" max="12561" width="11.42578125" style="45"/>
    <col min="12562" max="12562" width="11" style="45" customWidth="1"/>
    <col min="12563" max="12802" width="11.42578125" style="45"/>
    <col min="12803" max="12803" width="78.7109375" style="45" customWidth="1"/>
    <col min="12804" max="12813" width="10.7109375" style="45" customWidth="1"/>
    <col min="12814" max="12817" width="11.42578125" style="45"/>
    <col min="12818" max="12818" width="11" style="45" customWidth="1"/>
    <col min="12819" max="13058" width="11.42578125" style="45"/>
    <col min="13059" max="13059" width="78.7109375" style="45" customWidth="1"/>
    <col min="13060" max="13069" width="10.7109375" style="45" customWidth="1"/>
    <col min="13070" max="13073" width="11.42578125" style="45"/>
    <col min="13074" max="13074" width="11" style="45" customWidth="1"/>
    <col min="13075" max="13314" width="11.42578125" style="45"/>
    <col min="13315" max="13315" width="78.7109375" style="45" customWidth="1"/>
    <col min="13316" max="13325" width="10.7109375" style="45" customWidth="1"/>
    <col min="13326" max="13329" width="11.42578125" style="45"/>
    <col min="13330" max="13330" width="11" style="45" customWidth="1"/>
    <col min="13331" max="13570" width="11.42578125" style="45"/>
    <col min="13571" max="13571" width="78.7109375" style="45" customWidth="1"/>
    <col min="13572" max="13581" width="10.7109375" style="45" customWidth="1"/>
    <col min="13582" max="13585" width="11.42578125" style="45"/>
    <col min="13586" max="13586" width="11" style="45" customWidth="1"/>
    <col min="13587" max="13826" width="11.42578125" style="45"/>
    <col min="13827" max="13827" width="78.7109375" style="45" customWidth="1"/>
    <col min="13828" max="13837" width="10.7109375" style="45" customWidth="1"/>
    <col min="13838" max="13841" width="11.42578125" style="45"/>
    <col min="13842" max="13842" width="11" style="45" customWidth="1"/>
    <col min="13843" max="14082" width="11.42578125" style="45"/>
    <col min="14083" max="14083" width="78.7109375" style="45" customWidth="1"/>
    <col min="14084" max="14093" width="10.7109375" style="45" customWidth="1"/>
    <col min="14094" max="14097" width="11.42578125" style="45"/>
    <col min="14098" max="14098" width="11" style="45" customWidth="1"/>
    <col min="14099" max="14338" width="11.42578125" style="45"/>
    <col min="14339" max="14339" width="78.7109375" style="45" customWidth="1"/>
    <col min="14340" max="14349" width="10.7109375" style="45" customWidth="1"/>
    <col min="14350" max="14353" width="11.42578125" style="45"/>
    <col min="14354" max="14354" width="11" style="45" customWidth="1"/>
    <col min="14355" max="14594" width="11.42578125" style="45"/>
    <col min="14595" max="14595" width="78.7109375" style="45" customWidth="1"/>
    <col min="14596" max="14605" width="10.7109375" style="45" customWidth="1"/>
    <col min="14606" max="14609" width="11.42578125" style="45"/>
    <col min="14610" max="14610" width="11" style="45" customWidth="1"/>
    <col min="14611" max="14850" width="11.42578125" style="45"/>
    <col min="14851" max="14851" width="78.7109375" style="45" customWidth="1"/>
    <col min="14852" max="14861" width="10.7109375" style="45" customWidth="1"/>
    <col min="14862" max="14865" width="11.42578125" style="45"/>
    <col min="14866" max="14866" width="11" style="45" customWidth="1"/>
    <col min="14867" max="15106" width="11.42578125" style="45"/>
    <col min="15107" max="15107" width="78.7109375" style="45" customWidth="1"/>
    <col min="15108" max="15117" width="10.7109375" style="45" customWidth="1"/>
    <col min="15118" max="15121" width="11.42578125" style="45"/>
    <col min="15122" max="15122" width="11" style="45" customWidth="1"/>
    <col min="15123" max="15362" width="11.42578125" style="45"/>
    <col min="15363" max="15363" width="78.7109375" style="45" customWidth="1"/>
    <col min="15364" max="15373" width="10.7109375" style="45" customWidth="1"/>
    <col min="15374" max="15377" width="11.42578125" style="45"/>
    <col min="15378" max="15378" width="11" style="45" customWidth="1"/>
    <col min="15379" max="15618" width="11.42578125" style="45"/>
    <col min="15619" max="15619" width="78.7109375" style="45" customWidth="1"/>
    <col min="15620" max="15629" width="10.7109375" style="45" customWidth="1"/>
    <col min="15630" max="15633" width="11.42578125" style="45"/>
    <col min="15634" max="15634" width="11" style="45" customWidth="1"/>
    <col min="15635" max="15874" width="11.42578125" style="45"/>
    <col min="15875" max="15875" width="78.7109375" style="45" customWidth="1"/>
    <col min="15876" max="15885" width="10.7109375" style="45" customWidth="1"/>
    <col min="15886" max="15889" width="11.42578125" style="45"/>
    <col min="15890" max="15890" width="11" style="45" customWidth="1"/>
    <col min="15891" max="16130" width="11.42578125" style="45"/>
    <col min="16131" max="16131" width="78.7109375" style="45" customWidth="1"/>
    <col min="16132" max="16141" width="10.7109375" style="45" customWidth="1"/>
    <col min="16142" max="16145" width="11.42578125" style="45"/>
    <col min="16146" max="16146" width="11" style="45" customWidth="1"/>
    <col min="16147" max="16384" width="11.42578125" style="45"/>
  </cols>
  <sheetData>
    <row r="1" spans="1:24" x14ac:dyDescent="0.2">
      <c r="A1" s="79" t="s">
        <v>339</v>
      </c>
    </row>
    <row r="2" spans="1:24" x14ac:dyDescent="0.2">
      <c r="A2" s="90" t="s">
        <v>338</v>
      </c>
    </row>
    <row r="3" spans="1:24" x14ac:dyDescent="0.2">
      <c r="A3" s="79" t="s">
        <v>345</v>
      </c>
    </row>
    <row r="4" spans="1:24" ht="15" x14ac:dyDescent="0.25">
      <c r="A4" s="79" t="s">
        <v>344</v>
      </c>
      <c r="I4" s="80"/>
      <c r="J4" s="80"/>
      <c r="O4" s="80"/>
      <c r="P4" s="80"/>
      <c r="Q4" s="80"/>
      <c r="R4" s="80" t="s">
        <v>335</v>
      </c>
    </row>
    <row r="5" spans="1:24" x14ac:dyDescent="0.2">
      <c r="A5" s="79" t="s">
        <v>343</v>
      </c>
    </row>
    <row r="6" spans="1:24" x14ac:dyDescent="0.2">
      <c r="A6" s="78"/>
      <c r="B6" s="78"/>
      <c r="C6" s="76"/>
      <c r="D6" s="77"/>
      <c r="E6" s="76"/>
      <c r="F6" s="77"/>
      <c r="G6" s="76"/>
      <c r="H6" s="77"/>
      <c r="I6" s="76"/>
      <c r="J6" s="76"/>
      <c r="K6" s="76"/>
      <c r="L6" s="76"/>
      <c r="M6" s="76"/>
      <c r="N6" s="76"/>
      <c r="O6" s="76"/>
      <c r="P6" s="76"/>
      <c r="Q6" s="76"/>
      <c r="R6" s="76"/>
    </row>
    <row r="7" spans="1:24" x14ac:dyDescent="0.2">
      <c r="A7" s="74" t="s">
        <v>334</v>
      </c>
      <c r="B7" s="74">
        <v>2000</v>
      </c>
      <c r="C7" s="71">
        <v>2001</v>
      </c>
      <c r="D7" s="73">
        <v>2002</v>
      </c>
      <c r="E7" s="71">
        <v>2003</v>
      </c>
      <c r="F7" s="73">
        <v>2004</v>
      </c>
      <c r="G7" s="71">
        <v>2005</v>
      </c>
      <c r="H7" s="73">
        <v>2006</v>
      </c>
      <c r="I7" s="71">
        <v>2007</v>
      </c>
      <c r="J7" s="71">
        <v>2008</v>
      </c>
      <c r="K7" s="71">
        <v>2009</v>
      </c>
      <c r="L7" s="71">
        <v>2010</v>
      </c>
      <c r="M7" s="71">
        <v>2011</v>
      </c>
      <c r="N7" s="71">
        <v>2012</v>
      </c>
      <c r="O7" s="71">
        <v>2013</v>
      </c>
      <c r="P7" s="71">
        <v>2014</v>
      </c>
      <c r="Q7" s="71">
        <v>2015</v>
      </c>
      <c r="R7" s="71" t="s">
        <v>333</v>
      </c>
      <c r="S7" s="45" t="s">
        <v>348</v>
      </c>
      <c r="T7" s="45" t="s">
        <v>352</v>
      </c>
    </row>
    <row r="8" spans="1:24" x14ac:dyDescent="0.2">
      <c r="A8" s="70"/>
      <c r="B8" s="70"/>
      <c r="C8" s="68"/>
      <c r="D8" s="69"/>
      <c r="E8" s="68"/>
      <c r="F8" s="69"/>
      <c r="G8" s="68"/>
      <c r="H8" s="69"/>
      <c r="I8" s="68"/>
      <c r="J8" s="68"/>
      <c r="K8" s="68"/>
      <c r="L8" s="68"/>
      <c r="M8" s="68"/>
      <c r="N8" s="68"/>
      <c r="O8" s="68"/>
      <c r="P8" s="68"/>
      <c r="Q8" s="68"/>
      <c r="R8" s="68"/>
    </row>
    <row r="9" spans="1:24" x14ac:dyDescent="0.2">
      <c r="A9" s="66"/>
      <c r="B9" s="66"/>
      <c r="C9" s="64"/>
      <c r="E9" s="64"/>
      <c r="G9" s="64"/>
      <c r="I9" s="64"/>
      <c r="J9" s="64"/>
      <c r="K9" s="64"/>
      <c r="L9" s="65"/>
      <c r="M9" s="65"/>
      <c r="N9" s="65"/>
      <c r="O9" s="65"/>
      <c r="P9" s="65"/>
      <c r="Q9" s="65"/>
      <c r="R9" s="65"/>
      <c r="S9" s="84">
        <f>Q24+Q32+Q36+Q42+Q46</f>
        <v>65923</v>
      </c>
      <c r="T9" s="92">
        <f>SUM(Q48:Q49)/S9</f>
        <v>8.0154119199672344E-2</v>
      </c>
    </row>
    <row r="10" spans="1:24" x14ac:dyDescent="0.2">
      <c r="A10" s="62" t="s">
        <v>332</v>
      </c>
      <c r="B10" s="87">
        <v>2277</v>
      </c>
      <c r="C10" s="87">
        <v>2304</v>
      </c>
      <c r="D10" s="87">
        <v>2776</v>
      </c>
      <c r="E10" s="87">
        <v>2871</v>
      </c>
      <c r="F10" s="87">
        <v>3026</v>
      </c>
      <c r="G10" s="87">
        <v>3488</v>
      </c>
      <c r="H10" s="87">
        <v>3640</v>
      </c>
      <c r="I10" s="87">
        <v>4013</v>
      </c>
      <c r="J10" s="87">
        <v>4111</v>
      </c>
      <c r="K10" s="87">
        <v>4383</v>
      </c>
      <c r="L10" s="87">
        <v>4495</v>
      </c>
      <c r="M10" s="87">
        <v>4859</v>
      </c>
      <c r="N10" s="87">
        <v>4874</v>
      </c>
      <c r="O10" s="87">
        <v>5206</v>
      </c>
      <c r="P10" s="87">
        <v>5420</v>
      </c>
      <c r="Q10" s="87">
        <v>6402</v>
      </c>
      <c r="R10" s="87">
        <v>7385</v>
      </c>
      <c r="T10" s="86"/>
      <c r="V10" s="86"/>
    </row>
    <row r="11" spans="1:24" x14ac:dyDescent="0.2">
      <c r="A11" s="60" t="s">
        <v>331</v>
      </c>
      <c r="B11" s="89">
        <v>332</v>
      </c>
      <c r="C11" s="89">
        <v>281</v>
      </c>
      <c r="D11" s="89">
        <v>352</v>
      </c>
      <c r="E11" s="89">
        <v>389</v>
      </c>
      <c r="F11" s="89">
        <v>411</v>
      </c>
      <c r="G11" s="89">
        <v>505</v>
      </c>
      <c r="H11" s="89">
        <v>513</v>
      </c>
      <c r="I11" s="89">
        <v>532</v>
      </c>
      <c r="J11" s="89">
        <v>535</v>
      </c>
      <c r="K11" s="89">
        <v>513</v>
      </c>
      <c r="L11" s="89">
        <v>645</v>
      </c>
      <c r="M11" s="89">
        <v>754</v>
      </c>
      <c r="N11" s="89">
        <v>562</v>
      </c>
      <c r="O11" s="89">
        <v>690</v>
      </c>
      <c r="P11" s="89">
        <v>761</v>
      </c>
      <c r="Q11" s="89">
        <v>876</v>
      </c>
      <c r="R11" s="89">
        <v>953</v>
      </c>
      <c r="S11" s="45" t="s">
        <v>348</v>
      </c>
      <c r="T11" s="45" t="s">
        <v>352</v>
      </c>
      <c r="V11" s="86"/>
      <c r="W11" s="84"/>
      <c r="X11" s="84"/>
    </row>
    <row r="12" spans="1:24" x14ac:dyDescent="0.2">
      <c r="A12" s="60" t="s">
        <v>330</v>
      </c>
      <c r="B12" s="89">
        <v>1123</v>
      </c>
      <c r="C12" s="89">
        <v>1186</v>
      </c>
      <c r="D12" s="89">
        <v>1380</v>
      </c>
      <c r="E12" s="89">
        <v>1401</v>
      </c>
      <c r="F12" s="89">
        <v>1418</v>
      </c>
      <c r="G12" s="89">
        <v>1650</v>
      </c>
      <c r="H12" s="89">
        <v>1744</v>
      </c>
      <c r="I12" s="89">
        <v>1986</v>
      </c>
      <c r="J12" s="89">
        <v>2018</v>
      </c>
      <c r="K12" s="89">
        <v>2273</v>
      </c>
      <c r="L12" s="89">
        <v>2201</v>
      </c>
      <c r="M12" s="89">
        <v>2354</v>
      </c>
      <c r="N12" s="89">
        <v>2471</v>
      </c>
      <c r="O12" s="89">
        <v>2592</v>
      </c>
      <c r="P12" s="89">
        <v>2520</v>
      </c>
      <c r="Q12" s="89">
        <v>3258</v>
      </c>
      <c r="R12" s="89">
        <v>3869</v>
      </c>
      <c r="S12" s="86"/>
      <c r="T12" s="86"/>
      <c r="V12" s="86"/>
    </row>
    <row r="13" spans="1:24" x14ac:dyDescent="0.2">
      <c r="A13" s="60" t="s">
        <v>329</v>
      </c>
      <c r="B13" s="89">
        <v>775</v>
      </c>
      <c r="C13" s="89">
        <v>788</v>
      </c>
      <c r="D13" s="89">
        <v>994</v>
      </c>
      <c r="E13" s="89">
        <v>1026</v>
      </c>
      <c r="F13" s="89">
        <v>1143</v>
      </c>
      <c r="G13" s="89">
        <v>1268</v>
      </c>
      <c r="H13" s="89">
        <v>1314</v>
      </c>
      <c r="I13" s="89">
        <v>1406</v>
      </c>
      <c r="J13" s="89">
        <v>1468</v>
      </c>
      <c r="K13" s="89">
        <v>1496</v>
      </c>
      <c r="L13" s="89">
        <v>1544</v>
      </c>
      <c r="M13" s="89">
        <v>1627</v>
      </c>
      <c r="N13" s="89">
        <v>1702</v>
      </c>
      <c r="O13" s="89">
        <v>1766</v>
      </c>
      <c r="P13" s="89">
        <v>1924</v>
      </c>
      <c r="Q13" s="89">
        <v>2028</v>
      </c>
      <c r="R13" s="89">
        <v>2288</v>
      </c>
      <c r="S13" s="84">
        <f>R24+R32+R36+R42+R46</f>
        <v>71846</v>
      </c>
      <c r="T13" s="86">
        <f>SUM(R48:R49)/S13</f>
        <v>7.8974473178743426E-2</v>
      </c>
      <c r="V13" s="86"/>
    </row>
    <row r="14" spans="1:24" x14ac:dyDescent="0.2">
      <c r="A14" s="60" t="s">
        <v>328</v>
      </c>
      <c r="B14" s="89">
        <v>37</v>
      </c>
      <c r="C14" s="89">
        <v>37</v>
      </c>
      <c r="D14" s="89">
        <v>42</v>
      </c>
      <c r="E14" s="89">
        <v>47</v>
      </c>
      <c r="F14" s="89">
        <v>46</v>
      </c>
      <c r="G14" s="89">
        <v>56</v>
      </c>
      <c r="H14" s="89">
        <v>59</v>
      </c>
      <c r="I14" s="89">
        <v>75</v>
      </c>
      <c r="J14" s="89">
        <v>74</v>
      </c>
      <c r="K14" s="89">
        <v>84</v>
      </c>
      <c r="L14" s="89">
        <v>89</v>
      </c>
      <c r="M14" s="89">
        <v>103</v>
      </c>
      <c r="N14" s="89">
        <v>114</v>
      </c>
      <c r="O14" s="89">
        <v>132</v>
      </c>
      <c r="P14" s="89">
        <v>183</v>
      </c>
      <c r="Q14" s="89">
        <v>204</v>
      </c>
      <c r="R14" s="89">
        <v>232</v>
      </c>
      <c r="S14" s="86"/>
      <c r="T14" s="86"/>
      <c r="V14" s="86"/>
    </row>
    <row r="15" spans="1:24" x14ac:dyDescent="0.2">
      <c r="A15" s="60" t="s">
        <v>327</v>
      </c>
      <c r="B15" s="89">
        <v>10</v>
      </c>
      <c r="C15" s="89">
        <v>12</v>
      </c>
      <c r="D15" s="89">
        <v>8</v>
      </c>
      <c r="E15" s="89">
        <v>8</v>
      </c>
      <c r="F15" s="89">
        <v>8</v>
      </c>
      <c r="G15" s="89">
        <v>9</v>
      </c>
      <c r="H15" s="89">
        <v>10</v>
      </c>
      <c r="I15" s="89">
        <v>14</v>
      </c>
      <c r="J15" s="89">
        <v>16</v>
      </c>
      <c r="K15" s="89">
        <v>17</v>
      </c>
      <c r="L15" s="89">
        <v>16</v>
      </c>
      <c r="M15" s="89">
        <v>21</v>
      </c>
      <c r="N15" s="89">
        <v>25</v>
      </c>
      <c r="O15" s="89">
        <v>26</v>
      </c>
      <c r="P15" s="89">
        <v>32</v>
      </c>
      <c r="Q15" s="89">
        <v>36</v>
      </c>
      <c r="R15" s="89">
        <v>43</v>
      </c>
      <c r="S15" s="86"/>
      <c r="T15" s="86"/>
      <c r="V15" s="86"/>
    </row>
    <row r="16" spans="1:24" x14ac:dyDescent="0.2">
      <c r="A16" s="56" t="s">
        <v>326</v>
      </c>
      <c r="B16" s="87">
        <v>433</v>
      </c>
      <c r="C16" s="87">
        <v>434</v>
      </c>
      <c r="D16" s="87">
        <v>533</v>
      </c>
      <c r="E16" s="87">
        <v>860</v>
      </c>
      <c r="F16" s="87">
        <v>988</v>
      </c>
      <c r="G16" s="87">
        <v>1249</v>
      </c>
      <c r="H16" s="87">
        <v>1609</v>
      </c>
      <c r="I16" s="87">
        <v>1289</v>
      </c>
      <c r="J16" s="87">
        <v>1759</v>
      </c>
      <c r="K16" s="87">
        <v>1803</v>
      </c>
      <c r="L16" s="87">
        <v>1718</v>
      </c>
      <c r="M16" s="87">
        <v>2434</v>
      </c>
      <c r="N16" s="87">
        <v>2985</v>
      </c>
      <c r="O16" s="87">
        <v>2853</v>
      </c>
      <c r="P16" s="87">
        <v>2645</v>
      </c>
      <c r="Q16" s="87">
        <v>2463</v>
      </c>
      <c r="R16" s="87">
        <v>2396</v>
      </c>
      <c r="T16" s="86"/>
      <c r="V16" s="86"/>
    </row>
    <row r="17" spans="1:22" x14ac:dyDescent="0.2">
      <c r="A17" s="60" t="s">
        <v>325</v>
      </c>
      <c r="B17" s="89">
        <v>29</v>
      </c>
      <c r="C17" s="89">
        <v>35</v>
      </c>
      <c r="D17" s="89">
        <v>39</v>
      </c>
      <c r="E17" s="89">
        <v>46</v>
      </c>
      <c r="F17" s="89">
        <v>23</v>
      </c>
      <c r="G17" s="89">
        <v>40</v>
      </c>
      <c r="H17" s="89">
        <v>36</v>
      </c>
      <c r="I17" s="89">
        <v>18</v>
      </c>
      <c r="J17" s="89">
        <v>47</v>
      </c>
      <c r="K17" s="89">
        <v>77</v>
      </c>
      <c r="L17" s="89">
        <v>17</v>
      </c>
      <c r="M17" s="89">
        <v>43</v>
      </c>
      <c r="N17" s="89">
        <v>19</v>
      </c>
      <c r="O17" s="89">
        <v>11</v>
      </c>
      <c r="P17" s="89">
        <v>25</v>
      </c>
      <c r="Q17" s="89">
        <v>12</v>
      </c>
      <c r="R17" s="89">
        <v>15</v>
      </c>
      <c r="S17" s="86"/>
      <c r="T17" s="86"/>
      <c r="V17" s="86"/>
    </row>
    <row r="18" spans="1:22" x14ac:dyDescent="0.2">
      <c r="A18" s="60" t="s">
        <v>324</v>
      </c>
      <c r="B18" s="89">
        <v>213</v>
      </c>
      <c r="C18" s="89">
        <v>181</v>
      </c>
      <c r="D18" s="89">
        <v>202</v>
      </c>
      <c r="E18" s="89">
        <v>231</v>
      </c>
      <c r="F18" s="89">
        <v>348</v>
      </c>
      <c r="G18" s="89">
        <v>574</v>
      </c>
      <c r="H18" s="89">
        <v>653</v>
      </c>
      <c r="I18" s="89">
        <v>317</v>
      </c>
      <c r="J18" s="89">
        <v>567</v>
      </c>
      <c r="K18" s="89">
        <v>525</v>
      </c>
      <c r="L18" s="89">
        <v>749</v>
      </c>
      <c r="M18" s="89">
        <v>1155</v>
      </c>
      <c r="N18" s="89">
        <v>1432</v>
      </c>
      <c r="O18" s="89">
        <v>1553</v>
      </c>
      <c r="P18" s="89">
        <v>1232</v>
      </c>
      <c r="Q18" s="89">
        <v>843</v>
      </c>
      <c r="R18" s="89">
        <v>517</v>
      </c>
      <c r="S18" s="86"/>
      <c r="T18" s="86"/>
      <c r="V18" s="86"/>
    </row>
    <row r="19" spans="1:22" x14ac:dyDescent="0.2">
      <c r="A19" s="60" t="s">
        <v>323</v>
      </c>
      <c r="B19" s="89">
        <v>131</v>
      </c>
      <c r="C19" s="89">
        <v>139</v>
      </c>
      <c r="D19" s="89">
        <v>194</v>
      </c>
      <c r="E19" s="89">
        <v>465</v>
      </c>
      <c r="F19" s="89">
        <v>455</v>
      </c>
      <c r="G19" s="89">
        <v>444</v>
      </c>
      <c r="H19" s="89">
        <v>691</v>
      </c>
      <c r="I19" s="89">
        <v>709</v>
      </c>
      <c r="J19" s="89">
        <v>879</v>
      </c>
      <c r="K19" s="89">
        <v>905</v>
      </c>
      <c r="L19" s="89">
        <v>697</v>
      </c>
      <c r="M19" s="89">
        <v>931</v>
      </c>
      <c r="N19" s="89">
        <v>1218</v>
      </c>
      <c r="O19" s="89">
        <v>928</v>
      </c>
      <c r="P19" s="89">
        <v>927</v>
      </c>
      <c r="Q19" s="89">
        <v>1087</v>
      </c>
      <c r="R19" s="89">
        <v>1306</v>
      </c>
      <c r="S19" s="86"/>
      <c r="T19" s="86"/>
      <c r="V19" s="86"/>
    </row>
    <row r="20" spans="1:22" x14ac:dyDescent="0.2">
      <c r="A20" s="60" t="s">
        <v>322</v>
      </c>
      <c r="B20" s="89">
        <v>60</v>
      </c>
      <c r="C20" s="89">
        <v>79</v>
      </c>
      <c r="D20" s="89">
        <v>98</v>
      </c>
      <c r="E20" s="89">
        <v>118</v>
      </c>
      <c r="F20" s="89">
        <v>162</v>
      </c>
      <c r="G20" s="89">
        <v>191</v>
      </c>
      <c r="H20" s="89">
        <v>229</v>
      </c>
      <c r="I20" s="89">
        <v>245</v>
      </c>
      <c r="J20" s="89">
        <v>266</v>
      </c>
      <c r="K20" s="89">
        <v>296</v>
      </c>
      <c r="L20" s="89">
        <v>255</v>
      </c>
      <c r="M20" s="89">
        <v>305</v>
      </c>
      <c r="N20" s="89">
        <v>316</v>
      </c>
      <c r="O20" s="89">
        <v>361</v>
      </c>
      <c r="P20" s="89">
        <v>461</v>
      </c>
      <c r="Q20" s="89">
        <v>521</v>
      </c>
      <c r="R20" s="89">
        <v>558</v>
      </c>
      <c r="S20" s="86"/>
      <c r="T20" s="86"/>
      <c r="V20" s="86"/>
    </row>
    <row r="21" spans="1:22" x14ac:dyDescent="0.2">
      <c r="A21" s="56" t="s">
        <v>321</v>
      </c>
      <c r="B21" s="87">
        <v>5126</v>
      </c>
      <c r="C21" s="87">
        <v>5490</v>
      </c>
      <c r="D21" s="87">
        <v>5845</v>
      </c>
      <c r="E21" s="87">
        <v>6161</v>
      </c>
      <c r="F21" s="87">
        <v>7308</v>
      </c>
      <c r="G21" s="87">
        <v>7575</v>
      </c>
      <c r="H21" s="87">
        <v>8249</v>
      </c>
      <c r="I21" s="87">
        <v>9463</v>
      </c>
      <c r="J21" s="87">
        <v>9491</v>
      </c>
      <c r="K21" s="87">
        <v>9405</v>
      </c>
      <c r="L21" s="87">
        <v>9916</v>
      </c>
      <c r="M21" s="87">
        <v>10950</v>
      </c>
      <c r="N21" s="87">
        <v>11827</v>
      </c>
      <c r="O21" s="87">
        <v>12100</v>
      </c>
      <c r="P21" s="87">
        <v>12330</v>
      </c>
      <c r="Q21" s="87">
        <v>13493</v>
      </c>
      <c r="R21" s="87">
        <v>14643</v>
      </c>
      <c r="T21" s="86"/>
      <c r="V21" s="86"/>
    </row>
    <row r="22" spans="1:22" x14ac:dyDescent="0.2">
      <c r="A22" s="60" t="s">
        <v>320</v>
      </c>
      <c r="B22" s="89">
        <v>1037</v>
      </c>
      <c r="C22" s="89">
        <v>1175</v>
      </c>
      <c r="D22" s="89">
        <v>1231</v>
      </c>
      <c r="E22" s="89">
        <v>1472</v>
      </c>
      <c r="F22" s="89">
        <v>1732</v>
      </c>
      <c r="G22" s="89">
        <v>1818</v>
      </c>
      <c r="H22" s="89">
        <v>1900</v>
      </c>
      <c r="I22" s="89">
        <v>2160</v>
      </c>
      <c r="J22" s="89">
        <v>2260</v>
      </c>
      <c r="K22" s="89">
        <v>2330</v>
      </c>
      <c r="L22" s="89">
        <v>2161</v>
      </c>
      <c r="M22" s="89">
        <v>2206</v>
      </c>
      <c r="N22" s="89">
        <v>2475</v>
      </c>
      <c r="O22" s="89">
        <v>2643</v>
      </c>
      <c r="P22" s="89">
        <v>2763</v>
      </c>
      <c r="Q22" s="89">
        <v>2991</v>
      </c>
      <c r="R22" s="89">
        <v>3422</v>
      </c>
      <c r="T22" s="86"/>
      <c r="V22" s="86"/>
    </row>
    <row r="23" spans="1:22" x14ac:dyDescent="0.2">
      <c r="A23" s="60" t="s">
        <v>319</v>
      </c>
      <c r="B23" s="89">
        <v>4089</v>
      </c>
      <c r="C23" s="89">
        <v>4315</v>
      </c>
      <c r="D23" s="89">
        <v>4614</v>
      </c>
      <c r="E23" s="89">
        <v>4689</v>
      </c>
      <c r="F23" s="89">
        <v>5576</v>
      </c>
      <c r="G23" s="89">
        <v>5757</v>
      </c>
      <c r="H23" s="89">
        <v>6349</v>
      </c>
      <c r="I23" s="89">
        <v>7303</v>
      </c>
      <c r="J23" s="89">
        <v>7231</v>
      </c>
      <c r="K23" s="89">
        <v>7075</v>
      </c>
      <c r="L23" s="89">
        <v>7755</v>
      </c>
      <c r="M23" s="89">
        <v>8744</v>
      </c>
      <c r="N23" s="89">
        <v>9352</v>
      </c>
      <c r="O23" s="89">
        <v>9457</v>
      </c>
      <c r="P23" s="89">
        <v>9567</v>
      </c>
      <c r="Q23" s="89">
        <v>10502</v>
      </c>
      <c r="R23" s="89">
        <v>11221</v>
      </c>
      <c r="T23" s="86"/>
      <c r="V23" s="86"/>
    </row>
    <row r="24" spans="1:22" x14ac:dyDescent="0.2">
      <c r="A24" s="56" t="s">
        <v>318</v>
      </c>
      <c r="B24" s="87">
        <v>1265</v>
      </c>
      <c r="C24" s="87">
        <v>1560</v>
      </c>
      <c r="D24" s="87">
        <v>1656</v>
      </c>
      <c r="E24" s="87">
        <v>2104</v>
      </c>
      <c r="F24" s="87">
        <v>2512</v>
      </c>
      <c r="G24" s="87">
        <v>2681</v>
      </c>
      <c r="H24" s="87">
        <v>2880</v>
      </c>
      <c r="I24" s="87">
        <v>3297</v>
      </c>
      <c r="J24" s="87">
        <v>3521</v>
      </c>
      <c r="K24" s="87">
        <v>3676</v>
      </c>
      <c r="L24" s="87">
        <v>3981</v>
      </c>
      <c r="M24" s="87">
        <v>4427</v>
      </c>
      <c r="N24" s="87">
        <v>4748</v>
      </c>
      <c r="O24" s="87">
        <v>4849</v>
      </c>
      <c r="P24" s="87">
        <v>4845</v>
      </c>
      <c r="Q24" s="87">
        <v>5337</v>
      </c>
      <c r="R24" s="87">
        <v>6000</v>
      </c>
      <c r="T24" s="86"/>
      <c r="V24" s="86"/>
    </row>
    <row r="25" spans="1:22" x14ac:dyDescent="0.2">
      <c r="A25" s="60" t="s">
        <v>317</v>
      </c>
      <c r="B25" s="89">
        <v>897</v>
      </c>
      <c r="C25" s="89">
        <v>1111</v>
      </c>
      <c r="D25" s="89">
        <v>1154</v>
      </c>
      <c r="E25" s="89">
        <v>1502</v>
      </c>
      <c r="F25" s="89">
        <v>1793</v>
      </c>
      <c r="G25" s="89">
        <v>1900</v>
      </c>
      <c r="H25" s="89">
        <v>1992</v>
      </c>
      <c r="I25" s="89">
        <v>2326</v>
      </c>
      <c r="J25" s="89">
        <v>2489</v>
      </c>
      <c r="K25" s="89">
        <v>2666</v>
      </c>
      <c r="L25" s="89">
        <v>2880</v>
      </c>
      <c r="M25" s="89">
        <v>3276</v>
      </c>
      <c r="N25" s="89">
        <v>3499</v>
      </c>
      <c r="O25" s="89">
        <v>3563</v>
      </c>
      <c r="P25" s="89">
        <v>3541</v>
      </c>
      <c r="Q25" s="89">
        <v>3918</v>
      </c>
      <c r="R25" s="89">
        <v>4301</v>
      </c>
      <c r="S25" s="86"/>
      <c r="T25" s="86"/>
      <c r="V25" s="86"/>
    </row>
    <row r="26" spans="1:22" x14ac:dyDescent="0.2">
      <c r="A26" s="60" t="s">
        <v>316</v>
      </c>
      <c r="B26" s="89">
        <v>39</v>
      </c>
      <c r="C26" s="89">
        <v>46</v>
      </c>
      <c r="D26" s="89">
        <v>50</v>
      </c>
      <c r="E26" s="89">
        <v>61</v>
      </c>
      <c r="F26" s="89">
        <v>66</v>
      </c>
      <c r="G26" s="89">
        <v>89</v>
      </c>
      <c r="H26" s="89">
        <v>123</v>
      </c>
      <c r="I26" s="89">
        <v>169</v>
      </c>
      <c r="J26" s="89">
        <v>194</v>
      </c>
      <c r="K26" s="89">
        <v>122</v>
      </c>
      <c r="L26" s="89">
        <v>151</v>
      </c>
      <c r="M26" s="89">
        <v>166</v>
      </c>
      <c r="N26" s="89">
        <v>198</v>
      </c>
      <c r="O26" s="89">
        <v>224</v>
      </c>
      <c r="P26" s="89">
        <v>222</v>
      </c>
      <c r="Q26" s="89">
        <v>274</v>
      </c>
      <c r="R26" s="89">
        <v>331</v>
      </c>
      <c r="S26" s="86"/>
      <c r="T26" s="86"/>
      <c r="V26" s="86"/>
    </row>
    <row r="27" spans="1:22" x14ac:dyDescent="0.2">
      <c r="A27" s="60" t="s">
        <v>315</v>
      </c>
      <c r="B27" s="89">
        <v>178</v>
      </c>
      <c r="C27" s="89">
        <v>219</v>
      </c>
      <c r="D27" s="89">
        <v>251</v>
      </c>
      <c r="E27" s="89">
        <v>300</v>
      </c>
      <c r="F27" s="89">
        <v>365</v>
      </c>
      <c r="G27" s="89">
        <v>394</v>
      </c>
      <c r="H27" s="89">
        <v>411</v>
      </c>
      <c r="I27" s="89">
        <v>422</v>
      </c>
      <c r="J27" s="89">
        <v>449</v>
      </c>
      <c r="K27" s="89">
        <v>468</v>
      </c>
      <c r="L27" s="89">
        <v>493</v>
      </c>
      <c r="M27" s="89">
        <v>515</v>
      </c>
      <c r="N27" s="89">
        <v>568</v>
      </c>
      <c r="O27" s="89">
        <v>569</v>
      </c>
      <c r="P27" s="89">
        <v>580</v>
      </c>
      <c r="Q27" s="89">
        <v>612</v>
      </c>
      <c r="R27" s="89">
        <v>670</v>
      </c>
      <c r="S27" s="86"/>
      <c r="T27" s="86"/>
      <c r="V27" s="86"/>
    </row>
    <row r="28" spans="1:22" x14ac:dyDescent="0.2">
      <c r="A28" s="60" t="s">
        <v>314</v>
      </c>
      <c r="B28" s="89">
        <v>151</v>
      </c>
      <c r="C28" s="89">
        <v>184</v>
      </c>
      <c r="D28" s="89">
        <v>201</v>
      </c>
      <c r="E28" s="89">
        <v>241</v>
      </c>
      <c r="F28" s="89">
        <v>288</v>
      </c>
      <c r="G28" s="89">
        <v>298</v>
      </c>
      <c r="H28" s="89">
        <v>354</v>
      </c>
      <c r="I28" s="89">
        <v>380</v>
      </c>
      <c r="J28" s="89">
        <v>389</v>
      </c>
      <c r="K28" s="89">
        <v>420</v>
      </c>
      <c r="L28" s="89">
        <v>457</v>
      </c>
      <c r="M28" s="89">
        <v>470</v>
      </c>
      <c r="N28" s="89">
        <v>483</v>
      </c>
      <c r="O28" s="89">
        <v>493</v>
      </c>
      <c r="P28" s="89">
        <v>502</v>
      </c>
      <c r="Q28" s="89">
        <v>533</v>
      </c>
      <c r="R28" s="89">
        <v>698</v>
      </c>
      <c r="S28" s="86"/>
      <c r="T28" s="86"/>
      <c r="V28" s="86"/>
    </row>
    <row r="29" spans="1:22" x14ac:dyDescent="0.2">
      <c r="A29" s="56" t="s">
        <v>313</v>
      </c>
      <c r="B29" s="87">
        <v>1110</v>
      </c>
      <c r="C29" s="87">
        <v>1174</v>
      </c>
      <c r="D29" s="87">
        <v>1649</v>
      </c>
      <c r="E29" s="87">
        <v>1845</v>
      </c>
      <c r="F29" s="87">
        <v>3005</v>
      </c>
      <c r="G29" s="87">
        <v>3321</v>
      </c>
      <c r="H29" s="87">
        <v>4235</v>
      </c>
      <c r="I29" s="87">
        <v>4591</v>
      </c>
      <c r="J29" s="87">
        <v>5498</v>
      </c>
      <c r="K29" s="87">
        <v>6237</v>
      </c>
      <c r="L29" s="87">
        <v>5699</v>
      </c>
      <c r="M29" s="87">
        <v>7081</v>
      </c>
      <c r="N29" s="87">
        <v>7577</v>
      </c>
      <c r="O29" s="87">
        <v>9388</v>
      </c>
      <c r="P29" s="87">
        <v>12511</v>
      </c>
      <c r="Q29" s="87">
        <v>12493</v>
      </c>
      <c r="R29" s="87">
        <v>13948</v>
      </c>
      <c r="T29" s="86"/>
      <c r="V29" s="86"/>
    </row>
    <row r="30" spans="1:22" x14ac:dyDescent="0.2">
      <c r="A30" s="60" t="s">
        <v>312</v>
      </c>
      <c r="B30" s="89">
        <v>542</v>
      </c>
      <c r="C30" s="89">
        <v>551</v>
      </c>
      <c r="D30" s="89">
        <v>862</v>
      </c>
      <c r="E30" s="89">
        <v>1051</v>
      </c>
      <c r="F30" s="89">
        <v>1446</v>
      </c>
      <c r="G30" s="89">
        <v>1753</v>
      </c>
      <c r="H30" s="89">
        <v>2381</v>
      </c>
      <c r="I30" s="89">
        <v>2374</v>
      </c>
      <c r="J30" s="89">
        <v>2968</v>
      </c>
      <c r="K30" s="89">
        <v>3071</v>
      </c>
      <c r="L30" s="89">
        <v>2701</v>
      </c>
      <c r="M30" s="89">
        <v>3532</v>
      </c>
      <c r="N30" s="89">
        <v>4138</v>
      </c>
      <c r="O30" s="89">
        <v>5119</v>
      </c>
      <c r="P30" s="89">
        <v>5938</v>
      </c>
      <c r="Q30" s="89">
        <v>5961</v>
      </c>
      <c r="R30" s="89">
        <v>7216</v>
      </c>
      <c r="S30" s="86"/>
      <c r="T30" s="86"/>
      <c r="V30" s="86"/>
    </row>
    <row r="31" spans="1:22" x14ac:dyDescent="0.2">
      <c r="A31" s="60" t="s">
        <v>311</v>
      </c>
      <c r="B31" s="89">
        <v>568</v>
      </c>
      <c r="C31" s="89">
        <v>623</v>
      </c>
      <c r="D31" s="89">
        <v>787</v>
      </c>
      <c r="E31" s="89">
        <v>794</v>
      </c>
      <c r="F31" s="89">
        <v>1559</v>
      </c>
      <c r="G31" s="89">
        <v>1568</v>
      </c>
      <c r="H31" s="89">
        <v>1854</v>
      </c>
      <c r="I31" s="89">
        <v>2217</v>
      </c>
      <c r="J31" s="89">
        <v>2530</v>
      </c>
      <c r="K31" s="89">
        <v>3166</v>
      </c>
      <c r="L31" s="89">
        <v>2998</v>
      </c>
      <c r="M31" s="89">
        <v>3549</v>
      </c>
      <c r="N31" s="89">
        <v>3439</v>
      </c>
      <c r="O31" s="89">
        <v>4269</v>
      </c>
      <c r="P31" s="89">
        <v>6573</v>
      </c>
      <c r="Q31" s="89">
        <v>6532</v>
      </c>
      <c r="R31" s="89">
        <v>6732</v>
      </c>
      <c r="S31" s="86"/>
      <c r="T31" s="86"/>
      <c r="V31" s="86"/>
    </row>
    <row r="32" spans="1:22" x14ac:dyDescent="0.2">
      <c r="A32" s="56" t="s">
        <v>310</v>
      </c>
      <c r="B32" s="87">
        <v>3866</v>
      </c>
      <c r="C32" s="87">
        <v>4112</v>
      </c>
      <c r="D32" s="87">
        <v>4521</v>
      </c>
      <c r="E32" s="87">
        <v>4935</v>
      </c>
      <c r="F32" s="87">
        <v>5523</v>
      </c>
      <c r="G32" s="87">
        <v>5933</v>
      </c>
      <c r="H32" s="87">
        <v>6813</v>
      </c>
      <c r="I32" s="87">
        <v>7886</v>
      </c>
      <c r="J32" s="87">
        <v>8500</v>
      </c>
      <c r="K32" s="87">
        <v>8870</v>
      </c>
      <c r="L32" s="87">
        <v>9700</v>
      </c>
      <c r="M32" s="87">
        <v>10813</v>
      </c>
      <c r="N32" s="87">
        <v>11366</v>
      </c>
      <c r="O32" s="87">
        <v>12279</v>
      </c>
      <c r="P32" s="87">
        <v>13405</v>
      </c>
      <c r="Q32" s="87">
        <v>14892</v>
      </c>
      <c r="R32" s="87">
        <v>16602</v>
      </c>
      <c r="T32" s="86"/>
      <c r="V32" s="86"/>
    </row>
    <row r="33" spans="1:22" x14ac:dyDescent="0.2">
      <c r="A33" s="60" t="s">
        <v>309</v>
      </c>
      <c r="B33" s="89">
        <v>2789</v>
      </c>
      <c r="C33" s="89">
        <v>2965</v>
      </c>
      <c r="D33" s="89">
        <v>3313</v>
      </c>
      <c r="E33" s="89">
        <v>3630</v>
      </c>
      <c r="F33" s="89">
        <v>4030</v>
      </c>
      <c r="G33" s="89">
        <v>4279</v>
      </c>
      <c r="H33" s="89">
        <v>4930</v>
      </c>
      <c r="I33" s="89">
        <v>5659</v>
      </c>
      <c r="J33" s="89">
        <v>6037</v>
      </c>
      <c r="K33" s="89">
        <v>6101</v>
      </c>
      <c r="L33" s="89">
        <v>6577</v>
      </c>
      <c r="M33" s="89">
        <v>7414</v>
      </c>
      <c r="N33" s="89">
        <v>7523</v>
      </c>
      <c r="O33" s="89">
        <v>8035</v>
      </c>
      <c r="P33" s="89">
        <v>8763</v>
      </c>
      <c r="Q33" s="89">
        <v>9904</v>
      </c>
      <c r="R33" s="89">
        <v>10989</v>
      </c>
      <c r="S33" s="86"/>
      <c r="T33" s="86"/>
      <c r="V33" s="86"/>
    </row>
    <row r="34" spans="1:22" x14ac:dyDescent="0.2">
      <c r="A34" s="60" t="s">
        <v>308</v>
      </c>
      <c r="B34" s="89">
        <v>379</v>
      </c>
      <c r="C34" s="89">
        <v>393</v>
      </c>
      <c r="D34" s="89">
        <v>405</v>
      </c>
      <c r="E34" s="89">
        <v>424</v>
      </c>
      <c r="F34" s="89">
        <v>459</v>
      </c>
      <c r="G34" s="89">
        <v>491</v>
      </c>
      <c r="H34" s="89">
        <v>550</v>
      </c>
      <c r="I34" s="89">
        <v>633</v>
      </c>
      <c r="J34" s="89">
        <v>691</v>
      </c>
      <c r="K34" s="89">
        <v>817</v>
      </c>
      <c r="L34" s="89">
        <v>915</v>
      </c>
      <c r="M34" s="89">
        <v>984</v>
      </c>
      <c r="N34" s="89">
        <v>1117</v>
      </c>
      <c r="O34" s="89">
        <v>1212</v>
      </c>
      <c r="P34" s="89">
        <v>1318</v>
      </c>
      <c r="Q34" s="89">
        <v>1400</v>
      </c>
      <c r="R34" s="89">
        <v>1573</v>
      </c>
      <c r="S34" s="86"/>
      <c r="T34" s="86"/>
      <c r="V34" s="86"/>
    </row>
    <row r="35" spans="1:22" x14ac:dyDescent="0.2">
      <c r="A35" s="60" t="s">
        <v>307</v>
      </c>
      <c r="B35" s="89">
        <v>698</v>
      </c>
      <c r="C35" s="89">
        <v>754</v>
      </c>
      <c r="D35" s="89">
        <v>803</v>
      </c>
      <c r="E35" s="89">
        <v>881</v>
      </c>
      <c r="F35" s="89">
        <v>1034</v>
      </c>
      <c r="G35" s="89">
        <v>1163</v>
      </c>
      <c r="H35" s="89">
        <v>1333</v>
      </c>
      <c r="I35" s="89">
        <v>1594</v>
      </c>
      <c r="J35" s="89">
        <v>1772</v>
      </c>
      <c r="K35" s="89">
        <v>1952</v>
      </c>
      <c r="L35" s="89">
        <v>2208</v>
      </c>
      <c r="M35" s="89">
        <v>2415</v>
      </c>
      <c r="N35" s="89">
        <v>2726</v>
      </c>
      <c r="O35" s="89">
        <v>3032</v>
      </c>
      <c r="P35" s="89">
        <v>3324</v>
      </c>
      <c r="Q35" s="89">
        <v>3588</v>
      </c>
      <c r="R35" s="89">
        <v>4040</v>
      </c>
      <c r="S35" s="86"/>
      <c r="T35" s="86"/>
      <c r="V35" s="86"/>
    </row>
    <row r="36" spans="1:22" x14ac:dyDescent="0.2">
      <c r="A36" s="56" t="s">
        <v>306</v>
      </c>
      <c r="B36" s="87">
        <v>1629</v>
      </c>
      <c r="C36" s="87">
        <v>1925</v>
      </c>
      <c r="D36" s="87">
        <v>2019</v>
      </c>
      <c r="E36" s="87">
        <v>2248</v>
      </c>
      <c r="F36" s="87">
        <v>2493</v>
      </c>
      <c r="G36" s="87">
        <v>2799</v>
      </c>
      <c r="H36" s="87">
        <v>3183</v>
      </c>
      <c r="I36" s="87">
        <v>3930</v>
      </c>
      <c r="J36" s="87">
        <v>3961</v>
      </c>
      <c r="K36" s="87">
        <v>4140</v>
      </c>
      <c r="L36" s="87">
        <v>4297</v>
      </c>
      <c r="M36" s="87">
        <v>4508</v>
      </c>
      <c r="N36" s="87">
        <v>4659</v>
      </c>
      <c r="O36" s="87">
        <v>5347</v>
      </c>
      <c r="P36" s="87">
        <v>5858</v>
      </c>
      <c r="Q36" s="87">
        <v>6670</v>
      </c>
      <c r="R36" s="87">
        <v>6832</v>
      </c>
      <c r="T36" s="86"/>
      <c r="V36" s="86"/>
    </row>
    <row r="37" spans="1:22" x14ac:dyDescent="0.2">
      <c r="A37" s="60" t="s">
        <v>305</v>
      </c>
      <c r="B37" s="89">
        <v>720</v>
      </c>
      <c r="C37" s="89">
        <v>859</v>
      </c>
      <c r="D37" s="89">
        <v>868</v>
      </c>
      <c r="E37" s="89">
        <v>1004</v>
      </c>
      <c r="F37" s="89">
        <v>1106</v>
      </c>
      <c r="G37" s="89">
        <v>1299</v>
      </c>
      <c r="H37" s="89">
        <v>1491</v>
      </c>
      <c r="I37" s="89">
        <v>2020</v>
      </c>
      <c r="J37" s="89">
        <v>1928</v>
      </c>
      <c r="K37" s="89">
        <v>2113</v>
      </c>
      <c r="L37" s="89">
        <v>2101</v>
      </c>
      <c r="M37" s="89">
        <v>2197</v>
      </c>
      <c r="N37" s="89">
        <v>2223</v>
      </c>
      <c r="O37" s="89">
        <v>2667</v>
      </c>
      <c r="P37" s="89">
        <v>2984</v>
      </c>
      <c r="Q37" s="89">
        <v>3626</v>
      </c>
      <c r="R37" s="89">
        <v>3714</v>
      </c>
      <c r="S37" s="86"/>
      <c r="T37" s="86"/>
      <c r="V37" s="86"/>
    </row>
    <row r="38" spans="1:22" x14ac:dyDescent="0.2">
      <c r="A38" s="60" t="s">
        <v>304</v>
      </c>
      <c r="B38" s="89">
        <v>72</v>
      </c>
      <c r="C38" s="89">
        <v>73</v>
      </c>
      <c r="D38" s="89">
        <v>79</v>
      </c>
      <c r="E38" s="89">
        <v>77</v>
      </c>
      <c r="F38" s="89">
        <v>73</v>
      </c>
      <c r="G38" s="89">
        <v>79</v>
      </c>
      <c r="H38" s="89">
        <v>67</v>
      </c>
      <c r="I38" s="89">
        <v>90</v>
      </c>
      <c r="J38" s="89">
        <v>103</v>
      </c>
      <c r="K38" s="89">
        <v>79</v>
      </c>
      <c r="L38" s="89">
        <v>90</v>
      </c>
      <c r="M38" s="89">
        <v>60</v>
      </c>
      <c r="N38" s="89">
        <v>53</v>
      </c>
      <c r="O38" s="89">
        <v>59</v>
      </c>
      <c r="P38" s="89">
        <v>69</v>
      </c>
      <c r="Q38" s="89">
        <v>91</v>
      </c>
      <c r="R38" s="89">
        <v>121</v>
      </c>
      <c r="S38" s="86"/>
      <c r="T38" s="86"/>
      <c r="V38" s="86"/>
    </row>
    <row r="39" spans="1:22" x14ac:dyDescent="0.2">
      <c r="A39" s="60" t="s">
        <v>303</v>
      </c>
      <c r="B39" s="89">
        <v>101</v>
      </c>
      <c r="C39" s="89">
        <v>110</v>
      </c>
      <c r="D39" s="89">
        <v>111</v>
      </c>
      <c r="E39" s="89">
        <v>123</v>
      </c>
      <c r="F39" s="89">
        <v>151</v>
      </c>
      <c r="G39" s="89">
        <v>173</v>
      </c>
      <c r="H39" s="89">
        <v>208</v>
      </c>
      <c r="I39" s="89">
        <v>212</v>
      </c>
      <c r="J39" s="89">
        <v>216</v>
      </c>
      <c r="K39" s="89">
        <v>226</v>
      </c>
      <c r="L39" s="89">
        <v>219</v>
      </c>
      <c r="M39" s="89">
        <v>228</v>
      </c>
      <c r="N39" s="89">
        <v>252</v>
      </c>
      <c r="O39" s="89">
        <v>312</v>
      </c>
      <c r="P39" s="89">
        <v>348</v>
      </c>
      <c r="Q39" s="89">
        <v>425</v>
      </c>
      <c r="R39" s="89">
        <v>388</v>
      </c>
      <c r="S39" s="86"/>
      <c r="T39" s="86"/>
      <c r="V39" s="86"/>
    </row>
    <row r="40" spans="1:22" x14ac:dyDescent="0.2">
      <c r="A40" s="60" t="s">
        <v>302</v>
      </c>
      <c r="B40" s="89">
        <v>123</v>
      </c>
      <c r="C40" s="89">
        <v>135</v>
      </c>
      <c r="D40" s="89">
        <v>144</v>
      </c>
      <c r="E40" s="89">
        <v>170</v>
      </c>
      <c r="F40" s="89">
        <v>194</v>
      </c>
      <c r="G40" s="89">
        <v>216</v>
      </c>
      <c r="H40" s="89">
        <v>249</v>
      </c>
      <c r="I40" s="89">
        <v>283</v>
      </c>
      <c r="J40" s="89">
        <v>269</v>
      </c>
      <c r="K40" s="89">
        <v>248</v>
      </c>
      <c r="L40" s="89">
        <v>260</v>
      </c>
      <c r="M40" s="89">
        <v>310</v>
      </c>
      <c r="N40" s="89">
        <v>331</v>
      </c>
      <c r="O40" s="89">
        <v>365</v>
      </c>
      <c r="P40" s="89">
        <v>419</v>
      </c>
      <c r="Q40" s="89">
        <v>457</v>
      </c>
      <c r="R40" s="89">
        <v>487</v>
      </c>
      <c r="S40" s="86"/>
      <c r="T40" s="86"/>
      <c r="V40" s="86"/>
    </row>
    <row r="41" spans="1:22" x14ac:dyDescent="0.2">
      <c r="A41" s="60" t="s">
        <v>301</v>
      </c>
      <c r="B41" s="89">
        <v>613</v>
      </c>
      <c r="C41" s="89">
        <v>748</v>
      </c>
      <c r="D41" s="89">
        <v>817</v>
      </c>
      <c r="E41" s="89">
        <v>874</v>
      </c>
      <c r="F41" s="89">
        <v>969</v>
      </c>
      <c r="G41" s="89">
        <v>1032</v>
      </c>
      <c r="H41" s="89">
        <v>1168</v>
      </c>
      <c r="I41" s="89">
        <v>1325</v>
      </c>
      <c r="J41" s="89">
        <v>1445</v>
      </c>
      <c r="K41" s="89">
        <v>1474</v>
      </c>
      <c r="L41" s="89">
        <v>1627</v>
      </c>
      <c r="M41" s="89">
        <v>1713</v>
      </c>
      <c r="N41" s="89">
        <v>1800</v>
      </c>
      <c r="O41" s="89">
        <v>1944</v>
      </c>
      <c r="P41" s="89">
        <v>2038</v>
      </c>
      <c r="Q41" s="89">
        <v>2071</v>
      </c>
      <c r="R41" s="89">
        <v>2122</v>
      </c>
      <c r="S41" s="86"/>
      <c r="T41" s="86"/>
      <c r="V41" s="86"/>
    </row>
    <row r="42" spans="1:22" x14ac:dyDescent="0.2">
      <c r="A42" s="56" t="s">
        <v>300</v>
      </c>
      <c r="B42" s="87">
        <v>6434</v>
      </c>
      <c r="C42" s="87">
        <v>6963</v>
      </c>
      <c r="D42" s="87">
        <v>7309</v>
      </c>
      <c r="E42" s="87">
        <v>7898</v>
      </c>
      <c r="F42" s="87">
        <v>8782</v>
      </c>
      <c r="G42" s="87">
        <v>9704</v>
      </c>
      <c r="H42" s="87">
        <v>10807</v>
      </c>
      <c r="I42" s="87">
        <v>12069</v>
      </c>
      <c r="J42" s="87">
        <v>13443</v>
      </c>
      <c r="K42" s="87">
        <v>14324</v>
      </c>
      <c r="L42" s="87">
        <v>15526</v>
      </c>
      <c r="M42" s="87">
        <v>17165</v>
      </c>
      <c r="N42" s="87">
        <v>18664</v>
      </c>
      <c r="O42" s="87">
        <v>19900</v>
      </c>
      <c r="P42" s="87">
        <v>21620</v>
      </c>
      <c r="Q42" s="87">
        <v>23361</v>
      </c>
      <c r="R42" s="87">
        <v>25536</v>
      </c>
      <c r="T42" s="86"/>
      <c r="V42" s="86"/>
    </row>
    <row r="43" spans="1:22" x14ac:dyDescent="0.2">
      <c r="A43" s="60" t="s">
        <v>299</v>
      </c>
      <c r="B43" s="89">
        <v>1293</v>
      </c>
      <c r="C43" s="89">
        <v>1409</v>
      </c>
      <c r="D43" s="89">
        <v>1436</v>
      </c>
      <c r="E43" s="89">
        <v>1549</v>
      </c>
      <c r="F43" s="89">
        <v>1774</v>
      </c>
      <c r="G43" s="89">
        <v>2019</v>
      </c>
      <c r="H43" s="89">
        <v>2242</v>
      </c>
      <c r="I43" s="89">
        <v>2607</v>
      </c>
      <c r="J43" s="89">
        <v>3211</v>
      </c>
      <c r="K43" s="89">
        <v>3322</v>
      </c>
      <c r="L43" s="89">
        <v>3622</v>
      </c>
      <c r="M43" s="89">
        <v>4019</v>
      </c>
      <c r="N43" s="89">
        <v>4560</v>
      </c>
      <c r="O43" s="89">
        <v>4939</v>
      </c>
      <c r="P43" s="89">
        <v>5381</v>
      </c>
      <c r="Q43" s="89">
        <v>6133</v>
      </c>
      <c r="R43" s="89">
        <v>6689</v>
      </c>
      <c r="S43" s="86"/>
      <c r="T43" s="86"/>
      <c r="V43" s="86"/>
    </row>
    <row r="44" spans="1:22" x14ac:dyDescent="0.2">
      <c r="A44" s="60" t="s">
        <v>298</v>
      </c>
      <c r="B44" s="89">
        <v>3116</v>
      </c>
      <c r="C44" s="89">
        <v>3218</v>
      </c>
      <c r="D44" s="89">
        <v>3337</v>
      </c>
      <c r="E44" s="89">
        <v>3535</v>
      </c>
      <c r="F44" s="89">
        <v>3826</v>
      </c>
      <c r="G44" s="89">
        <v>4171</v>
      </c>
      <c r="H44" s="89">
        <v>4532</v>
      </c>
      <c r="I44" s="89">
        <v>4887</v>
      </c>
      <c r="J44" s="89">
        <v>5227</v>
      </c>
      <c r="K44" s="89">
        <v>5636</v>
      </c>
      <c r="L44" s="89">
        <v>6015</v>
      </c>
      <c r="M44" s="89">
        <v>6398</v>
      </c>
      <c r="N44" s="89">
        <v>6845</v>
      </c>
      <c r="O44" s="89">
        <v>7307</v>
      </c>
      <c r="P44" s="89">
        <v>7780</v>
      </c>
      <c r="Q44" s="89">
        <v>8344</v>
      </c>
      <c r="R44" s="89">
        <v>9042</v>
      </c>
      <c r="S44" s="86"/>
      <c r="T44" s="86"/>
      <c r="V44" s="86"/>
    </row>
    <row r="45" spans="1:22" x14ac:dyDescent="0.2">
      <c r="A45" s="60" t="s">
        <v>297</v>
      </c>
      <c r="B45" s="89">
        <v>2025</v>
      </c>
      <c r="C45" s="89">
        <v>2336</v>
      </c>
      <c r="D45" s="89">
        <v>2536</v>
      </c>
      <c r="E45" s="89">
        <v>2814</v>
      </c>
      <c r="F45" s="89">
        <v>3182</v>
      </c>
      <c r="G45" s="89">
        <v>3514</v>
      </c>
      <c r="H45" s="89">
        <v>4033</v>
      </c>
      <c r="I45" s="89">
        <v>4575</v>
      </c>
      <c r="J45" s="89">
        <v>5005</v>
      </c>
      <c r="K45" s="89">
        <v>5366</v>
      </c>
      <c r="L45" s="89">
        <v>5889</v>
      </c>
      <c r="M45" s="89">
        <v>6748</v>
      </c>
      <c r="N45" s="89">
        <v>7259</v>
      </c>
      <c r="O45" s="89">
        <v>7654</v>
      </c>
      <c r="P45" s="89">
        <v>8459</v>
      </c>
      <c r="Q45" s="89">
        <v>8884</v>
      </c>
      <c r="R45" s="89">
        <v>9805</v>
      </c>
      <c r="S45" s="86"/>
      <c r="T45" s="86"/>
      <c r="V45" s="86"/>
    </row>
    <row r="46" spans="1:22" x14ac:dyDescent="0.2">
      <c r="A46" s="56" t="s">
        <v>296</v>
      </c>
      <c r="B46" s="87">
        <v>4378</v>
      </c>
      <c r="C46" s="87">
        <v>4565</v>
      </c>
      <c r="D46" s="87">
        <v>4764</v>
      </c>
      <c r="E46" s="87">
        <v>5073</v>
      </c>
      <c r="F46" s="87">
        <v>5653</v>
      </c>
      <c r="G46" s="87">
        <v>6493</v>
      </c>
      <c r="H46" s="87">
        <v>7090</v>
      </c>
      <c r="I46" s="87">
        <v>7890</v>
      </c>
      <c r="J46" s="87">
        <v>8421</v>
      </c>
      <c r="K46" s="87">
        <v>9357</v>
      </c>
      <c r="L46" s="87">
        <v>10124</v>
      </c>
      <c r="M46" s="87">
        <v>11014</v>
      </c>
      <c r="N46" s="87">
        <v>12105</v>
      </c>
      <c r="O46" s="87">
        <v>13326</v>
      </c>
      <c r="P46" s="87">
        <v>14535</v>
      </c>
      <c r="Q46" s="87">
        <v>15663</v>
      </c>
      <c r="R46" s="87">
        <v>16876</v>
      </c>
      <c r="T46" s="86"/>
      <c r="V46" s="86"/>
    </row>
    <row r="47" spans="1:22" x14ac:dyDescent="0.2">
      <c r="A47" s="60" t="s">
        <v>295</v>
      </c>
      <c r="B47" s="89">
        <v>1371</v>
      </c>
      <c r="C47" s="89">
        <v>1389</v>
      </c>
      <c r="D47" s="89">
        <v>1446</v>
      </c>
      <c r="E47" s="89">
        <v>1472</v>
      </c>
      <c r="F47" s="89">
        <v>1575</v>
      </c>
      <c r="G47" s="89">
        <v>1735</v>
      </c>
      <c r="H47" s="89">
        <v>1965</v>
      </c>
      <c r="I47" s="89">
        <v>2246</v>
      </c>
      <c r="J47" s="89">
        <v>2469</v>
      </c>
      <c r="K47" s="89">
        <v>2868</v>
      </c>
      <c r="L47" s="89">
        <v>3111</v>
      </c>
      <c r="M47" s="89">
        <v>3406</v>
      </c>
      <c r="N47" s="89">
        <v>3746</v>
      </c>
      <c r="O47" s="89">
        <v>4263</v>
      </c>
      <c r="P47" s="89">
        <v>4657</v>
      </c>
      <c r="Q47" s="89">
        <v>5012</v>
      </c>
      <c r="R47" s="89">
        <v>5322</v>
      </c>
      <c r="S47" s="86"/>
      <c r="T47" s="86"/>
      <c r="V47" s="86"/>
    </row>
    <row r="48" spans="1:22" x14ac:dyDescent="0.2">
      <c r="A48" s="60" t="s">
        <v>294</v>
      </c>
      <c r="B48" s="89">
        <v>833</v>
      </c>
      <c r="C48" s="89">
        <v>918</v>
      </c>
      <c r="D48" s="89">
        <v>971</v>
      </c>
      <c r="E48" s="89">
        <v>1015</v>
      </c>
      <c r="F48" s="89">
        <v>1103</v>
      </c>
      <c r="G48" s="89">
        <v>1132</v>
      </c>
      <c r="H48" s="89">
        <v>1195</v>
      </c>
      <c r="I48" s="89">
        <v>1299</v>
      </c>
      <c r="J48" s="89">
        <v>1369</v>
      </c>
      <c r="K48" s="89">
        <v>1566</v>
      </c>
      <c r="L48" s="89">
        <v>1665</v>
      </c>
      <c r="M48" s="89">
        <v>1820</v>
      </c>
      <c r="N48" s="89">
        <v>1997</v>
      </c>
      <c r="O48" s="89">
        <v>2199</v>
      </c>
      <c r="P48" s="89">
        <v>2435</v>
      </c>
      <c r="Q48" s="89">
        <v>2623</v>
      </c>
      <c r="R48" s="89">
        <v>2851</v>
      </c>
      <c r="S48" s="86"/>
      <c r="T48" s="86"/>
      <c r="V48" s="86"/>
    </row>
    <row r="49" spans="1:22" x14ac:dyDescent="0.2">
      <c r="A49" s="60" t="s">
        <v>293</v>
      </c>
      <c r="B49" s="89">
        <v>662</v>
      </c>
      <c r="C49" s="89">
        <v>664</v>
      </c>
      <c r="D49" s="89">
        <v>680</v>
      </c>
      <c r="E49" s="89">
        <v>811</v>
      </c>
      <c r="F49" s="89">
        <v>966</v>
      </c>
      <c r="G49" s="89">
        <v>1162</v>
      </c>
      <c r="H49" s="89">
        <v>1198</v>
      </c>
      <c r="I49" s="89">
        <v>1382</v>
      </c>
      <c r="J49" s="89">
        <v>1493</v>
      </c>
      <c r="K49" s="89">
        <v>1657</v>
      </c>
      <c r="L49" s="89">
        <v>1792</v>
      </c>
      <c r="M49" s="89">
        <v>1898</v>
      </c>
      <c r="N49" s="89">
        <v>2127</v>
      </c>
      <c r="O49" s="89">
        <v>2314</v>
      </c>
      <c r="P49" s="89">
        <v>2507</v>
      </c>
      <c r="Q49" s="89">
        <v>2661</v>
      </c>
      <c r="R49" s="89">
        <v>2823</v>
      </c>
      <c r="S49" s="86"/>
      <c r="T49" s="86"/>
      <c r="V49" s="86"/>
    </row>
    <row r="50" spans="1:22" x14ac:dyDescent="0.2">
      <c r="A50" s="60" t="s">
        <v>292</v>
      </c>
      <c r="B50" s="89">
        <v>633</v>
      </c>
      <c r="C50" s="89">
        <v>669</v>
      </c>
      <c r="D50" s="89">
        <v>709</v>
      </c>
      <c r="E50" s="89">
        <v>793</v>
      </c>
      <c r="F50" s="89">
        <v>883</v>
      </c>
      <c r="G50" s="89">
        <v>1126</v>
      </c>
      <c r="H50" s="89">
        <v>1273</v>
      </c>
      <c r="I50" s="89">
        <v>1331</v>
      </c>
      <c r="J50" s="89">
        <v>1336</v>
      </c>
      <c r="K50" s="89">
        <v>1453</v>
      </c>
      <c r="L50" s="89">
        <v>1617</v>
      </c>
      <c r="M50" s="89">
        <v>1766</v>
      </c>
      <c r="N50" s="89">
        <v>2020</v>
      </c>
      <c r="O50" s="89">
        <v>2261</v>
      </c>
      <c r="P50" s="89">
        <v>2534</v>
      </c>
      <c r="Q50" s="89">
        <v>2821</v>
      </c>
      <c r="R50" s="89">
        <v>3114</v>
      </c>
      <c r="S50" s="86"/>
      <c r="T50" s="86"/>
      <c r="V50" s="86"/>
    </row>
    <row r="51" spans="1:22" x14ac:dyDescent="0.2">
      <c r="A51" s="60" t="s">
        <v>291</v>
      </c>
      <c r="B51" s="89">
        <v>459</v>
      </c>
      <c r="C51" s="89">
        <v>501</v>
      </c>
      <c r="D51" s="89">
        <v>515</v>
      </c>
      <c r="E51" s="89">
        <v>488</v>
      </c>
      <c r="F51" s="89">
        <v>595</v>
      </c>
      <c r="G51" s="89">
        <v>786</v>
      </c>
      <c r="H51" s="89">
        <v>872</v>
      </c>
      <c r="I51" s="89">
        <v>994</v>
      </c>
      <c r="J51" s="89">
        <v>1079</v>
      </c>
      <c r="K51" s="89">
        <v>1100</v>
      </c>
      <c r="L51" s="89">
        <v>1174</v>
      </c>
      <c r="M51" s="89">
        <v>1305</v>
      </c>
      <c r="N51" s="89">
        <v>1342</v>
      </c>
      <c r="O51" s="89">
        <v>1358</v>
      </c>
      <c r="P51" s="89">
        <v>1405</v>
      </c>
      <c r="Q51" s="89">
        <v>1481</v>
      </c>
      <c r="R51" s="89">
        <v>1607</v>
      </c>
      <c r="S51" s="86"/>
      <c r="T51" s="86"/>
      <c r="V51" s="86"/>
    </row>
    <row r="52" spans="1:22" x14ac:dyDescent="0.2">
      <c r="A52" s="60" t="s">
        <v>290</v>
      </c>
      <c r="B52" s="89">
        <v>100</v>
      </c>
      <c r="C52" s="89">
        <v>89</v>
      </c>
      <c r="D52" s="89">
        <v>87</v>
      </c>
      <c r="E52" s="89">
        <v>120</v>
      </c>
      <c r="F52" s="89">
        <v>120</v>
      </c>
      <c r="G52" s="89">
        <v>113</v>
      </c>
      <c r="H52" s="89">
        <v>126</v>
      </c>
      <c r="I52" s="89">
        <v>141</v>
      </c>
      <c r="J52" s="89">
        <v>155</v>
      </c>
      <c r="K52" s="89">
        <v>161</v>
      </c>
      <c r="L52" s="89">
        <v>179</v>
      </c>
      <c r="M52" s="89">
        <v>184</v>
      </c>
      <c r="N52" s="89">
        <v>192</v>
      </c>
      <c r="O52" s="89">
        <v>207</v>
      </c>
      <c r="P52" s="89">
        <v>223</v>
      </c>
      <c r="Q52" s="89">
        <v>242</v>
      </c>
      <c r="R52" s="89">
        <v>262</v>
      </c>
      <c r="S52" s="86"/>
      <c r="T52" s="86"/>
      <c r="V52" s="86"/>
    </row>
    <row r="53" spans="1:22" x14ac:dyDescent="0.2">
      <c r="A53" s="60" t="s">
        <v>289</v>
      </c>
      <c r="B53" s="89">
        <v>320</v>
      </c>
      <c r="C53" s="89">
        <v>335</v>
      </c>
      <c r="D53" s="89">
        <v>356</v>
      </c>
      <c r="E53" s="89">
        <v>374</v>
      </c>
      <c r="F53" s="89">
        <v>411</v>
      </c>
      <c r="G53" s="89">
        <v>439</v>
      </c>
      <c r="H53" s="89">
        <v>461</v>
      </c>
      <c r="I53" s="89">
        <v>497</v>
      </c>
      <c r="J53" s="89">
        <v>520</v>
      </c>
      <c r="K53" s="89">
        <v>552</v>
      </c>
      <c r="L53" s="89">
        <v>586</v>
      </c>
      <c r="M53" s="89">
        <v>635</v>
      </c>
      <c r="N53" s="89">
        <v>681</v>
      </c>
      <c r="O53" s="89">
        <v>724</v>
      </c>
      <c r="P53" s="89">
        <v>774</v>
      </c>
      <c r="Q53" s="89">
        <v>823</v>
      </c>
      <c r="R53" s="89">
        <v>897</v>
      </c>
      <c r="S53" s="86"/>
      <c r="T53" s="86"/>
      <c r="V53" s="86"/>
    </row>
    <row r="54" spans="1:22" x14ac:dyDescent="0.2">
      <c r="A54" s="60"/>
      <c r="B54" s="89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</row>
    <row r="55" spans="1:22" x14ac:dyDescent="0.2">
      <c r="A55" s="56" t="s">
        <v>288</v>
      </c>
      <c r="B55" s="87">
        <v>26518</v>
      </c>
      <c r="C55" s="87">
        <v>28527</v>
      </c>
      <c r="D55" s="87">
        <v>31072</v>
      </c>
      <c r="E55" s="87">
        <v>33995</v>
      </c>
      <c r="F55" s="87">
        <v>39290</v>
      </c>
      <c r="G55" s="87">
        <v>43243</v>
      </c>
      <c r="H55" s="87">
        <v>48506</v>
      </c>
      <c r="I55" s="87">
        <v>54428</v>
      </c>
      <c r="J55" s="87">
        <v>58705</v>
      </c>
      <c r="K55" s="87">
        <v>62195</v>
      </c>
      <c r="L55" s="87">
        <v>65456</v>
      </c>
      <c r="M55" s="87">
        <v>73251</v>
      </c>
      <c r="N55" s="87">
        <v>78805</v>
      </c>
      <c r="O55" s="87">
        <v>85248</v>
      </c>
      <c r="P55" s="87">
        <v>93169</v>
      </c>
      <c r="Q55" s="87">
        <v>100774</v>
      </c>
      <c r="R55" s="87">
        <v>110218</v>
      </c>
      <c r="T55" s="86"/>
      <c r="V55" s="86"/>
    </row>
    <row r="56" spans="1:22" x14ac:dyDescent="0.2">
      <c r="A56" s="59"/>
      <c r="B56" s="87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</row>
    <row r="57" spans="1:22" x14ac:dyDescent="0.2">
      <c r="A57" s="56" t="s">
        <v>287</v>
      </c>
      <c r="B57" s="87">
        <v>2240</v>
      </c>
      <c r="C57" s="87">
        <v>2416</v>
      </c>
      <c r="D57" s="87">
        <v>2719</v>
      </c>
      <c r="E57" s="87">
        <v>3091</v>
      </c>
      <c r="F57" s="87">
        <v>3671</v>
      </c>
      <c r="G57" s="87">
        <v>4099</v>
      </c>
      <c r="H57" s="87">
        <v>4817</v>
      </c>
      <c r="I57" s="87">
        <v>5507</v>
      </c>
      <c r="J57" s="87">
        <v>5531</v>
      </c>
      <c r="K57" s="87">
        <v>5237</v>
      </c>
      <c r="L57" s="87">
        <v>5881</v>
      </c>
      <c r="M57" s="87">
        <v>7225</v>
      </c>
      <c r="N57" s="87">
        <v>7562</v>
      </c>
      <c r="O57" s="87">
        <v>7365</v>
      </c>
      <c r="P57" s="87">
        <v>8490</v>
      </c>
      <c r="Q57" s="87">
        <v>9420</v>
      </c>
      <c r="R57" s="87">
        <v>9604</v>
      </c>
      <c r="S57" s="86"/>
      <c r="T57" s="86"/>
      <c r="V57" s="86"/>
    </row>
    <row r="58" spans="1:22" x14ac:dyDescent="0.2">
      <c r="A58" s="58"/>
      <c r="B58" s="89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</row>
    <row r="59" spans="1:22" x14ac:dyDescent="0.2">
      <c r="A59" s="56" t="s">
        <v>286</v>
      </c>
      <c r="B59" s="87">
        <v>28758</v>
      </c>
      <c r="C59" s="87">
        <v>30943</v>
      </c>
      <c r="D59" s="87">
        <v>33791</v>
      </c>
      <c r="E59" s="87">
        <v>37086</v>
      </c>
      <c r="F59" s="87">
        <v>42961</v>
      </c>
      <c r="G59" s="87">
        <v>47342</v>
      </c>
      <c r="H59" s="87">
        <v>53323</v>
      </c>
      <c r="I59" s="87">
        <v>59935</v>
      </c>
      <c r="J59" s="87">
        <v>64236</v>
      </c>
      <c r="K59" s="87">
        <v>67432</v>
      </c>
      <c r="L59" s="87">
        <v>71337</v>
      </c>
      <c r="M59" s="87">
        <v>80476</v>
      </c>
      <c r="N59" s="87">
        <v>86367</v>
      </c>
      <c r="O59" s="87">
        <v>92613</v>
      </c>
      <c r="P59" s="87">
        <v>101659</v>
      </c>
      <c r="Q59" s="87">
        <v>110194</v>
      </c>
      <c r="R59" s="87">
        <v>119822</v>
      </c>
      <c r="T59" s="86"/>
      <c r="V59" s="86"/>
    </row>
    <row r="60" spans="1:22" x14ac:dyDescent="0.2">
      <c r="A60" s="56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</row>
    <row r="61" spans="1:22" x14ac:dyDescent="0.2">
      <c r="A61" s="56" t="s">
        <v>285</v>
      </c>
      <c r="B61" s="87">
        <v>208531</v>
      </c>
      <c r="C61" s="87">
        <v>225851</v>
      </c>
      <c r="D61" s="87">
        <v>245323</v>
      </c>
      <c r="E61" s="87">
        <v>272345</v>
      </c>
      <c r="F61" s="87">
        <v>307762</v>
      </c>
      <c r="G61" s="87">
        <v>340156</v>
      </c>
      <c r="H61" s="87">
        <v>383898</v>
      </c>
      <c r="I61" s="87">
        <v>431072</v>
      </c>
      <c r="J61" s="87">
        <v>480087</v>
      </c>
      <c r="K61" s="87">
        <v>504647</v>
      </c>
      <c r="L61" s="87">
        <v>544924</v>
      </c>
      <c r="M61" s="87">
        <v>619894</v>
      </c>
      <c r="N61" s="87">
        <v>664240</v>
      </c>
      <c r="O61" s="87">
        <v>710497</v>
      </c>
      <c r="P61" s="87">
        <v>757065</v>
      </c>
      <c r="Q61" s="87">
        <v>799312</v>
      </c>
      <c r="R61" s="87">
        <v>855429</v>
      </c>
      <c r="T61" s="86"/>
      <c r="V61" s="86"/>
    </row>
    <row r="62" spans="1:22" x14ac:dyDescent="0.2">
      <c r="A62" s="85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</row>
    <row r="63" spans="1:22" x14ac:dyDescent="0.2">
      <c r="A63" s="50" t="s">
        <v>284</v>
      </c>
      <c r="B63" s="84"/>
      <c r="C63" s="84"/>
      <c r="D63" s="84"/>
      <c r="E63" s="84"/>
      <c r="F63" s="84"/>
      <c r="G63" s="84"/>
      <c r="H63" s="84"/>
    </row>
    <row r="64" spans="1:22" x14ac:dyDescent="0.2">
      <c r="A64" s="50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</row>
    <row r="65" spans="1:18" x14ac:dyDescent="0.2">
      <c r="A65" s="79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</row>
    <row r="66" spans="1:18" x14ac:dyDescent="0.2">
      <c r="A66" s="79" t="s">
        <v>339</v>
      </c>
      <c r="B66" s="84"/>
      <c r="C66" s="84"/>
      <c r="D66" s="84"/>
      <c r="E66" s="84"/>
      <c r="F66" s="84"/>
      <c r="G66" s="84"/>
      <c r="H66" s="84"/>
    </row>
    <row r="67" spans="1:18" x14ac:dyDescent="0.2">
      <c r="A67" s="79" t="s">
        <v>338</v>
      </c>
    </row>
    <row r="68" spans="1:18" x14ac:dyDescent="0.2">
      <c r="A68" s="83" t="s">
        <v>342</v>
      </c>
    </row>
    <row r="69" spans="1:18" ht="15" x14ac:dyDescent="0.25">
      <c r="A69" s="79" t="s">
        <v>340</v>
      </c>
      <c r="I69" s="80"/>
      <c r="J69" s="80"/>
      <c r="O69" s="80"/>
      <c r="P69" s="80"/>
      <c r="Q69" s="80"/>
      <c r="R69" s="80" t="s">
        <v>335</v>
      </c>
    </row>
    <row r="70" spans="1:18" x14ac:dyDescent="0.2">
      <c r="A70" s="79"/>
    </row>
    <row r="71" spans="1:18" x14ac:dyDescent="0.2">
      <c r="A71" s="78"/>
      <c r="B71" s="78"/>
      <c r="C71" s="76"/>
      <c r="D71" s="77"/>
      <c r="E71" s="76"/>
      <c r="F71" s="77"/>
      <c r="G71" s="76"/>
      <c r="H71" s="76"/>
      <c r="I71" s="75"/>
      <c r="J71" s="75"/>
      <c r="K71" s="75"/>
      <c r="L71" s="75"/>
      <c r="M71" s="75"/>
      <c r="N71" s="75"/>
      <c r="O71" s="75"/>
      <c r="P71" s="75"/>
      <c r="Q71" s="75"/>
      <c r="R71" s="75"/>
    </row>
    <row r="72" spans="1:18" x14ac:dyDescent="0.2">
      <c r="A72" s="74" t="s">
        <v>334</v>
      </c>
      <c r="B72" s="74">
        <v>2000</v>
      </c>
      <c r="C72" s="71">
        <v>2001</v>
      </c>
      <c r="D72" s="73">
        <v>2002</v>
      </c>
      <c r="E72" s="71">
        <v>2003</v>
      </c>
      <c r="F72" s="73">
        <v>2004</v>
      </c>
      <c r="G72" s="71">
        <v>2005</v>
      </c>
      <c r="H72" s="71">
        <v>2006</v>
      </c>
      <c r="I72" s="72">
        <v>2007</v>
      </c>
      <c r="J72" s="72">
        <v>2008</v>
      </c>
      <c r="K72" s="71">
        <v>2009</v>
      </c>
      <c r="L72" s="71">
        <v>2010</v>
      </c>
      <c r="M72" s="71">
        <v>2011</v>
      </c>
      <c r="N72" s="71">
        <v>2012</v>
      </c>
      <c r="O72" s="71">
        <v>2013</v>
      </c>
      <c r="P72" s="71">
        <v>2014</v>
      </c>
      <c r="Q72" s="71">
        <v>2015</v>
      </c>
      <c r="R72" s="71" t="s">
        <v>333</v>
      </c>
    </row>
    <row r="73" spans="1:18" x14ac:dyDescent="0.2">
      <c r="A73" s="70"/>
      <c r="B73" s="70"/>
      <c r="C73" s="68"/>
      <c r="D73" s="69"/>
      <c r="E73" s="68"/>
      <c r="F73" s="69"/>
      <c r="G73" s="68"/>
      <c r="H73" s="68"/>
      <c r="I73" s="67"/>
      <c r="J73" s="67"/>
      <c r="K73" s="67"/>
      <c r="L73" s="67"/>
      <c r="M73" s="67"/>
      <c r="N73" s="67"/>
      <c r="O73" s="67"/>
      <c r="P73" s="67"/>
      <c r="Q73" s="67"/>
      <c r="R73" s="67"/>
    </row>
    <row r="74" spans="1:18" x14ac:dyDescent="0.2">
      <c r="A74" s="66"/>
      <c r="B74" s="66"/>
      <c r="C74" s="64"/>
      <c r="E74" s="64"/>
      <c r="G74" s="64"/>
      <c r="H74" s="64"/>
      <c r="I74" s="63"/>
      <c r="J74" s="63"/>
      <c r="K74" s="63"/>
      <c r="L74" s="63"/>
      <c r="M74" s="63"/>
      <c r="N74" s="63"/>
      <c r="O74" s="63"/>
      <c r="P74" s="63"/>
      <c r="Q74" s="63"/>
      <c r="R74" s="63"/>
    </row>
    <row r="75" spans="1:18" x14ac:dyDescent="0.2">
      <c r="A75" s="62" t="s">
        <v>332</v>
      </c>
      <c r="B75" s="57">
        <v>7.9177967869810146</v>
      </c>
      <c r="C75" s="57">
        <v>7.4459490030055271</v>
      </c>
      <c r="D75" s="57">
        <v>8.2152052321624112</v>
      </c>
      <c r="E75" s="57">
        <v>7.7414657822358848</v>
      </c>
      <c r="F75" s="57">
        <v>7.0435976816182118</v>
      </c>
      <c r="G75" s="57">
        <v>7.3676650754087278</v>
      </c>
      <c r="H75" s="57">
        <v>6.8263226000037509</v>
      </c>
      <c r="I75" s="57">
        <v>6.6955868857929426</v>
      </c>
      <c r="J75" s="57">
        <v>6.3998380970172493</v>
      </c>
      <c r="K75" s="57">
        <v>6.4998813619646461</v>
      </c>
      <c r="L75" s="57">
        <v>6.3010779819728899</v>
      </c>
      <c r="M75" s="57">
        <v>6.0378249415974947</v>
      </c>
      <c r="N75" s="57">
        <v>5.6433591533803424</v>
      </c>
      <c r="O75" s="57">
        <v>5.6212410784663058</v>
      </c>
      <c r="P75" s="57">
        <v>5.3315495922643352</v>
      </c>
      <c r="Q75" s="57">
        <v>5.8097537070983902</v>
      </c>
      <c r="R75" s="57">
        <v>6.1633089082138506</v>
      </c>
    </row>
    <row r="76" spans="1:18" x14ac:dyDescent="0.2">
      <c r="A76" s="60" t="s">
        <v>331</v>
      </c>
      <c r="B76" s="61">
        <v>1.1544613672717157</v>
      </c>
      <c r="C76" s="61">
        <v>0.90812138448114266</v>
      </c>
      <c r="D76" s="61">
        <v>1.0416974934154064</v>
      </c>
      <c r="E76" s="61">
        <v>1.0489133365690557</v>
      </c>
      <c r="F76" s="61">
        <v>0.9566816414887922</v>
      </c>
      <c r="G76" s="61">
        <v>1.0667060960669172</v>
      </c>
      <c r="H76" s="61">
        <v>0.962061399396133</v>
      </c>
      <c r="I76" s="61">
        <v>0.8876282639526154</v>
      </c>
      <c r="J76" s="61">
        <v>0.8328663054984744</v>
      </c>
      <c r="K76" s="61">
        <v>0.76076640170838772</v>
      </c>
      <c r="L76" s="61">
        <v>0.9041591320072333</v>
      </c>
      <c r="M76" s="61">
        <v>0.93692529449773843</v>
      </c>
      <c r="N76" s="61">
        <v>0.65071149860479127</v>
      </c>
      <c r="O76" s="61">
        <v>0.74503579411097787</v>
      </c>
      <c r="P76" s="61">
        <v>0.7485810405374832</v>
      </c>
      <c r="Q76" s="61">
        <v>0.79496161315498126</v>
      </c>
      <c r="R76" s="61">
        <v>0.7953464305386323</v>
      </c>
    </row>
    <row r="77" spans="1:18" x14ac:dyDescent="0.2">
      <c r="A77" s="60" t="s">
        <v>330</v>
      </c>
      <c r="B77" s="61">
        <v>3.9050003477293274</v>
      </c>
      <c r="C77" s="61">
        <v>3.8328539572762823</v>
      </c>
      <c r="D77" s="61">
        <v>4.083927673049037</v>
      </c>
      <c r="E77" s="61">
        <v>3.777705872836111</v>
      </c>
      <c r="F77" s="61">
        <v>3.3006680477642512</v>
      </c>
      <c r="G77" s="61">
        <v>3.4852773435849778</v>
      </c>
      <c r="H77" s="61">
        <v>3.2706336852765223</v>
      </c>
      <c r="I77" s="61">
        <v>3.3135897221990493</v>
      </c>
      <c r="J77" s="61">
        <v>3.141540569151255</v>
      </c>
      <c r="K77" s="61">
        <v>3.3708031794993474</v>
      </c>
      <c r="L77" s="61">
        <v>3.0853554256556905</v>
      </c>
      <c r="M77" s="61">
        <v>2.9250956806998358</v>
      </c>
      <c r="N77" s="61">
        <v>2.8610464645061193</v>
      </c>
      <c r="O77" s="61">
        <v>2.7987431570081953</v>
      </c>
      <c r="P77" s="61">
        <v>2.4788754561819415</v>
      </c>
      <c r="Q77" s="61">
        <v>2.9566038078298273</v>
      </c>
      <c r="R77" s="61">
        <v>3.2289562851563156</v>
      </c>
    </row>
    <row r="78" spans="1:18" x14ac:dyDescent="0.2">
      <c r="A78" s="60" t="s">
        <v>329</v>
      </c>
      <c r="B78" s="61">
        <v>2.6949022880589748</v>
      </c>
      <c r="C78" s="61">
        <v>2.546617974986265</v>
      </c>
      <c r="D78" s="61">
        <v>2.941611671746915</v>
      </c>
      <c r="E78" s="61">
        <v>2.7665426306422907</v>
      </c>
      <c r="F78" s="61">
        <v>2.6605525942133563</v>
      </c>
      <c r="G78" s="61">
        <v>2.6783828313125766</v>
      </c>
      <c r="H78" s="61">
        <v>2.464227444067288</v>
      </c>
      <c r="I78" s="61">
        <v>2.3458746975890548</v>
      </c>
      <c r="J78" s="61">
        <v>2.2853228719098326</v>
      </c>
      <c r="K78" s="61">
        <v>2.2185312611223158</v>
      </c>
      <c r="L78" s="61">
        <v>2.1643747284018113</v>
      </c>
      <c r="M78" s="61">
        <v>2.0217207614692581</v>
      </c>
      <c r="N78" s="61">
        <v>1.9706600900807021</v>
      </c>
      <c r="O78" s="61">
        <v>1.9068597281159232</v>
      </c>
      <c r="P78" s="61">
        <v>1.8926017371801809</v>
      </c>
      <c r="Q78" s="61">
        <v>1.8403905838793402</v>
      </c>
      <c r="R78" s="61">
        <v>1.9094990903173039</v>
      </c>
    </row>
    <row r="79" spans="1:18" x14ac:dyDescent="0.2">
      <c r="A79" s="60" t="s">
        <v>328</v>
      </c>
      <c r="B79" s="61">
        <v>0.12865985117184783</v>
      </c>
      <c r="C79" s="61">
        <v>0.11957470187118249</v>
      </c>
      <c r="D79" s="61">
        <v>0.12429345091888373</v>
      </c>
      <c r="E79" s="61">
        <v>0.12673245968829208</v>
      </c>
      <c r="F79" s="61">
        <v>0.10707385768487698</v>
      </c>
      <c r="G79" s="61">
        <v>0.11828820075197499</v>
      </c>
      <c r="H79" s="61">
        <v>0.11064643774731353</v>
      </c>
      <c r="I79" s="61">
        <v>0.12513556352715441</v>
      </c>
      <c r="J79" s="61">
        <v>0.11520019926520954</v>
      </c>
      <c r="K79" s="61">
        <v>0.12456993712184126</v>
      </c>
      <c r="L79" s="61">
        <v>0.12475994224595932</v>
      </c>
      <c r="M79" s="61">
        <v>0.12798846861176003</v>
      </c>
      <c r="N79" s="61">
        <v>0.1319948591475911</v>
      </c>
      <c r="O79" s="61">
        <v>0.14252858669949142</v>
      </c>
      <c r="P79" s="61">
        <v>0.1800135747941648</v>
      </c>
      <c r="Q79" s="61">
        <v>0.18512804689910523</v>
      </c>
      <c r="R79" s="61">
        <v>0.19362053713007629</v>
      </c>
    </row>
    <row r="80" spans="1:18" x14ac:dyDescent="0.2">
      <c r="A80" s="60" t="s">
        <v>327</v>
      </c>
      <c r="B80" s="61">
        <v>3.4772932749148062E-2</v>
      </c>
      <c r="C80" s="61">
        <v>3.8780984390653785E-2</v>
      </c>
      <c r="D80" s="61">
        <v>2.3674943032168327E-2</v>
      </c>
      <c r="E80" s="61">
        <v>2.1571482500134822E-2</v>
      </c>
      <c r="F80" s="61">
        <v>1.8621540466935128E-2</v>
      </c>
      <c r="G80" s="61">
        <v>1.9010603692281695E-2</v>
      </c>
      <c r="H80" s="61">
        <v>1.8753633516493819E-2</v>
      </c>
      <c r="I80" s="61">
        <v>2.3358638525068823E-2</v>
      </c>
      <c r="J80" s="61">
        <v>2.4908151192477739E-2</v>
      </c>
      <c r="K80" s="61">
        <v>2.5210582512753588E-2</v>
      </c>
      <c r="L80" s="61">
        <v>2.2428753662194933E-2</v>
      </c>
      <c r="M80" s="61">
        <v>2.6094736318902526E-2</v>
      </c>
      <c r="N80" s="61">
        <v>2.8946241041138396E-2</v>
      </c>
      <c r="O80" s="61">
        <v>2.8073812531718007E-2</v>
      </c>
      <c r="P80" s="61">
        <v>3.1477783570564341E-2</v>
      </c>
      <c r="Q80" s="61">
        <v>3.2669655335136216E-2</v>
      </c>
      <c r="R80" s="61">
        <v>3.5886565071522755E-2</v>
      </c>
    </row>
    <row r="81" spans="1:18" x14ac:dyDescent="0.2">
      <c r="A81" s="56" t="s">
        <v>326</v>
      </c>
      <c r="B81" s="57">
        <v>1.5056679880381112</v>
      </c>
      <c r="C81" s="57">
        <v>1.4025789354619784</v>
      </c>
      <c r="D81" s="57">
        <v>1.5773430795182151</v>
      </c>
      <c r="E81" s="57">
        <v>2.3189343687644932</v>
      </c>
      <c r="F81" s="57">
        <v>2.2997602476664882</v>
      </c>
      <c r="G81" s="57">
        <v>2.6382493346288709</v>
      </c>
      <c r="H81" s="57">
        <v>3.0174596328038557</v>
      </c>
      <c r="I81" s="57">
        <v>2.1506632184866938</v>
      </c>
      <c r="J81" s="57">
        <v>2.7383398717230212</v>
      </c>
      <c r="K81" s="57">
        <v>2.673804721793807</v>
      </c>
      <c r="L81" s="57">
        <v>2.4082874244781811</v>
      </c>
      <c r="M81" s="57">
        <v>3.0245042000099409</v>
      </c>
      <c r="N81" s="57">
        <v>3.4561811803119249</v>
      </c>
      <c r="O81" s="57">
        <v>3.080561044345826</v>
      </c>
      <c r="P81" s="57">
        <v>2.6018355482544586</v>
      </c>
      <c r="Q81" s="57">
        <v>2.2351489191789029</v>
      </c>
      <c r="R81" s="57">
        <v>1.9996327886364775</v>
      </c>
    </row>
    <row r="82" spans="1:18" x14ac:dyDescent="0.2">
      <c r="A82" s="60" t="s">
        <v>325</v>
      </c>
      <c r="B82" s="61">
        <v>0.10084150497252939</v>
      </c>
      <c r="C82" s="61">
        <v>0.1131112044727402</v>
      </c>
      <c r="D82" s="61">
        <v>0.1154153472818206</v>
      </c>
      <c r="E82" s="61">
        <v>0.12403602437577523</v>
      </c>
      <c r="F82" s="61">
        <v>5.3536928842438491E-2</v>
      </c>
      <c r="G82" s="61">
        <v>8.4491571965696427E-2</v>
      </c>
      <c r="H82" s="61">
        <v>6.7513080659377764E-2</v>
      </c>
      <c r="I82" s="61">
        <v>3.0032535246517059E-2</v>
      </c>
      <c r="J82" s="61">
        <v>7.316769412790336E-2</v>
      </c>
      <c r="K82" s="61">
        <v>0.11418910902835448</v>
      </c>
      <c r="L82" s="61">
        <v>2.3830550766082117E-2</v>
      </c>
      <c r="M82" s="61">
        <v>5.3432079129181367E-2</v>
      </c>
      <c r="N82" s="61">
        <v>2.1999143191265183E-2</v>
      </c>
      <c r="O82" s="61">
        <v>1.1877382224957619E-2</v>
      </c>
      <c r="P82" s="61">
        <v>2.459201841450339E-2</v>
      </c>
      <c r="Q82" s="61">
        <v>1.088988511171207E-2</v>
      </c>
      <c r="R82" s="61">
        <v>1.2518569210996311E-2</v>
      </c>
    </row>
    <row r="83" spans="1:18" x14ac:dyDescent="0.2">
      <c r="A83" s="60" t="s">
        <v>324</v>
      </c>
      <c r="B83" s="61">
        <v>0.74066346755685375</v>
      </c>
      <c r="C83" s="61">
        <v>0.58494651455902791</v>
      </c>
      <c r="D83" s="61">
        <v>0.59779231156225032</v>
      </c>
      <c r="E83" s="61">
        <v>0.62287655719139301</v>
      </c>
      <c r="F83" s="61">
        <v>0.81003701031167796</v>
      </c>
      <c r="G83" s="61">
        <v>1.2124540577077436</v>
      </c>
      <c r="H83" s="61">
        <v>1.2246122686270466</v>
      </c>
      <c r="I83" s="61">
        <v>0.5289063151747726</v>
      </c>
      <c r="J83" s="61">
        <v>0.88268260788342978</v>
      </c>
      <c r="K83" s="61">
        <v>0.77856210701150785</v>
      </c>
      <c r="L83" s="61">
        <v>1.0499460308115003</v>
      </c>
      <c r="M83" s="61">
        <v>1.4352104975396391</v>
      </c>
      <c r="N83" s="61">
        <v>1.6580406868364075</v>
      </c>
      <c r="O83" s="61">
        <v>1.6768704177599256</v>
      </c>
      <c r="P83" s="61">
        <v>1.211894667466727</v>
      </c>
      <c r="Q83" s="61">
        <v>0.76501442909777295</v>
      </c>
      <c r="R83" s="61">
        <v>0.43147335213900617</v>
      </c>
    </row>
    <row r="84" spans="1:18" x14ac:dyDescent="0.2">
      <c r="A84" s="60" t="s">
        <v>323</v>
      </c>
      <c r="B84" s="61">
        <v>0.45552541901383964</v>
      </c>
      <c r="C84" s="61">
        <v>0.44921306919173964</v>
      </c>
      <c r="D84" s="61">
        <v>0.574117368530082</v>
      </c>
      <c r="E84" s="61">
        <v>1.2538424203203364</v>
      </c>
      <c r="F84" s="61">
        <v>1.0591001140569354</v>
      </c>
      <c r="G84" s="61">
        <v>0.93785644881923036</v>
      </c>
      <c r="H84" s="61">
        <v>1.295876075989723</v>
      </c>
      <c r="I84" s="61">
        <v>1.1829481938766997</v>
      </c>
      <c r="J84" s="61">
        <v>1.3683915561367457</v>
      </c>
      <c r="K84" s="61">
        <v>1.3420927749436469</v>
      </c>
      <c r="L84" s="61">
        <v>0.97705258140936679</v>
      </c>
      <c r="M84" s="61">
        <v>1.1568666434713455</v>
      </c>
      <c r="N84" s="61">
        <v>1.4102608635242626</v>
      </c>
      <c r="O84" s="61">
        <v>1.0020191549782427</v>
      </c>
      <c r="P84" s="61">
        <v>0.91187204280978562</v>
      </c>
      <c r="Q84" s="61">
        <v>0.98644209303591845</v>
      </c>
      <c r="R84" s="61">
        <v>1.0899500926374122</v>
      </c>
    </row>
    <row r="85" spans="1:18" x14ac:dyDescent="0.2">
      <c r="A85" s="60" t="s">
        <v>322</v>
      </c>
      <c r="B85" s="61">
        <v>0.20863759649488839</v>
      </c>
      <c r="C85" s="61">
        <v>0.25530814723847073</v>
      </c>
      <c r="D85" s="61">
        <v>0.29001805214406201</v>
      </c>
      <c r="E85" s="61">
        <v>0.31817936687698861</v>
      </c>
      <c r="F85" s="61">
        <v>0.37708619445543634</v>
      </c>
      <c r="G85" s="61">
        <v>0.40344725613620047</v>
      </c>
      <c r="H85" s="61">
        <v>0.42945820752770847</v>
      </c>
      <c r="I85" s="61">
        <v>0.40877617418870443</v>
      </c>
      <c r="J85" s="61">
        <v>0.41409801357494236</v>
      </c>
      <c r="K85" s="61">
        <v>0.43896073081029774</v>
      </c>
      <c r="L85" s="61">
        <v>0.35745826149123172</v>
      </c>
      <c r="M85" s="61">
        <v>0.37899497986977487</v>
      </c>
      <c r="N85" s="61">
        <v>0.36588048675998935</v>
      </c>
      <c r="O85" s="61">
        <v>0.38979408938270005</v>
      </c>
      <c r="P85" s="61">
        <v>0.45347681956344249</v>
      </c>
      <c r="Q85" s="61">
        <v>0.47280251193349909</v>
      </c>
      <c r="R85" s="61">
        <v>0.46569077464906283</v>
      </c>
    </row>
    <row r="86" spans="1:18" x14ac:dyDescent="0.2">
      <c r="A86" s="56" t="s">
        <v>321</v>
      </c>
      <c r="B86" s="57">
        <v>17.824605327213298</v>
      </c>
      <c r="C86" s="57">
        <v>17.742300358724105</v>
      </c>
      <c r="D86" s="57">
        <v>17.297505252877983</v>
      </c>
      <c r="E86" s="57">
        <v>16.612737960416329</v>
      </c>
      <c r="F86" s="57">
        <v>17.01077721654524</v>
      </c>
      <c r="G86" s="57">
        <v>16.00059144100376</v>
      </c>
      <c r="H86" s="57">
        <v>15.469872287755754</v>
      </c>
      <c r="I86" s="57">
        <v>15.788771168766164</v>
      </c>
      <c r="J86" s="57">
        <v>14.775203935487887</v>
      </c>
      <c r="K86" s="57">
        <v>13.947384031320443</v>
      </c>
      <c r="L86" s="57">
        <v>13.90022008214531</v>
      </c>
      <c r="M86" s="57">
        <v>13.606541080570606</v>
      </c>
      <c r="N86" s="57">
        <v>13.693887711741754</v>
      </c>
      <c r="O86" s="57">
        <v>13.065120447453381</v>
      </c>
      <c r="P86" s="57">
        <v>12.128783482033072</v>
      </c>
      <c r="Q86" s="57">
        <v>12.244768317694248</v>
      </c>
      <c r="R86" s="57">
        <v>12.220627263774599</v>
      </c>
    </row>
    <row r="87" spans="1:18" x14ac:dyDescent="0.2">
      <c r="A87" s="60" t="s">
        <v>320</v>
      </c>
      <c r="B87" s="61">
        <v>3.6059531260866544</v>
      </c>
      <c r="C87" s="61">
        <v>3.7973047215848497</v>
      </c>
      <c r="D87" s="61">
        <v>3.6429818590749017</v>
      </c>
      <c r="E87" s="61">
        <v>3.9691527800248072</v>
      </c>
      <c r="F87" s="61">
        <v>4.0315635110914547</v>
      </c>
      <c r="G87" s="61">
        <v>3.8401419458409025</v>
      </c>
      <c r="H87" s="61">
        <v>3.5631903681338257</v>
      </c>
      <c r="I87" s="61">
        <v>3.6039042295820471</v>
      </c>
      <c r="J87" s="61">
        <v>3.5182763559374801</v>
      </c>
      <c r="K87" s="61">
        <v>3.4553327796891686</v>
      </c>
      <c r="L87" s="61">
        <v>3.0292835415002033</v>
      </c>
      <c r="M87" s="61">
        <v>2.7411899199761418</v>
      </c>
      <c r="N87" s="61">
        <v>2.8656778630727011</v>
      </c>
      <c r="O87" s="61">
        <v>2.8538110200511806</v>
      </c>
      <c r="P87" s="61">
        <v>2.7179098751709145</v>
      </c>
      <c r="Q87" s="61">
        <v>2.7143038640942341</v>
      </c>
      <c r="R87" s="61">
        <v>2.8559029226686254</v>
      </c>
    </row>
    <row r="88" spans="1:18" x14ac:dyDescent="0.2">
      <c r="A88" s="60" t="s">
        <v>319</v>
      </c>
      <c r="B88" s="61">
        <v>14.218652201126645</v>
      </c>
      <c r="C88" s="61">
        <v>13.944995637139257</v>
      </c>
      <c r="D88" s="61">
        <v>13.654523393803084</v>
      </c>
      <c r="E88" s="61">
        <v>12.643585180391522</v>
      </c>
      <c r="F88" s="61">
        <v>12.979213705453784</v>
      </c>
      <c r="G88" s="61">
        <v>12.160449495162858</v>
      </c>
      <c r="H88" s="61">
        <v>11.906681919621926</v>
      </c>
      <c r="I88" s="61">
        <v>12.184866939184117</v>
      </c>
      <c r="J88" s="61">
        <v>11.256927579550407</v>
      </c>
      <c r="K88" s="61">
        <v>10.492051251631274</v>
      </c>
      <c r="L88" s="61">
        <v>10.870936540645108</v>
      </c>
      <c r="M88" s="61">
        <v>10.865351160594464</v>
      </c>
      <c r="N88" s="61">
        <v>10.828209848669051</v>
      </c>
      <c r="O88" s="61">
        <v>10.211309427402201</v>
      </c>
      <c r="P88" s="61">
        <v>9.4108736068621557</v>
      </c>
      <c r="Q88" s="61">
        <v>9.5304644536000147</v>
      </c>
      <c r="R88" s="61">
        <v>9.3647243411059726</v>
      </c>
    </row>
    <row r="89" spans="1:18" ht="13.5" customHeight="1" x14ac:dyDescent="0.2">
      <c r="A89" s="56" t="s">
        <v>318</v>
      </c>
      <c r="B89" s="57">
        <v>4.3987759927672299</v>
      </c>
      <c r="C89" s="57">
        <v>5.0415279707849914</v>
      </c>
      <c r="D89" s="57">
        <v>4.9007132076588436</v>
      </c>
      <c r="E89" s="57">
        <v>5.6732998975354585</v>
      </c>
      <c r="F89" s="57">
        <v>5.8471637066176303</v>
      </c>
      <c r="G89" s="57">
        <v>5.6630476110008026</v>
      </c>
      <c r="H89" s="57">
        <v>5.4010464527502204</v>
      </c>
      <c r="I89" s="57">
        <v>5.5009593726537087</v>
      </c>
      <c r="J89" s="57">
        <v>5.4813500217946318</v>
      </c>
      <c r="K89" s="57">
        <v>5.4514177245224813</v>
      </c>
      <c r="L89" s="57">
        <v>5.5805542705748774</v>
      </c>
      <c r="M89" s="57">
        <v>5.5010189373229288</v>
      </c>
      <c r="N89" s="57">
        <v>5.4974700985330047</v>
      </c>
      <c r="O89" s="57">
        <v>5.2357660371654093</v>
      </c>
      <c r="P89" s="57">
        <v>4.765933168730756</v>
      </c>
      <c r="Q89" s="57">
        <v>4.8432764034339435</v>
      </c>
      <c r="R89" s="57">
        <v>5.0074276843985244</v>
      </c>
    </row>
    <row r="90" spans="1:18" x14ac:dyDescent="0.2">
      <c r="A90" s="60" t="s">
        <v>317</v>
      </c>
      <c r="B90" s="61">
        <v>3.1191320675985814</v>
      </c>
      <c r="C90" s="61">
        <v>3.5904728048346963</v>
      </c>
      <c r="D90" s="61">
        <v>3.4151105323902815</v>
      </c>
      <c r="E90" s="61">
        <v>4.0500458394003127</v>
      </c>
      <c r="F90" s="61">
        <v>4.1735527571518354</v>
      </c>
      <c r="G90" s="61">
        <v>4.01334966837058</v>
      </c>
      <c r="H90" s="61">
        <v>3.7357237964855692</v>
      </c>
      <c r="I90" s="61">
        <v>3.8808709435221487</v>
      </c>
      <c r="J90" s="61">
        <v>3.874774269879818</v>
      </c>
      <c r="K90" s="61">
        <v>3.9536125281765333</v>
      </c>
      <c r="L90" s="61">
        <v>4.0371756591950883</v>
      </c>
      <c r="M90" s="61">
        <v>4.0707788657487951</v>
      </c>
      <c r="N90" s="61">
        <v>4.0513158961177309</v>
      </c>
      <c r="O90" s="61">
        <v>3.847192078865818</v>
      </c>
      <c r="P90" s="61">
        <v>3.4832134882302599</v>
      </c>
      <c r="Q90" s="61">
        <v>3.5555474889739909</v>
      </c>
      <c r="R90" s="61">
        <v>3.5894910784330087</v>
      </c>
    </row>
    <row r="91" spans="1:18" x14ac:dyDescent="0.2">
      <c r="A91" s="60" t="s">
        <v>316</v>
      </c>
      <c r="B91" s="61">
        <v>0.13561443772167744</v>
      </c>
      <c r="C91" s="61">
        <v>0.14866044016417285</v>
      </c>
      <c r="D91" s="61">
        <v>0.14796839395105205</v>
      </c>
      <c r="E91" s="61">
        <v>0.16448255406352802</v>
      </c>
      <c r="F91" s="61">
        <v>0.1536277088522148</v>
      </c>
      <c r="G91" s="61">
        <v>0.18799374762367452</v>
      </c>
      <c r="H91" s="61">
        <v>0.23066969225287401</v>
      </c>
      <c r="I91" s="61">
        <v>0.28197213648118791</v>
      </c>
      <c r="J91" s="61">
        <v>0.30201133320879259</v>
      </c>
      <c r="K91" s="61">
        <v>0.18092300391505517</v>
      </c>
      <c r="L91" s="61">
        <v>0.21167136268696471</v>
      </c>
      <c r="M91" s="61">
        <v>0.20627267756846762</v>
      </c>
      <c r="N91" s="61">
        <v>0.22925422904581613</v>
      </c>
      <c r="O91" s="61">
        <v>0.24186669258095517</v>
      </c>
      <c r="P91" s="61">
        <v>0.21837712352079011</v>
      </c>
      <c r="Q91" s="61">
        <v>0.24865237671742565</v>
      </c>
      <c r="R91" s="61">
        <v>0.27624309392265189</v>
      </c>
    </row>
    <row r="92" spans="1:18" x14ac:dyDescent="0.2">
      <c r="A92" s="60" t="s">
        <v>315</v>
      </c>
      <c r="B92" s="61">
        <v>0.6189582029348355</v>
      </c>
      <c r="C92" s="61">
        <v>0.70775296512943153</v>
      </c>
      <c r="D92" s="61">
        <v>0.74280133763428136</v>
      </c>
      <c r="E92" s="61">
        <v>0.80893059375505583</v>
      </c>
      <c r="F92" s="61">
        <v>0.84960778380391511</v>
      </c>
      <c r="G92" s="61">
        <v>0.83224198386210968</v>
      </c>
      <c r="H92" s="61">
        <v>0.77077433752789604</v>
      </c>
      <c r="I92" s="61">
        <v>0.70409610411278889</v>
      </c>
      <c r="J92" s="61">
        <v>0.69898499283890658</v>
      </c>
      <c r="K92" s="61">
        <v>0.69403250682168705</v>
      </c>
      <c r="L92" s="61">
        <v>0.69108597221638146</v>
      </c>
      <c r="M92" s="61">
        <v>0.63994234305880016</v>
      </c>
      <c r="N92" s="61">
        <v>0.6576585964546644</v>
      </c>
      <c r="O92" s="61">
        <v>0.61438458963644416</v>
      </c>
      <c r="P92" s="61">
        <v>0.57053482721647863</v>
      </c>
      <c r="Q92" s="61">
        <v>0.55538414069731556</v>
      </c>
      <c r="R92" s="61">
        <v>0.55916275809116855</v>
      </c>
    </row>
    <row r="93" spans="1:18" x14ac:dyDescent="0.2">
      <c r="A93" s="60" t="s">
        <v>314</v>
      </c>
      <c r="B93" s="61">
        <v>0.52507128451213581</v>
      </c>
      <c r="C93" s="61">
        <v>0.59464176065669139</v>
      </c>
      <c r="D93" s="61">
        <v>0.59483294368322925</v>
      </c>
      <c r="E93" s="61">
        <v>0.64984091031656155</v>
      </c>
      <c r="F93" s="61">
        <v>0.67037545680966448</v>
      </c>
      <c r="G93" s="61">
        <v>0.62946221114443834</v>
      </c>
      <c r="H93" s="61">
        <v>0.66387862648388118</v>
      </c>
      <c r="I93" s="61">
        <v>0.63402018853758235</v>
      </c>
      <c r="J93" s="61">
        <v>0.605579425867115</v>
      </c>
      <c r="K93" s="61">
        <v>0.62284968560920628</v>
      </c>
      <c r="L93" s="61">
        <v>0.64062127647644274</v>
      </c>
      <c r="M93" s="61">
        <v>0.58402505094686619</v>
      </c>
      <c r="N93" s="61">
        <v>0.55924137691479381</v>
      </c>
      <c r="O93" s="61">
        <v>0.53232267608219141</v>
      </c>
      <c r="P93" s="61">
        <v>0.49380772976322806</v>
      </c>
      <c r="Q93" s="61">
        <v>0.48369239704521116</v>
      </c>
      <c r="R93" s="61">
        <v>0.58253075395169507</v>
      </c>
    </row>
    <row r="94" spans="1:18" x14ac:dyDescent="0.2">
      <c r="A94" s="56" t="s">
        <v>313</v>
      </c>
      <c r="B94" s="57">
        <v>3.8597955351554352</v>
      </c>
      <c r="C94" s="57">
        <v>3.7940729728856288</v>
      </c>
      <c r="D94" s="57">
        <v>4.8799976325056971</v>
      </c>
      <c r="E94" s="57">
        <v>4.9749231515935932</v>
      </c>
      <c r="F94" s="57">
        <v>6.9947161378925067</v>
      </c>
      <c r="G94" s="57">
        <v>7.0149127624519458</v>
      </c>
      <c r="H94" s="57">
        <v>7.9421637942351326</v>
      </c>
      <c r="I94" s="57">
        <v>7.6599649620422126</v>
      </c>
      <c r="J94" s="57">
        <v>8.5590634535151633</v>
      </c>
      <c r="K94" s="57">
        <v>9.2493178312967128</v>
      </c>
      <c r="L94" s="57">
        <v>7.9888416950530576</v>
      </c>
      <c r="M94" s="57">
        <v>8.7988965654356583</v>
      </c>
      <c r="N94" s="57">
        <v>8.7730267347482247</v>
      </c>
      <c r="O94" s="57">
        <v>10.136805847991102</v>
      </c>
      <c r="P94" s="57">
        <v>12.306829695354075</v>
      </c>
      <c r="Q94" s="57">
        <v>11.337277891718243</v>
      </c>
      <c r="R94" s="57">
        <v>11.640600223665103</v>
      </c>
    </row>
    <row r="95" spans="1:18" x14ac:dyDescent="0.2">
      <c r="A95" s="60" t="s">
        <v>312</v>
      </c>
      <c r="B95" s="61">
        <v>1.8846929550038249</v>
      </c>
      <c r="C95" s="61">
        <v>1.7806935332708531</v>
      </c>
      <c r="D95" s="61">
        <v>2.5509751117161374</v>
      </c>
      <c r="E95" s="61">
        <v>2.8339535134552123</v>
      </c>
      <c r="F95" s="61">
        <v>3.3658434393985242</v>
      </c>
      <c r="G95" s="61">
        <v>3.7028431413966461</v>
      </c>
      <c r="H95" s="61">
        <v>4.4652401402771789</v>
      </c>
      <c r="I95" s="61">
        <v>3.9609577041795276</v>
      </c>
      <c r="J95" s="61">
        <v>4.6204620462046204</v>
      </c>
      <c r="K95" s="61">
        <v>4.5542175821568396</v>
      </c>
      <c r="L95" s="61">
        <v>3.7862539775992827</v>
      </c>
      <c r="M95" s="61">
        <v>4.3888861275411308</v>
      </c>
      <c r="N95" s="61">
        <v>4.7911818171292273</v>
      </c>
      <c r="O95" s="61">
        <v>5.5273017826870952</v>
      </c>
      <c r="P95" s="61">
        <v>5.8410962138128451</v>
      </c>
      <c r="Q95" s="61">
        <v>5.4095504292429712</v>
      </c>
      <c r="R95" s="61">
        <v>6.022266361769959</v>
      </c>
    </row>
    <row r="96" spans="1:18" x14ac:dyDescent="0.2">
      <c r="A96" s="60" t="s">
        <v>311</v>
      </c>
      <c r="B96" s="61">
        <v>1.9751025801516098</v>
      </c>
      <c r="C96" s="61">
        <v>2.0133794396147757</v>
      </c>
      <c r="D96" s="61">
        <v>2.3290225207895596</v>
      </c>
      <c r="E96" s="61">
        <v>2.1409696381383814</v>
      </c>
      <c r="F96" s="61">
        <v>3.628872698493983</v>
      </c>
      <c r="G96" s="61">
        <v>3.3120696210552998</v>
      </c>
      <c r="H96" s="61">
        <v>3.4769236539579542</v>
      </c>
      <c r="I96" s="61">
        <v>3.6990072578626845</v>
      </c>
      <c r="J96" s="61">
        <v>3.938601407310542</v>
      </c>
      <c r="K96" s="61">
        <v>4.6951002491398741</v>
      </c>
      <c r="L96" s="61">
        <v>4.2025877174537758</v>
      </c>
      <c r="M96" s="61">
        <v>4.4100104378945275</v>
      </c>
      <c r="N96" s="61">
        <v>3.9818449176189978</v>
      </c>
      <c r="O96" s="61">
        <v>4.6095040653040069</v>
      </c>
      <c r="P96" s="61">
        <v>6.4657334815412302</v>
      </c>
      <c r="Q96" s="61">
        <v>5.9277274624752705</v>
      </c>
      <c r="R96" s="61">
        <v>5.6183338618951444</v>
      </c>
    </row>
    <row r="97" spans="1:18" x14ac:dyDescent="0.2">
      <c r="A97" s="56" t="s">
        <v>310</v>
      </c>
      <c r="B97" s="57">
        <v>13.44321580082064</v>
      </c>
      <c r="C97" s="57">
        <v>13.288950651197363</v>
      </c>
      <c r="D97" s="57">
        <v>13.379302181054125</v>
      </c>
      <c r="E97" s="57">
        <v>13.306908267270668</v>
      </c>
      <c r="F97" s="57">
        <v>12.855845999860339</v>
      </c>
      <c r="G97" s="57">
        <v>12.532212411811921</v>
      </c>
      <c r="H97" s="57">
        <v>12.776850514787242</v>
      </c>
      <c r="I97" s="57">
        <v>13.157587386335196</v>
      </c>
      <c r="J97" s="57">
        <v>13.232455321003799</v>
      </c>
      <c r="K97" s="57">
        <v>13.153992169889667</v>
      </c>
      <c r="L97" s="57">
        <v>13.597431907705678</v>
      </c>
      <c r="M97" s="57">
        <v>13.43630399125205</v>
      </c>
      <c r="N97" s="57">
        <v>13.160119026943162</v>
      </c>
      <c r="O97" s="57">
        <v>13.258397849114056</v>
      </c>
      <c r="P97" s="57">
        <v>13.186240273856717</v>
      </c>
      <c r="Q97" s="57">
        <v>13.514347423634682</v>
      </c>
      <c r="R97" s="57">
        <v>13.855552402730718</v>
      </c>
    </row>
    <row r="98" spans="1:18" x14ac:dyDescent="0.2">
      <c r="A98" s="60" t="s">
        <v>309</v>
      </c>
      <c r="B98" s="61">
        <v>9.6981709437373951</v>
      </c>
      <c r="C98" s="61">
        <v>9.5821348931907053</v>
      </c>
      <c r="D98" s="61">
        <v>9.8043857831967092</v>
      </c>
      <c r="E98" s="61">
        <v>9.7880601844361763</v>
      </c>
      <c r="F98" s="61">
        <v>9.3806010102185695</v>
      </c>
      <c r="G98" s="61">
        <v>9.0384859110303744</v>
      </c>
      <c r="H98" s="61">
        <v>9.2455413236314534</v>
      </c>
      <c r="I98" s="61">
        <v>9.4418953866688913</v>
      </c>
      <c r="J98" s="61">
        <v>9.3981567968117563</v>
      </c>
      <c r="K98" s="61">
        <v>9.0476331711946862</v>
      </c>
      <c r="L98" s="61">
        <v>9.2196195522660052</v>
      </c>
      <c r="M98" s="61">
        <v>9.2126845270639688</v>
      </c>
      <c r="N98" s="61">
        <v>8.7105028540993672</v>
      </c>
      <c r="O98" s="61">
        <v>8.6758878343213155</v>
      </c>
      <c r="P98" s="61">
        <v>8.6199942946517289</v>
      </c>
      <c r="Q98" s="61">
        <v>8.9877851788663623</v>
      </c>
      <c r="R98" s="61">
        <v>9.1711038039758979</v>
      </c>
    </row>
    <row r="99" spans="1:18" x14ac:dyDescent="0.2">
      <c r="A99" s="60" t="s">
        <v>308</v>
      </c>
      <c r="B99" s="61">
        <v>1.3178941511927116</v>
      </c>
      <c r="C99" s="61">
        <v>1.2700772387939114</v>
      </c>
      <c r="D99" s="61">
        <v>1.1985439910035216</v>
      </c>
      <c r="E99" s="61">
        <v>1.1432885725071456</v>
      </c>
      <c r="F99" s="61">
        <v>1.068410884290403</v>
      </c>
      <c r="G99" s="61">
        <v>1.0371340458789235</v>
      </c>
      <c r="H99" s="61">
        <v>1.0314498434071602</v>
      </c>
      <c r="I99" s="61">
        <v>1.0561441561691833</v>
      </c>
      <c r="J99" s="61">
        <v>1.0757207796251322</v>
      </c>
      <c r="K99" s="61">
        <v>1.2115909360540988</v>
      </c>
      <c r="L99" s="61">
        <v>1.2826443500567728</v>
      </c>
      <c r="M99" s="61">
        <v>1.2227247875142899</v>
      </c>
      <c r="N99" s="61">
        <v>1.2933180497180636</v>
      </c>
      <c r="O99" s="61">
        <v>1.3086715687862394</v>
      </c>
      <c r="P99" s="61">
        <v>1.2964912108126188</v>
      </c>
      <c r="Q99" s="61">
        <v>1.2704865963664083</v>
      </c>
      <c r="R99" s="61">
        <v>1.3127806245931466</v>
      </c>
    </row>
    <row r="100" spans="1:18" x14ac:dyDescent="0.2">
      <c r="A100" s="60" t="s">
        <v>307</v>
      </c>
      <c r="B100" s="61">
        <v>2.4271507058905346</v>
      </c>
      <c r="C100" s="61">
        <v>2.4367385192127462</v>
      </c>
      <c r="D100" s="61">
        <v>2.3763724068538958</v>
      </c>
      <c r="E100" s="61">
        <v>2.3755595103273475</v>
      </c>
      <c r="F100" s="61">
        <v>2.4068341053513653</v>
      </c>
      <c r="G100" s="61">
        <v>2.4565924549026232</v>
      </c>
      <c r="H100" s="61">
        <v>2.4998593477486262</v>
      </c>
      <c r="I100" s="61">
        <v>2.6595478434971218</v>
      </c>
      <c r="J100" s="61">
        <v>2.7585777445669093</v>
      </c>
      <c r="K100" s="61">
        <v>2.8947680626408827</v>
      </c>
      <c r="L100" s="61">
        <v>3.0951680053829009</v>
      </c>
      <c r="M100" s="61">
        <v>3.000894676673791</v>
      </c>
      <c r="N100" s="61">
        <v>3.156298123125731</v>
      </c>
      <c r="O100" s="61">
        <v>3.2738384460065002</v>
      </c>
      <c r="P100" s="61">
        <v>3.2697547683923704</v>
      </c>
      <c r="Q100" s="61">
        <v>3.2560756484019091</v>
      </c>
      <c r="R100" s="61">
        <v>3.3716679741616731</v>
      </c>
    </row>
    <row r="101" spans="1:18" x14ac:dyDescent="0.2">
      <c r="A101" s="56" t="s">
        <v>306</v>
      </c>
      <c r="B101" s="57">
        <v>5.6645107448362193</v>
      </c>
      <c r="C101" s="57">
        <v>6.2211162460007108</v>
      </c>
      <c r="D101" s="57">
        <v>5.974963747743482</v>
      </c>
      <c r="E101" s="57">
        <v>6.0615865825378847</v>
      </c>
      <c r="F101" s="57">
        <v>5.8029375480086589</v>
      </c>
      <c r="G101" s="57">
        <v>5.9122977482996077</v>
      </c>
      <c r="H101" s="57">
        <v>5.9692815482999828</v>
      </c>
      <c r="I101" s="57">
        <v>6.5571035288228909</v>
      </c>
      <c r="J101" s="57">
        <v>6.1663241795877699</v>
      </c>
      <c r="K101" s="57">
        <v>6.1395183295764619</v>
      </c>
      <c r="L101" s="57">
        <v>6.023522155403227</v>
      </c>
      <c r="M101" s="57">
        <v>5.6016700631244092</v>
      </c>
      <c r="N101" s="57">
        <v>5.3944214804265522</v>
      </c>
      <c r="O101" s="57">
        <v>5.7734875233498535</v>
      </c>
      <c r="P101" s="57">
        <v>5.7624017548864339</v>
      </c>
      <c r="Q101" s="57">
        <v>6.05296114125996</v>
      </c>
      <c r="R101" s="57">
        <v>5.7017909899684538</v>
      </c>
    </row>
    <row r="102" spans="1:18" x14ac:dyDescent="0.2">
      <c r="A102" s="60" t="s">
        <v>305</v>
      </c>
      <c r="B102" s="61">
        <v>2.5036511579386604</v>
      </c>
      <c r="C102" s="61">
        <v>2.7760721326309667</v>
      </c>
      <c r="D102" s="61">
        <v>2.5687313189902636</v>
      </c>
      <c r="E102" s="61">
        <v>2.7072210537669199</v>
      </c>
      <c r="F102" s="61">
        <v>2.5744279695537813</v>
      </c>
      <c r="G102" s="61">
        <v>2.7438637995859914</v>
      </c>
      <c r="H102" s="61">
        <v>2.7961667573092286</v>
      </c>
      <c r="I102" s="61">
        <v>3.3703178443313586</v>
      </c>
      <c r="J102" s="61">
        <v>3.0014322186935676</v>
      </c>
      <c r="K102" s="61">
        <v>3.1335271087910788</v>
      </c>
      <c r="L102" s="61">
        <v>2.9451757152669722</v>
      </c>
      <c r="M102" s="61">
        <v>2.7300064615537551</v>
      </c>
      <c r="N102" s="61">
        <v>2.5738997533780261</v>
      </c>
      <c r="O102" s="61">
        <v>2.8797253085419974</v>
      </c>
      <c r="P102" s="61">
        <v>2.9353033179551247</v>
      </c>
      <c r="Q102" s="61">
        <v>3.2905602845889974</v>
      </c>
      <c r="R102" s="61">
        <v>3.0995977366426866</v>
      </c>
    </row>
    <row r="103" spans="1:18" x14ac:dyDescent="0.2">
      <c r="A103" s="60" t="s">
        <v>304</v>
      </c>
      <c r="B103" s="61">
        <v>0.25036511579386606</v>
      </c>
      <c r="C103" s="61">
        <v>0.23591765504314385</v>
      </c>
      <c r="D103" s="61">
        <v>0.23379006244266223</v>
      </c>
      <c r="E103" s="61">
        <v>0.20762551906379767</v>
      </c>
      <c r="F103" s="61">
        <v>0.16992155676078302</v>
      </c>
      <c r="G103" s="61">
        <v>0.16687085463225043</v>
      </c>
      <c r="H103" s="61">
        <v>0.12564934456050861</v>
      </c>
      <c r="I103" s="61">
        <v>0.15016267623258531</v>
      </c>
      <c r="J103" s="61">
        <v>0.16034622330157544</v>
      </c>
      <c r="K103" s="61">
        <v>0.11715505991220784</v>
      </c>
      <c r="L103" s="61">
        <v>0.12616173934984651</v>
      </c>
      <c r="M103" s="61">
        <v>7.4556389482578658E-2</v>
      </c>
      <c r="N103" s="61">
        <v>6.1366031007213398E-2</v>
      </c>
      <c r="O103" s="61">
        <v>6.3705959206590876E-2</v>
      </c>
      <c r="P103" s="61">
        <v>6.787397082402935E-2</v>
      </c>
      <c r="Q103" s="61">
        <v>8.2581628763816542E-2</v>
      </c>
      <c r="R103" s="61">
        <v>0.10098312496870357</v>
      </c>
    </row>
    <row r="104" spans="1:18" x14ac:dyDescent="0.2">
      <c r="A104" s="60" t="s">
        <v>303</v>
      </c>
      <c r="B104" s="61">
        <v>0.35120662076639547</v>
      </c>
      <c r="C104" s="61">
        <v>0.35549235691432635</v>
      </c>
      <c r="D104" s="61">
        <v>0.32848983457133557</v>
      </c>
      <c r="E104" s="61">
        <v>0.33166154343957288</v>
      </c>
      <c r="F104" s="61">
        <v>0.35148157631340055</v>
      </c>
      <c r="G104" s="61">
        <v>0.36542604875163698</v>
      </c>
      <c r="H104" s="61">
        <v>0.39007557714307145</v>
      </c>
      <c r="I104" s="61">
        <v>0.35371652623675648</v>
      </c>
      <c r="J104" s="61">
        <v>0.33626004109844948</v>
      </c>
      <c r="K104" s="61">
        <v>0.33515244987543008</v>
      </c>
      <c r="L104" s="61">
        <v>0.30699356575129316</v>
      </c>
      <c r="M104" s="61">
        <v>0.28331428003379888</v>
      </c>
      <c r="N104" s="61">
        <v>0.29177810969467505</v>
      </c>
      <c r="O104" s="61">
        <v>0.33688575038061613</v>
      </c>
      <c r="P104" s="61">
        <v>0.34232089632988716</v>
      </c>
      <c r="Q104" s="61">
        <v>0.38568343103980252</v>
      </c>
      <c r="R104" s="61">
        <v>0.32381365692443792</v>
      </c>
    </row>
    <row r="105" spans="1:18" x14ac:dyDescent="0.2">
      <c r="A105" s="60" t="s">
        <v>302</v>
      </c>
      <c r="B105" s="61">
        <v>0.42770707281452114</v>
      </c>
      <c r="C105" s="61">
        <v>0.43628607439485506</v>
      </c>
      <c r="D105" s="61">
        <v>0.42614897457902995</v>
      </c>
      <c r="E105" s="61">
        <v>0.45839400312786499</v>
      </c>
      <c r="F105" s="61">
        <v>0.45157235632317688</v>
      </c>
      <c r="G105" s="61">
        <v>0.45625448861476064</v>
      </c>
      <c r="H105" s="61">
        <v>0.46696547456069615</v>
      </c>
      <c r="I105" s="61">
        <v>0.47217819304246267</v>
      </c>
      <c r="J105" s="61">
        <v>0.41876829192353199</v>
      </c>
      <c r="K105" s="61">
        <v>0.36777790959781709</v>
      </c>
      <c r="L105" s="61">
        <v>0.36446724701066768</v>
      </c>
      <c r="M105" s="61">
        <v>0.38520801232665641</v>
      </c>
      <c r="N105" s="61">
        <v>0.38324823138467234</v>
      </c>
      <c r="O105" s="61">
        <v>0.39411313746450283</v>
      </c>
      <c r="P105" s="61">
        <v>0.41216222862707674</v>
      </c>
      <c r="Q105" s="61">
        <v>0.41472312467103467</v>
      </c>
      <c r="R105" s="61">
        <v>0.40643621371701355</v>
      </c>
    </row>
    <row r="106" spans="1:18" x14ac:dyDescent="0.2">
      <c r="A106" s="60" t="s">
        <v>301</v>
      </c>
      <c r="B106" s="61">
        <v>2.1315807775227764</v>
      </c>
      <c r="C106" s="61">
        <v>2.4173480270174195</v>
      </c>
      <c r="D106" s="61">
        <v>2.4178035571601906</v>
      </c>
      <c r="E106" s="61">
        <v>2.3566844631397292</v>
      </c>
      <c r="F106" s="61">
        <v>2.2555340890575173</v>
      </c>
      <c r="G106" s="61">
        <v>2.1798825567149676</v>
      </c>
      <c r="H106" s="61">
        <v>2.1904243947264779</v>
      </c>
      <c r="I106" s="61">
        <v>2.2107282889797282</v>
      </c>
      <c r="J106" s="61">
        <v>2.2495174045706454</v>
      </c>
      <c r="K106" s="61">
        <v>2.1859058013999286</v>
      </c>
      <c r="L106" s="61">
        <v>2.2807238880244474</v>
      </c>
      <c r="M106" s="61">
        <v>2.1285849197276203</v>
      </c>
      <c r="N106" s="61">
        <v>2.0841293549619646</v>
      </c>
      <c r="O106" s="61">
        <v>2.0990573677561466</v>
      </c>
      <c r="P106" s="61">
        <v>2.0047413411503161</v>
      </c>
      <c r="Q106" s="61">
        <v>1.8794126721963085</v>
      </c>
      <c r="R106" s="61">
        <v>1.7709602577156116</v>
      </c>
    </row>
    <row r="107" spans="1:18" x14ac:dyDescent="0.2">
      <c r="A107" s="56" t="s">
        <v>300</v>
      </c>
      <c r="B107" s="57">
        <v>22.372904930801866</v>
      </c>
      <c r="C107" s="57">
        <v>22.502666192676855</v>
      </c>
      <c r="D107" s="57">
        <v>21.630019827764791</v>
      </c>
      <c r="E107" s="57">
        <v>21.296446098258105</v>
      </c>
      <c r="F107" s="57">
        <v>20.441796047578038</v>
      </c>
      <c r="G107" s="57">
        <v>20.497655358877953</v>
      </c>
      <c r="H107" s="57">
        <v>20.267051741274873</v>
      </c>
      <c r="I107" s="57">
        <v>20.13681488278969</v>
      </c>
      <c r="J107" s="57">
        <v>20.927517280029889</v>
      </c>
      <c r="K107" s="57">
        <v>21.242140230157787</v>
      </c>
      <c r="L107" s="57">
        <v>21.764301834952409</v>
      </c>
      <c r="M107" s="57">
        <v>21.329340424474378</v>
      </c>
      <c r="N107" s="57">
        <v>21.610105711672283</v>
      </c>
      <c r="O107" s="57">
        <v>21.487264206968785</v>
      </c>
      <c r="P107" s="57">
        <v>21.267177524862529</v>
      </c>
      <c r="Q107" s="57">
        <v>21.199883841225475</v>
      </c>
      <c r="R107" s="57">
        <v>21.311612224800118</v>
      </c>
    </row>
    <row r="108" spans="1:18" x14ac:dyDescent="0.2">
      <c r="A108" s="60" t="s">
        <v>299</v>
      </c>
      <c r="B108" s="61">
        <v>4.4961402044648446</v>
      </c>
      <c r="C108" s="61">
        <v>4.5535339172025981</v>
      </c>
      <c r="D108" s="61">
        <v>4.2496522742742151</v>
      </c>
      <c r="E108" s="61">
        <v>4.1767782990886051</v>
      </c>
      <c r="F108" s="61">
        <v>4.129326598542864</v>
      </c>
      <c r="G108" s="61">
        <v>4.2647120949685275</v>
      </c>
      <c r="H108" s="61">
        <v>4.2045646343979142</v>
      </c>
      <c r="I108" s="61">
        <v>4.3497121882038874</v>
      </c>
      <c r="J108" s="61">
        <v>4.9987545924403767</v>
      </c>
      <c r="K108" s="61">
        <v>4.926444418080437</v>
      </c>
      <c r="L108" s="61">
        <v>5.0773091102793781</v>
      </c>
      <c r="M108" s="61">
        <v>4.9940354888413943</v>
      </c>
      <c r="N108" s="61">
        <v>5.2797943659036433</v>
      </c>
      <c r="O108" s="61">
        <v>5.3329446190059713</v>
      </c>
      <c r="P108" s="61">
        <v>5.2931860435377089</v>
      </c>
      <c r="Q108" s="61">
        <v>5.5656387825108444</v>
      </c>
      <c r="R108" s="61">
        <v>5.5824472968236218</v>
      </c>
    </row>
    <row r="109" spans="1:18" x14ac:dyDescent="0.2">
      <c r="A109" s="60" t="s">
        <v>298</v>
      </c>
      <c r="B109" s="61">
        <v>10.835245844634537</v>
      </c>
      <c r="C109" s="61">
        <v>10.399767314093657</v>
      </c>
      <c r="D109" s="61">
        <v>9.8754106122932139</v>
      </c>
      <c r="E109" s="61">
        <v>9.5318988297470746</v>
      </c>
      <c r="F109" s="61">
        <v>8.9057517283117242</v>
      </c>
      <c r="G109" s="61">
        <v>8.8103586667229941</v>
      </c>
      <c r="H109" s="61">
        <v>8.4991467096749993</v>
      </c>
      <c r="I109" s="61">
        <v>8.1538333194293813</v>
      </c>
      <c r="J109" s="61">
        <v>8.1371816426925712</v>
      </c>
      <c r="K109" s="61">
        <v>8.3580495906987782</v>
      </c>
      <c r="L109" s="61">
        <v>8.4318095798814081</v>
      </c>
      <c r="M109" s="61">
        <v>7.9501963318256372</v>
      </c>
      <c r="N109" s="61">
        <v>7.9254807970636927</v>
      </c>
      <c r="O109" s="61">
        <v>7.889821083433211</v>
      </c>
      <c r="P109" s="61">
        <v>7.6530361305934544</v>
      </c>
      <c r="Q109" s="61">
        <v>7.5721001143437938</v>
      </c>
      <c r="R109" s="61">
        <v>7.5461935203885764</v>
      </c>
    </row>
    <row r="110" spans="1:18" x14ac:dyDescent="0.2">
      <c r="A110" s="60" t="s">
        <v>297</v>
      </c>
      <c r="B110" s="61">
        <v>7.0415188817024825</v>
      </c>
      <c r="C110" s="61">
        <v>7.5493649613806033</v>
      </c>
      <c r="D110" s="61">
        <v>7.50495694119736</v>
      </c>
      <c r="E110" s="61">
        <v>7.5877689694224228</v>
      </c>
      <c r="F110" s="61">
        <v>7.4067177207234467</v>
      </c>
      <c r="G110" s="61">
        <v>7.4225845971864306</v>
      </c>
      <c r="H110" s="61">
        <v>7.5633403972019577</v>
      </c>
      <c r="I110" s="61">
        <v>7.6332693751564191</v>
      </c>
      <c r="J110" s="61">
        <v>7.791581044896942</v>
      </c>
      <c r="K110" s="61">
        <v>7.9576462213785737</v>
      </c>
      <c r="L110" s="61">
        <v>8.2551831447916229</v>
      </c>
      <c r="M110" s="61">
        <v>8.3851086038073461</v>
      </c>
      <c r="N110" s="61">
        <v>8.4048305487049451</v>
      </c>
      <c r="O110" s="61">
        <v>8.2644985045296018</v>
      </c>
      <c r="P110" s="61">
        <v>8.3209553507313672</v>
      </c>
      <c r="Q110" s="61">
        <v>8.0621449443708375</v>
      </c>
      <c r="R110" s="61">
        <v>8.182971407587921</v>
      </c>
    </row>
    <row r="111" spans="1:18" x14ac:dyDescent="0.2">
      <c r="A111" s="56" t="s">
        <v>296</v>
      </c>
      <c r="B111" s="57">
        <v>15.223589957577023</v>
      </c>
      <c r="C111" s="57">
        <v>14.752932811944545</v>
      </c>
      <c r="D111" s="57">
        <v>14.098428575656241</v>
      </c>
      <c r="E111" s="57">
        <v>13.679016340397993</v>
      </c>
      <c r="F111" s="57">
        <v>13.158446032448035</v>
      </c>
      <c r="G111" s="57">
        <v>13.715094419331672</v>
      </c>
      <c r="H111" s="57">
        <v>13.29632616319412</v>
      </c>
      <c r="I111" s="57">
        <v>13.164261283056645</v>
      </c>
      <c r="J111" s="57">
        <v>13.10947132449094</v>
      </c>
      <c r="K111" s="57">
        <v>13.876201210107961</v>
      </c>
      <c r="L111" s="57">
        <v>14.191793879753845</v>
      </c>
      <c r="M111" s="57">
        <v>13.686067896018688</v>
      </c>
      <c r="N111" s="57">
        <v>14.015769912119211</v>
      </c>
      <c r="O111" s="57">
        <v>14.38890868452593</v>
      </c>
      <c r="P111" s="57">
        <v>14.297799506192272</v>
      </c>
      <c r="Q111" s="57">
        <v>14.214022542062182</v>
      </c>
      <c r="R111" s="57">
        <v>14.084224933651585</v>
      </c>
    </row>
    <row r="112" spans="1:18" x14ac:dyDescent="0.2">
      <c r="A112" s="60" t="s">
        <v>295</v>
      </c>
      <c r="B112" s="61">
        <v>4.7673690799081996</v>
      </c>
      <c r="C112" s="61">
        <v>4.4888989432181754</v>
      </c>
      <c r="D112" s="61">
        <v>4.2792459530644251</v>
      </c>
      <c r="E112" s="61">
        <v>3.9691527800248072</v>
      </c>
      <c r="F112" s="61">
        <v>3.6661157794278534</v>
      </c>
      <c r="G112" s="61">
        <v>3.6648219340120822</v>
      </c>
      <c r="H112" s="61">
        <v>3.6850889859910354</v>
      </c>
      <c r="I112" s="61">
        <v>3.7473930090931842</v>
      </c>
      <c r="J112" s="61">
        <v>3.8436390808892211</v>
      </c>
      <c r="K112" s="61">
        <v>4.2531735674457236</v>
      </c>
      <c r="L112" s="61">
        <v>4.3609907901930276</v>
      </c>
      <c r="M112" s="61">
        <v>4.2323177096277149</v>
      </c>
      <c r="N112" s="61">
        <v>4.3373047576041772</v>
      </c>
      <c r="O112" s="61">
        <v>4.6030254931813026</v>
      </c>
      <c r="P112" s="61">
        <v>4.5810011902536907</v>
      </c>
      <c r="Q112" s="61">
        <v>4.548342014991742</v>
      </c>
      <c r="R112" s="61">
        <v>4.4415883560614908</v>
      </c>
    </row>
    <row r="113" spans="1:18" x14ac:dyDescent="0.2">
      <c r="A113" s="60" t="s">
        <v>294</v>
      </c>
      <c r="B113" s="61">
        <v>2.8965852980040339</v>
      </c>
      <c r="C113" s="61">
        <v>2.9667453058850142</v>
      </c>
      <c r="D113" s="61">
        <v>2.8735462105294309</v>
      </c>
      <c r="E113" s="61">
        <v>2.7368818422046055</v>
      </c>
      <c r="F113" s="61">
        <v>2.5674448918786807</v>
      </c>
      <c r="G113" s="61">
        <v>2.3911114866292089</v>
      </c>
      <c r="H113" s="61">
        <v>2.2410592052210117</v>
      </c>
      <c r="I113" s="61">
        <v>2.1673479602903147</v>
      </c>
      <c r="J113" s="61">
        <v>2.1312036864063764</v>
      </c>
      <c r="K113" s="61">
        <v>2.3223395420571835</v>
      </c>
      <c r="L113" s="61">
        <v>2.3339921779721604</v>
      </c>
      <c r="M113" s="61">
        <v>2.2615438143048858</v>
      </c>
      <c r="N113" s="61">
        <v>2.3122257343661352</v>
      </c>
      <c r="O113" s="61">
        <v>2.3743966829710734</v>
      </c>
      <c r="P113" s="61">
        <v>2.3952625935726299</v>
      </c>
      <c r="Q113" s="61">
        <v>2.3803473873350636</v>
      </c>
      <c r="R113" s="61">
        <v>2.3793627213700321</v>
      </c>
    </row>
    <row r="114" spans="1:18" x14ac:dyDescent="0.2">
      <c r="A114" s="60" t="s">
        <v>293</v>
      </c>
      <c r="B114" s="61">
        <v>2.3019681479936018</v>
      </c>
      <c r="C114" s="61">
        <v>2.1458811362828425</v>
      </c>
      <c r="D114" s="61">
        <v>2.0123701577343081</v>
      </c>
      <c r="E114" s="61">
        <v>2.1868090384511674</v>
      </c>
      <c r="F114" s="61">
        <v>2.2485510113824168</v>
      </c>
      <c r="G114" s="61">
        <v>2.4544801656034809</v>
      </c>
      <c r="H114" s="61">
        <v>2.2466852952759595</v>
      </c>
      <c r="I114" s="61">
        <v>2.3058313172603655</v>
      </c>
      <c r="J114" s="61">
        <v>2.3242418581480786</v>
      </c>
      <c r="K114" s="61">
        <v>2.4572903072725114</v>
      </c>
      <c r="L114" s="61">
        <v>2.5120204101658326</v>
      </c>
      <c r="M114" s="61">
        <v>2.3584671206322381</v>
      </c>
      <c r="N114" s="61">
        <v>2.4627461877800547</v>
      </c>
      <c r="O114" s="61">
        <v>2.4985693153229032</v>
      </c>
      <c r="P114" s="61">
        <v>2.4660876066064001</v>
      </c>
      <c r="Q114" s="61">
        <v>2.4148320235221519</v>
      </c>
      <c r="R114" s="61">
        <v>2.3559947255095057</v>
      </c>
    </row>
    <row r="115" spans="1:18" x14ac:dyDescent="0.2">
      <c r="A115" s="60" t="s">
        <v>292</v>
      </c>
      <c r="B115" s="61">
        <v>2.2011266430210723</v>
      </c>
      <c r="C115" s="61">
        <v>2.1620398797789484</v>
      </c>
      <c r="D115" s="61">
        <v>2.0981918262259183</v>
      </c>
      <c r="E115" s="61">
        <v>2.1382732028258644</v>
      </c>
      <c r="F115" s="61">
        <v>2.0553525290379646</v>
      </c>
      <c r="G115" s="61">
        <v>2.3784377508343542</v>
      </c>
      <c r="H115" s="61">
        <v>2.3873375466496634</v>
      </c>
      <c r="I115" s="61">
        <v>2.2207391340619007</v>
      </c>
      <c r="J115" s="61">
        <v>2.0798306245718914</v>
      </c>
      <c r="K115" s="61">
        <v>2.1547633171194684</v>
      </c>
      <c r="L115" s="61">
        <v>2.2667059169855754</v>
      </c>
      <c r="M115" s="61">
        <v>2.1944430637705654</v>
      </c>
      <c r="N115" s="61">
        <v>2.3388562761239826</v>
      </c>
      <c r="O115" s="61">
        <v>2.4413419282390163</v>
      </c>
      <c r="P115" s="61">
        <v>2.4926469864940635</v>
      </c>
      <c r="Q115" s="61">
        <v>2.560030491678313</v>
      </c>
      <c r="R115" s="61">
        <v>2.5988549682028341</v>
      </c>
    </row>
    <row r="116" spans="1:18" x14ac:dyDescent="0.2">
      <c r="A116" s="60" t="s">
        <v>291</v>
      </c>
      <c r="B116" s="61">
        <v>1.596077613185896</v>
      </c>
      <c r="C116" s="61">
        <v>1.6191060983097953</v>
      </c>
      <c r="D116" s="61">
        <v>1.5240744576958363</v>
      </c>
      <c r="E116" s="61">
        <v>1.3158604325082242</v>
      </c>
      <c r="F116" s="61">
        <v>1.3849770722283001</v>
      </c>
      <c r="G116" s="61">
        <v>1.6602593891259347</v>
      </c>
      <c r="H116" s="61">
        <v>1.6353168426382612</v>
      </c>
      <c r="I116" s="61">
        <v>1.6584633352798865</v>
      </c>
      <c r="J116" s="61">
        <v>1.6797434460427176</v>
      </c>
      <c r="K116" s="61">
        <v>1.63127298611935</v>
      </c>
      <c r="L116" s="61">
        <v>1.6457097999635535</v>
      </c>
      <c r="M116" s="61">
        <v>1.6216014712460858</v>
      </c>
      <c r="N116" s="61">
        <v>1.5538342190883092</v>
      </c>
      <c r="O116" s="61">
        <v>1.4663168237720408</v>
      </c>
      <c r="P116" s="61">
        <v>1.3820714348950904</v>
      </c>
      <c r="Q116" s="61">
        <v>1.3439933208704649</v>
      </c>
      <c r="R116" s="61">
        <v>1.3411560481380713</v>
      </c>
    </row>
    <row r="117" spans="1:18" x14ac:dyDescent="0.2">
      <c r="A117" s="60" t="s">
        <v>290</v>
      </c>
      <c r="B117" s="61">
        <v>0.34772932749148067</v>
      </c>
      <c r="C117" s="61">
        <v>0.28762563423068221</v>
      </c>
      <c r="D117" s="61">
        <v>0.25746500547483059</v>
      </c>
      <c r="E117" s="61">
        <v>0.3235722375020223</v>
      </c>
      <c r="F117" s="61">
        <v>0.2793231070040269</v>
      </c>
      <c r="G117" s="61">
        <v>0.23868869080309238</v>
      </c>
      <c r="H117" s="61">
        <v>0.23629578230782211</v>
      </c>
      <c r="I117" s="61">
        <v>0.23525485943105029</v>
      </c>
      <c r="J117" s="61">
        <v>0.2412977146771281</v>
      </c>
      <c r="K117" s="61">
        <v>0.23875904615019575</v>
      </c>
      <c r="L117" s="61">
        <v>0.25092168159580586</v>
      </c>
      <c r="M117" s="61">
        <v>0.22863959441324122</v>
      </c>
      <c r="N117" s="61">
        <v>0.22230713119594289</v>
      </c>
      <c r="O117" s="61">
        <v>0.22351073823329337</v>
      </c>
      <c r="P117" s="61">
        <v>0.21936080425737026</v>
      </c>
      <c r="Q117" s="61">
        <v>0.21961268308619344</v>
      </c>
      <c r="R117" s="61">
        <v>0.21865767555206889</v>
      </c>
    </row>
    <row r="118" spans="1:18" x14ac:dyDescent="0.2">
      <c r="A118" s="60" t="s">
        <v>289</v>
      </c>
      <c r="B118" s="61">
        <v>1.112733847972738</v>
      </c>
      <c r="C118" s="61">
        <v>1.0826358142390846</v>
      </c>
      <c r="D118" s="61">
        <v>1.0535349649314907</v>
      </c>
      <c r="E118" s="61">
        <v>1.008466806881303</v>
      </c>
      <c r="F118" s="61">
        <v>0.9566816414887922</v>
      </c>
      <c r="G118" s="61">
        <v>0.92729500232351814</v>
      </c>
      <c r="H118" s="61">
        <v>0.86454250511036512</v>
      </c>
      <c r="I118" s="61">
        <v>0.82923166763994327</v>
      </c>
      <c r="J118" s="61">
        <v>0.80951491375552653</v>
      </c>
      <c r="K118" s="61">
        <v>0.81860244394352832</v>
      </c>
      <c r="L118" s="61">
        <v>0.82145310287788953</v>
      </c>
      <c r="M118" s="61">
        <v>0.78905512202395744</v>
      </c>
      <c r="N118" s="61">
        <v>0.78849560596060997</v>
      </c>
      <c r="O118" s="61">
        <v>0.78174770280630157</v>
      </c>
      <c r="P118" s="61">
        <v>0.76136889011302489</v>
      </c>
      <c r="Q118" s="61">
        <v>0.74686462057825287</v>
      </c>
      <c r="R118" s="61">
        <v>0.74861043881757938</v>
      </c>
    </row>
    <row r="119" spans="1:18" x14ac:dyDescent="0.2">
      <c r="A119" s="60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</row>
    <row r="120" spans="1:18" x14ac:dyDescent="0.2">
      <c r="A120" s="56" t="s">
        <v>288</v>
      </c>
      <c r="B120" s="57">
        <v>92.210863064190832</v>
      </c>
      <c r="C120" s="57">
        <v>92.192095142681708</v>
      </c>
      <c r="D120" s="57">
        <v>91.95347873694179</v>
      </c>
      <c r="E120" s="57">
        <v>91.665318449010414</v>
      </c>
      <c r="F120" s="57">
        <v>91.455040618235145</v>
      </c>
      <c r="G120" s="57">
        <v>91.341726162815263</v>
      </c>
      <c r="H120" s="57">
        <v>90.966374735104921</v>
      </c>
      <c r="I120" s="57">
        <v>90.811712688746141</v>
      </c>
      <c r="J120" s="57">
        <v>91.389563484650353</v>
      </c>
      <c r="K120" s="57">
        <v>92.233657610629976</v>
      </c>
      <c r="L120" s="57">
        <v>91.756031232039476</v>
      </c>
      <c r="M120" s="57">
        <v>91.022168099806152</v>
      </c>
      <c r="N120" s="57">
        <v>91.244341009876464</v>
      </c>
      <c r="O120" s="57">
        <v>92.047552719380647</v>
      </c>
      <c r="P120" s="57">
        <v>91.648550546434649</v>
      </c>
      <c r="Q120" s="57">
        <v>91.451440187306019</v>
      </c>
      <c r="R120" s="57">
        <v>91.984777419839432</v>
      </c>
    </row>
    <row r="121" spans="1:18" x14ac:dyDescent="0.2">
      <c r="A121" s="59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</row>
    <row r="122" spans="1:18" x14ac:dyDescent="0.2">
      <c r="A122" s="56" t="s">
        <v>287</v>
      </c>
      <c r="B122" s="57">
        <v>7.7891369358091653</v>
      </c>
      <c r="C122" s="57">
        <v>7.8079048573182943</v>
      </c>
      <c r="D122" s="57">
        <v>8.0465212630582101</v>
      </c>
      <c r="E122" s="57">
        <v>8.3346815509895915</v>
      </c>
      <c r="F122" s="57">
        <v>8.5449593817648566</v>
      </c>
      <c r="G122" s="57">
        <v>8.6582738371847405</v>
      </c>
      <c r="H122" s="57">
        <v>9.0336252648950737</v>
      </c>
      <c r="I122" s="57">
        <v>9.1882873112538572</v>
      </c>
      <c r="J122" s="57">
        <v>8.6104365153496474</v>
      </c>
      <c r="K122" s="57">
        <v>7.7663423893700321</v>
      </c>
      <c r="L122" s="57">
        <v>8.243968767960526</v>
      </c>
      <c r="M122" s="57">
        <v>8.9778319001938467</v>
      </c>
      <c r="N122" s="57">
        <v>8.7556589901235427</v>
      </c>
      <c r="O122" s="57">
        <v>7.9524472806193511</v>
      </c>
      <c r="P122" s="57">
        <v>8.3514494535653494</v>
      </c>
      <c r="Q122" s="57">
        <v>8.5485598126939752</v>
      </c>
      <c r="R122" s="57">
        <v>8.0152225801605717</v>
      </c>
    </row>
    <row r="123" spans="1:18" x14ac:dyDescent="0.2">
      <c r="A123" s="58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</row>
    <row r="124" spans="1:18" x14ac:dyDescent="0.2">
      <c r="A124" s="53" t="s">
        <v>286</v>
      </c>
      <c r="B124" s="52">
        <v>100</v>
      </c>
      <c r="C124" s="52">
        <v>100</v>
      </c>
      <c r="D124" s="52">
        <v>100</v>
      </c>
      <c r="E124" s="52">
        <v>100</v>
      </c>
      <c r="F124" s="52">
        <v>100</v>
      </c>
      <c r="G124" s="52">
        <v>100</v>
      </c>
      <c r="H124" s="52">
        <v>100</v>
      </c>
      <c r="I124" s="52">
        <v>100</v>
      </c>
      <c r="J124" s="52">
        <v>100</v>
      </c>
      <c r="K124" s="52">
        <v>100</v>
      </c>
      <c r="L124" s="52">
        <v>100</v>
      </c>
      <c r="M124" s="52">
        <v>100</v>
      </c>
      <c r="N124" s="52">
        <v>100</v>
      </c>
      <c r="O124" s="52">
        <v>100</v>
      </c>
      <c r="P124" s="52">
        <v>100</v>
      </c>
      <c r="Q124" s="52">
        <v>100</v>
      </c>
      <c r="R124" s="52">
        <v>100</v>
      </c>
    </row>
    <row r="125" spans="1:18" x14ac:dyDescent="0.2">
      <c r="A125" s="81"/>
      <c r="B125" s="48"/>
      <c r="C125" s="48"/>
      <c r="D125" s="48"/>
      <c r="E125" s="48"/>
      <c r="F125" s="48"/>
      <c r="G125" s="48"/>
      <c r="H125" s="48"/>
    </row>
    <row r="126" spans="1:18" x14ac:dyDescent="0.2">
      <c r="A126" s="50" t="s">
        <v>284</v>
      </c>
      <c r="B126" s="48"/>
      <c r="C126" s="48"/>
      <c r="D126" s="48"/>
      <c r="E126" s="48"/>
      <c r="F126" s="48"/>
      <c r="G126" s="48"/>
      <c r="H126" s="48"/>
    </row>
    <row r="127" spans="1:18" x14ac:dyDescent="0.2">
      <c r="A127" s="50"/>
      <c r="B127" s="48"/>
      <c r="C127" s="48"/>
      <c r="D127" s="48"/>
      <c r="E127" s="48"/>
      <c r="F127" s="48"/>
      <c r="G127" s="48"/>
      <c r="H127" s="48"/>
    </row>
    <row r="128" spans="1:18" x14ac:dyDescent="0.2">
      <c r="A128" s="79"/>
      <c r="B128" s="48"/>
      <c r="C128" s="48"/>
      <c r="D128" s="48"/>
      <c r="E128" s="48"/>
      <c r="F128" s="48"/>
      <c r="G128" s="48"/>
      <c r="H128" s="48"/>
    </row>
    <row r="129" spans="1:18" x14ac:dyDescent="0.2">
      <c r="A129" s="79" t="s">
        <v>339</v>
      </c>
    </row>
    <row r="130" spans="1:18" x14ac:dyDescent="0.2">
      <c r="A130" s="79" t="s">
        <v>338</v>
      </c>
    </row>
    <row r="131" spans="1:18" x14ac:dyDescent="0.2">
      <c r="A131" s="83" t="s">
        <v>341</v>
      </c>
    </row>
    <row r="132" spans="1:18" ht="15" x14ac:dyDescent="0.25">
      <c r="A132" s="79" t="s">
        <v>340</v>
      </c>
      <c r="I132" s="80"/>
      <c r="J132" s="80"/>
      <c r="O132" s="80"/>
      <c r="P132" s="80"/>
      <c r="Q132" s="80" t="s">
        <v>335</v>
      </c>
      <c r="R132" s="80" t="s">
        <v>335</v>
      </c>
    </row>
    <row r="133" spans="1:18" x14ac:dyDescent="0.2">
      <c r="A133" s="79"/>
    </row>
    <row r="134" spans="1:18" x14ac:dyDescent="0.2">
      <c r="A134" s="78"/>
      <c r="B134" s="78"/>
      <c r="C134" s="76"/>
      <c r="D134" s="77"/>
      <c r="E134" s="76"/>
      <c r="F134" s="77"/>
      <c r="G134" s="76"/>
      <c r="H134" s="76"/>
      <c r="I134" s="75"/>
      <c r="J134" s="75"/>
      <c r="K134" s="75"/>
      <c r="L134" s="75"/>
      <c r="M134" s="75"/>
      <c r="N134" s="75"/>
      <c r="O134" s="75"/>
      <c r="P134" s="75"/>
      <c r="Q134" s="75"/>
      <c r="R134" s="75"/>
    </row>
    <row r="135" spans="1:18" x14ac:dyDescent="0.2">
      <c r="A135" s="74" t="s">
        <v>334</v>
      </c>
      <c r="B135" s="74">
        <v>2000</v>
      </c>
      <c r="C135" s="71">
        <v>2001</v>
      </c>
      <c r="D135" s="73">
        <v>2002</v>
      </c>
      <c r="E135" s="71">
        <v>2003</v>
      </c>
      <c r="F135" s="73">
        <v>2004</v>
      </c>
      <c r="G135" s="71">
        <v>2005</v>
      </c>
      <c r="H135" s="71">
        <v>2006</v>
      </c>
      <c r="I135" s="72">
        <v>2007</v>
      </c>
      <c r="J135" s="72">
        <v>2008</v>
      </c>
      <c r="K135" s="71">
        <v>2009</v>
      </c>
      <c r="L135" s="71">
        <v>2010</v>
      </c>
      <c r="M135" s="71">
        <v>2011</v>
      </c>
      <c r="N135" s="71">
        <v>2012</v>
      </c>
      <c r="O135" s="71">
        <v>2013</v>
      </c>
      <c r="P135" s="71">
        <v>2014</v>
      </c>
      <c r="Q135" s="71">
        <v>2015</v>
      </c>
      <c r="R135" s="71" t="s">
        <v>333</v>
      </c>
    </row>
    <row r="136" spans="1:18" x14ac:dyDescent="0.2">
      <c r="A136" s="70"/>
      <c r="B136" s="70"/>
      <c r="C136" s="68"/>
      <c r="D136" s="69"/>
      <c r="E136" s="68"/>
      <c r="F136" s="69"/>
      <c r="G136" s="68"/>
      <c r="H136" s="68"/>
      <c r="I136" s="67"/>
      <c r="J136" s="67"/>
      <c r="K136" s="67"/>
      <c r="L136" s="67"/>
      <c r="M136" s="67"/>
      <c r="N136" s="67"/>
      <c r="O136" s="67"/>
      <c r="P136" s="67"/>
      <c r="Q136" s="67"/>
      <c r="R136" s="67"/>
    </row>
    <row r="137" spans="1:18" x14ac:dyDescent="0.2">
      <c r="A137" s="66"/>
      <c r="B137" s="66"/>
      <c r="C137" s="64"/>
      <c r="E137" s="64"/>
      <c r="G137" s="64"/>
      <c r="H137" s="64"/>
      <c r="I137" s="63"/>
      <c r="J137" s="63"/>
      <c r="K137" s="63"/>
      <c r="L137" s="65"/>
      <c r="M137" s="65"/>
      <c r="N137" s="65"/>
      <c r="O137" s="65"/>
      <c r="P137" s="65"/>
      <c r="Q137" s="65"/>
      <c r="R137" s="65"/>
    </row>
    <row r="138" spans="1:18" x14ac:dyDescent="0.2">
      <c r="A138" s="62" t="s">
        <v>332</v>
      </c>
      <c r="B138" s="57">
        <v>1.0919239825253799</v>
      </c>
      <c r="C138" s="57">
        <v>1.0201415977790669</v>
      </c>
      <c r="D138" s="57">
        <v>1.1315694003415904</v>
      </c>
      <c r="E138" s="57">
        <v>1.0541776056105308</v>
      </c>
      <c r="F138" s="57">
        <v>0.98322729901677264</v>
      </c>
      <c r="G138" s="57">
        <v>1.025411869847952</v>
      </c>
      <c r="H138" s="57">
        <v>0.94816852393083584</v>
      </c>
      <c r="I138" s="57">
        <v>0.93093497142008752</v>
      </c>
      <c r="J138" s="57">
        <v>0.8563031283913124</v>
      </c>
      <c r="K138" s="57">
        <v>0.86852790168176974</v>
      </c>
      <c r="L138" s="57">
        <v>0.82488567213042552</v>
      </c>
      <c r="M138" s="57">
        <v>0.78384368940496285</v>
      </c>
      <c r="N138" s="57">
        <v>0.73377092617126338</v>
      </c>
      <c r="O138" s="57">
        <v>0.7327265280500832</v>
      </c>
      <c r="P138" s="57">
        <v>0.71592267506753049</v>
      </c>
      <c r="Q138" s="57">
        <v>0.80093880737434187</v>
      </c>
      <c r="R138" s="57">
        <v>0.8633095207200131</v>
      </c>
    </row>
    <row r="139" spans="1:18" x14ac:dyDescent="0.2">
      <c r="A139" s="60" t="s">
        <v>331</v>
      </c>
      <c r="B139" s="61">
        <v>0.15920894255530352</v>
      </c>
      <c r="C139" s="61">
        <v>0.12441831118746431</v>
      </c>
      <c r="D139" s="61">
        <v>0.14348430436608064</v>
      </c>
      <c r="E139" s="61">
        <v>0.14283353834291063</v>
      </c>
      <c r="F139" s="61">
        <v>0.13354475211364625</v>
      </c>
      <c r="G139" s="61">
        <v>0.14846129422970636</v>
      </c>
      <c r="H139" s="61">
        <v>0.13362924526827438</v>
      </c>
      <c r="I139" s="61">
        <v>0.12341325811001411</v>
      </c>
      <c r="J139" s="61">
        <v>0.11143813517133354</v>
      </c>
      <c r="K139" s="61">
        <v>0.10165521641860548</v>
      </c>
      <c r="L139" s="61">
        <v>0.11836512981626797</v>
      </c>
      <c r="M139" s="61">
        <v>0.12163369866461039</v>
      </c>
      <c r="N139" s="61">
        <v>8.4607973021799357E-2</v>
      </c>
      <c r="O139" s="61">
        <v>9.7115118008943027E-2</v>
      </c>
      <c r="P139" s="61">
        <v>0.10051977042922339</v>
      </c>
      <c r="Q139" s="61">
        <v>0.10959425105590809</v>
      </c>
      <c r="R139" s="61">
        <v>0.11140608980990824</v>
      </c>
    </row>
    <row r="140" spans="1:18" x14ac:dyDescent="0.2">
      <c r="A140" s="60" t="s">
        <v>330</v>
      </c>
      <c r="B140" s="61">
        <v>0.53852904364339116</v>
      </c>
      <c r="C140" s="61">
        <v>0.52512497177342587</v>
      </c>
      <c r="D140" s="61">
        <v>0.56252369325338436</v>
      </c>
      <c r="E140" s="61">
        <v>0.51442104683397893</v>
      </c>
      <c r="F140" s="61">
        <v>0.46074564111228805</v>
      </c>
      <c r="G140" s="61">
        <v>0.48507155540399116</v>
      </c>
      <c r="H140" s="61">
        <v>0.45428733674048838</v>
      </c>
      <c r="I140" s="61">
        <v>0.4607118996362557</v>
      </c>
      <c r="J140" s="61">
        <v>0.42034047995467494</v>
      </c>
      <c r="K140" s="61">
        <v>0.45041385364423048</v>
      </c>
      <c r="L140" s="61">
        <v>0.40390953600869112</v>
      </c>
      <c r="M140" s="61">
        <v>0.3797423430457465</v>
      </c>
      <c r="N140" s="61">
        <v>0.37200409490545583</v>
      </c>
      <c r="O140" s="61">
        <v>0.36481505199881209</v>
      </c>
      <c r="P140" s="61">
        <v>0.33286441719006954</v>
      </c>
      <c r="Q140" s="61">
        <v>0.40760053646135674</v>
      </c>
      <c r="R140" s="61">
        <v>0.45228768255460128</v>
      </c>
    </row>
    <row r="141" spans="1:18" x14ac:dyDescent="0.2">
      <c r="A141" s="60" t="s">
        <v>329</v>
      </c>
      <c r="B141" s="61">
        <v>0.37164738096494043</v>
      </c>
      <c r="C141" s="61">
        <v>0.34890259507374333</v>
      </c>
      <c r="D141" s="61">
        <v>0.40518010948830724</v>
      </c>
      <c r="E141" s="61">
        <v>0.3767280471460831</v>
      </c>
      <c r="F141" s="61">
        <v>0.37139087996568776</v>
      </c>
      <c r="G141" s="61">
        <v>0.37277014075894593</v>
      </c>
      <c r="H141" s="61">
        <v>0.3422784177047028</v>
      </c>
      <c r="I141" s="61">
        <v>0.32616361071932298</v>
      </c>
      <c r="J141" s="61">
        <v>0.30577791108694879</v>
      </c>
      <c r="K141" s="61">
        <v>0.29644484164178125</v>
      </c>
      <c r="L141" s="61">
        <v>0.28334226424235304</v>
      </c>
      <c r="M141" s="61">
        <v>0.26246422775506784</v>
      </c>
      <c r="N141" s="61">
        <v>0.25623268698060941</v>
      </c>
      <c r="O141" s="61">
        <v>0.24855840348375854</v>
      </c>
      <c r="P141" s="61">
        <v>0.25413934074352929</v>
      </c>
      <c r="Q141" s="61">
        <v>0.25371819764997899</v>
      </c>
      <c r="R141" s="61">
        <v>0.26746813587100743</v>
      </c>
    </row>
    <row r="142" spans="1:18" x14ac:dyDescent="0.2">
      <c r="A142" s="60" t="s">
        <v>328</v>
      </c>
      <c r="B142" s="61">
        <v>1.7743165284777804E-2</v>
      </c>
      <c r="C142" s="61">
        <v>1.6382482256000638E-2</v>
      </c>
      <c r="D142" s="61">
        <v>1.712028631640735E-2</v>
      </c>
      <c r="E142" s="61">
        <v>1.7257522627549614E-2</v>
      </c>
      <c r="F142" s="61">
        <v>1.4946614591794957E-2</v>
      </c>
      <c r="G142" s="61">
        <v>1.6463034607650608E-2</v>
      </c>
      <c r="H142" s="61">
        <v>1.5368665635142668E-2</v>
      </c>
      <c r="I142" s="61">
        <v>1.739848563581026E-2</v>
      </c>
      <c r="J142" s="61">
        <v>1.5413872902203142E-2</v>
      </c>
      <c r="K142" s="61">
        <v>1.6645298594859376E-2</v>
      </c>
      <c r="L142" s="61">
        <v>1.6332552796353254E-2</v>
      </c>
      <c r="M142" s="61">
        <v>1.6615743982035639E-2</v>
      </c>
      <c r="N142" s="61">
        <v>1.7162471395881007E-2</v>
      </c>
      <c r="O142" s="61">
        <v>1.8578544314754322E-2</v>
      </c>
      <c r="P142" s="61">
        <v>2.4172296962612191E-2</v>
      </c>
      <c r="Q142" s="61">
        <v>2.5521948876033391E-2</v>
      </c>
      <c r="R142" s="61">
        <v>2.712089489601124E-2</v>
      </c>
    </row>
    <row r="143" spans="1:18" x14ac:dyDescent="0.2">
      <c r="A143" s="60" t="s">
        <v>327</v>
      </c>
      <c r="B143" s="61">
        <v>4.7954500769669742E-3</v>
      </c>
      <c r="C143" s="61">
        <v>5.3132374884326391E-3</v>
      </c>
      <c r="D143" s="61">
        <v>3.261006917410924E-3</v>
      </c>
      <c r="E143" s="61">
        <v>2.9374506600084453E-3</v>
      </c>
      <c r="F143" s="61">
        <v>2.599411233355645E-3</v>
      </c>
      <c r="G143" s="61">
        <v>2.6458448476581334E-3</v>
      </c>
      <c r="H143" s="61">
        <v>2.6048585822275707E-3</v>
      </c>
      <c r="I143" s="61">
        <v>3.247717318684582E-3</v>
      </c>
      <c r="J143" s="61">
        <v>3.3327292761520309E-3</v>
      </c>
      <c r="K143" s="61">
        <v>3.368691382292969E-3</v>
      </c>
      <c r="L143" s="61">
        <v>2.9361892667601353E-3</v>
      </c>
      <c r="M143" s="61">
        <v>3.3876759575024121E-3</v>
      </c>
      <c r="N143" s="61">
        <v>3.7636998675177648E-3</v>
      </c>
      <c r="O143" s="61">
        <v>3.6594102438152446E-3</v>
      </c>
      <c r="P143" s="61">
        <v>4.2268497420961211E-3</v>
      </c>
      <c r="Q143" s="61">
        <v>4.5038733310647158E-3</v>
      </c>
      <c r="R143" s="61">
        <v>5.0267175884848416E-3</v>
      </c>
    </row>
    <row r="144" spans="1:18" x14ac:dyDescent="0.2">
      <c r="A144" s="56" t="s">
        <v>326</v>
      </c>
      <c r="B144" s="57">
        <v>0.20764298833266998</v>
      </c>
      <c r="C144" s="57">
        <v>0.19216208916498045</v>
      </c>
      <c r="D144" s="57">
        <v>0.21726458587250277</v>
      </c>
      <c r="E144" s="57">
        <v>0.31577594595090785</v>
      </c>
      <c r="F144" s="57">
        <v>0.32102728731942215</v>
      </c>
      <c r="G144" s="57">
        <v>0.36718446830277873</v>
      </c>
      <c r="H144" s="57">
        <v>0.41912174588041617</v>
      </c>
      <c r="I144" s="57">
        <v>0.29902197312745898</v>
      </c>
      <c r="J144" s="57">
        <v>0.36639192479696392</v>
      </c>
      <c r="K144" s="57">
        <v>0.35727944483966023</v>
      </c>
      <c r="L144" s="57">
        <v>0.31527332251836954</v>
      </c>
      <c r="M144" s="57">
        <v>0.39264777526480338</v>
      </c>
      <c r="N144" s="57">
        <v>0.44938576418162107</v>
      </c>
      <c r="O144" s="57">
        <v>0.40154990098480359</v>
      </c>
      <c r="P144" s="57">
        <v>0.34937554899513251</v>
      </c>
      <c r="Q144" s="57">
        <v>0.30814000040034434</v>
      </c>
      <c r="R144" s="57">
        <v>0.28009338004673678</v>
      </c>
    </row>
    <row r="145" spans="1:18" x14ac:dyDescent="0.2">
      <c r="A145" s="60" t="s">
        <v>325</v>
      </c>
      <c r="B145" s="61">
        <v>1.3906805223204224E-2</v>
      </c>
      <c r="C145" s="61">
        <v>1.5496942674595197E-2</v>
      </c>
      <c r="D145" s="61">
        <v>1.5897408722378253E-2</v>
      </c>
      <c r="E145" s="61">
        <v>1.6890341295048562E-2</v>
      </c>
      <c r="F145" s="61">
        <v>7.4733072958974786E-3</v>
      </c>
      <c r="G145" s="61">
        <v>1.1759310434036148E-2</v>
      </c>
      <c r="H145" s="61">
        <v>9.3774908960192558E-3</v>
      </c>
      <c r="I145" s="61">
        <v>4.1756365525944623E-3</v>
      </c>
      <c r="J145" s="61">
        <v>9.7898922486965908E-3</v>
      </c>
      <c r="K145" s="61">
        <v>1.5258190378621096E-2</v>
      </c>
      <c r="L145" s="61">
        <v>3.1197010959326437E-3</v>
      </c>
      <c r="M145" s="61">
        <v>6.9366698177430342E-3</v>
      </c>
      <c r="N145" s="61">
        <v>2.8604118993135015E-3</v>
      </c>
      <c r="O145" s="61">
        <v>1.5482120262295266E-3</v>
      </c>
      <c r="P145" s="61">
        <v>3.3022263610125945E-3</v>
      </c>
      <c r="Q145" s="61">
        <v>1.5012911103549052E-3</v>
      </c>
      <c r="R145" s="61">
        <v>1.7535061355179683E-3</v>
      </c>
    </row>
    <row r="146" spans="1:18" x14ac:dyDescent="0.2">
      <c r="A146" s="60" t="s">
        <v>324</v>
      </c>
      <c r="B146" s="61">
        <v>0.10214308663939656</v>
      </c>
      <c r="C146" s="61">
        <v>8.0141332117192307E-2</v>
      </c>
      <c r="D146" s="61">
        <v>8.2340424664625822E-2</v>
      </c>
      <c r="E146" s="61">
        <v>8.4818887807743854E-2</v>
      </c>
      <c r="F146" s="61">
        <v>0.11307438865097055</v>
      </c>
      <c r="G146" s="61">
        <v>0.16874610472841872</v>
      </c>
      <c r="H146" s="61">
        <v>0.17009726541946038</v>
      </c>
      <c r="I146" s="61">
        <v>7.3537599287358021E-2</v>
      </c>
      <c r="J146" s="61">
        <v>0.1181035937236376</v>
      </c>
      <c r="K146" s="61">
        <v>0.1040331162178711</v>
      </c>
      <c r="L146" s="61">
        <v>0.13745036005020883</v>
      </c>
      <c r="M146" s="61">
        <v>0.18632217766263265</v>
      </c>
      <c r="N146" s="61">
        <v>0.21558472841141757</v>
      </c>
      <c r="O146" s="61">
        <v>0.21857938879404135</v>
      </c>
      <c r="P146" s="61">
        <v>0.16273371507070067</v>
      </c>
      <c r="Q146" s="61">
        <v>0.10546570050243209</v>
      </c>
      <c r="R146" s="61">
        <v>6.0437511470852641E-2</v>
      </c>
    </row>
    <row r="147" spans="1:18" x14ac:dyDescent="0.2">
      <c r="A147" s="60" t="s">
        <v>323</v>
      </c>
      <c r="B147" s="61">
        <v>6.282039600826736E-2</v>
      </c>
      <c r="C147" s="61">
        <v>6.1545000907678067E-2</v>
      </c>
      <c r="D147" s="61">
        <v>7.90794177472149E-2</v>
      </c>
      <c r="E147" s="61">
        <v>0.17073931961299088</v>
      </c>
      <c r="F147" s="61">
        <v>0.14784151389710232</v>
      </c>
      <c r="G147" s="61">
        <v>0.13052834581780123</v>
      </c>
      <c r="H147" s="61">
        <v>0.17999572803192515</v>
      </c>
      <c r="I147" s="61">
        <v>0.1644736842105263</v>
      </c>
      <c r="J147" s="61">
        <v>0.18309181460860219</v>
      </c>
      <c r="K147" s="61">
        <v>0.17933327652794925</v>
      </c>
      <c r="L147" s="61">
        <v>0.12790774493323839</v>
      </c>
      <c r="M147" s="61">
        <v>0.1501869674492736</v>
      </c>
      <c r="N147" s="61">
        <v>0.18336745754546552</v>
      </c>
      <c r="O147" s="61">
        <v>0.13061279639463644</v>
      </c>
      <c r="P147" s="61">
        <v>0.122446553466347</v>
      </c>
      <c r="Q147" s="61">
        <v>0.13599195307964848</v>
      </c>
      <c r="R147" s="61">
        <v>0.15267193419909775</v>
      </c>
    </row>
    <row r="148" spans="1:18" x14ac:dyDescent="0.2">
      <c r="A148" s="60" t="s">
        <v>322</v>
      </c>
      <c r="B148" s="61">
        <v>2.8772700461801842E-2</v>
      </c>
      <c r="C148" s="61">
        <v>3.4978813465514874E-2</v>
      </c>
      <c r="D148" s="61">
        <v>3.994733473828381E-2</v>
      </c>
      <c r="E148" s="61">
        <v>4.3327397235124569E-2</v>
      </c>
      <c r="F148" s="61">
        <v>5.2638077475451815E-2</v>
      </c>
      <c r="G148" s="61">
        <v>5.6150707322522607E-2</v>
      </c>
      <c r="H148" s="61">
        <v>5.9651261533011368E-2</v>
      </c>
      <c r="I148" s="61">
        <v>5.6835053076980183E-2</v>
      </c>
      <c r="J148" s="61">
        <v>5.540662421602751E-2</v>
      </c>
      <c r="K148" s="61">
        <v>5.8654861715218755E-2</v>
      </c>
      <c r="L148" s="61">
        <v>4.6795516438989659E-2</v>
      </c>
      <c r="M148" s="61">
        <v>4.9201960335154074E-2</v>
      </c>
      <c r="N148" s="61">
        <v>4.7573166325424542E-2</v>
      </c>
      <c r="O148" s="61">
        <v>5.0809503769896285E-2</v>
      </c>
      <c r="P148" s="61">
        <v>6.0893054097072248E-2</v>
      </c>
      <c r="Q148" s="61">
        <v>6.5181055707908803E-2</v>
      </c>
      <c r="R148" s="61">
        <v>6.5230428241268415E-2</v>
      </c>
    </row>
    <row r="149" spans="1:18" x14ac:dyDescent="0.2">
      <c r="A149" s="56" t="s">
        <v>321</v>
      </c>
      <c r="B149" s="57">
        <v>2.4581477094532711</v>
      </c>
      <c r="C149" s="57">
        <v>2.4308061509579324</v>
      </c>
      <c r="D149" s="57">
        <v>2.382573179033356</v>
      </c>
      <c r="E149" s="57">
        <v>2.2622041895390037</v>
      </c>
      <c r="F149" s="57">
        <v>2.3745621616703816</v>
      </c>
      <c r="G149" s="57">
        <v>2.2269194134455956</v>
      </c>
      <c r="H149" s="57">
        <v>2.1487478444795234</v>
      </c>
      <c r="I149" s="57">
        <v>2.1952249276222995</v>
      </c>
      <c r="J149" s="57">
        <v>1.9769333474974327</v>
      </c>
      <c r="K149" s="57">
        <v>1.8636789676744339</v>
      </c>
      <c r="L149" s="57">
        <v>1.8197032980745937</v>
      </c>
      <c r="M149" s="57">
        <v>1.7664310349834005</v>
      </c>
      <c r="N149" s="57">
        <v>1.780531133325304</v>
      </c>
      <c r="O149" s="57">
        <v>1.7030332288524792</v>
      </c>
      <c r="P149" s="57">
        <v>1.6286580412514118</v>
      </c>
      <c r="Q149" s="57">
        <v>1.6880767460015613</v>
      </c>
      <c r="R149" s="57">
        <v>1.7117726894926406</v>
      </c>
    </row>
    <row r="150" spans="1:18" x14ac:dyDescent="0.2">
      <c r="A150" s="60" t="s">
        <v>320</v>
      </c>
      <c r="B150" s="61">
        <v>0.49728817298147515</v>
      </c>
      <c r="C150" s="61">
        <v>0.52025450407569584</v>
      </c>
      <c r="D150" s="61">
        <v>0.50178743941660586</v>
      </c>
      <c r="E150" s="61">
        <v>0.54049092144155397</v>
      </c>
      <c r="F150" s="61">
        <v>0.56277253202149713</v>
      </c>
      <c r="G150" s="61">
        <v>0.53446065922694297</v>
      </c>
      <c r="H150" s="61">
        <v>0.49492313062323851</v>
      </c>
      <c r="I150" s="61">
        <v>0.50107638631133544</v>
      </c>
      <c r="J150" s="61">
        <v>0.47074801025647434</v>
      </c>
      <c r="K150" s="61">
        <v>0.4617088776907422</v>
      </c>
      <c r="L150" s="61">
        <v>0.39656906284179078</v>
      </c>
      <c r="M150" s="61">
        <v>0.35586729344049145</v>
      </c>
      <c r="N150" s="61">
        <v>0.37260628688425868</v>
      </c>
      <c r="O150" s="61">
        <v>0.37199312593860351</v>
      </c>
      <c r="P150" s="61">
        <v>0.36496205741911197</v>
      </c>
      <c r="Q150" s="61">
        <v>0.37419680925596011</v>
      </c>
      <c r="R150" s="61">
        <v>0.4000331997161658</v>
      </c>
    </row>
    <row r="151" spans="1:18" x14ac:dyDescent="0.2">
      <c r="A151" s="60" t="s">
        <v>319</v>
      </c>
      <c r="B151" s="61">
        <v>1.9608595364717956</v>
      </c>
      <c r="C151" s="61">
        <v>1.9105516468822366</v>
      </c>
      <c r="D151" s="61">
        <v>1.8807857396167502</v>
      </c>
      <c r="E151" s="61">
        <v>1.7217132680974498</v>
      </c>
      <c r="F151" s="61">
        <v>1.8117896296488845</v>
      </c>
      <c r="G151" s="61">
        <v>1.6924587542186527</v>
      </c>
      <c r="H151" s="61">
        <v>1.6538247138562847</v>
      </c>
      <c r="I151" s="61">
        <v>1.6941485413109643</v>
      </c>
      <c r="J151" s="61">
        <v>1.5061853372409584</v>
      </c>
      <c r="K151" s="61">
        <v>1.4019700899836915</v>
      </c>
      <c r="L151" s="61">
        <v>1.4231342352328031</v>
      </c>
      <c r="M151" s="61">
        <v>1.4105637415429089</v>
      </c>
      <c r="N151" s="61">
        <v>1.4079248464410454</v>
      </c>
      <c r="O151" s="61">
        <v>1.3310401029138759</v>
      </c>
      <c r="P151" s="61">
        <v>1.2636959838322999</v>
      </c>
      <c r="Q151" s="61">
        <v>1.3138799367456011</v>
      </c>
      <c r="R151" s="61">
        <v>1.3117394897764747</v>
      </c>
    </row>
    <row r="152" spans="1:18" x14ac:dyDescent="0.2">
      <c r="A152" s="56" t="s">
        <v>318</v>
      </c>
      <c r="B152" s="57">
        <v>0.60662443473632222</v>
      </c>
      <c r="C152" s="57">
        <v>0.69072087349624312</v>
      </c>
      <c r="D152" s="57">
        <v>0.67502843190406125</v>
      </c>
      <c r="E152" s="57">
        <v>0.77254952358222106</v>
      </c>
      <c r="F152" s="57">
        <v>0.81621512727367251</v>
      </c>
      <c r="G152" s="57">
        <v>0.78816778184127279</v>
      </c>
      <c r="H152" s="57">
        <v>0.75019927168154033</v>
      </c>
      <c r="I152" s="57">
        <v>0.76483742855021897</v>
      </c>
      <c r="J152" s="57">
        <v>0.73340873633320625</v>
      </c>
      <c r="K152" s="57">
        <v>0.72842997184170322</v>
      </c>
      <c r="L152" s="57">
        <v>0.73056059193575618</v>
      </c>
      <c r="M152" s="57">
        <v>0.71415435542205608</v>
      </c>
      <c r="N152" s="57">
        <v>0.71480187883897384</v>
      </c>
      <c r="O152" s="57">
        <v>0.68248001047154316</v>
      </c>
      <c r="P152" s="57">
        <v>0.63997146876424083</v>
      </c>
      <c r="Q152" s="57">
        <v>0.66769922133034409</v>
      </c>
      <c r="R152" s="57">
        <v>0.70140245420718728</v>
      </c>
    </row>
    <row r="153" spans="1:18" x14ac:dyDescent="0.2">
      <c r="A153" s="60" t="s">
        <v>317</v>
      </c>
      <c r="B153" s="61">
        <v>0.43015187190393755</v>
      </c>
      <c r="C153" s="61">
        <v>0.49191723747072186</v>
      </c>
      <c r="D153" s="61">
        <v>0.47040024783652579</v>
      </c>
      <c r="E153" s="61">
        <v>0.5515063614165856</v>
      </c>
      <c r="F153" s="61">
        <v>0.58259304267583401</v>
      </c>
      <c r="G153" s="61">
        <v>0.55856724561671711</v>
      </c>
      <c r="H153" s="61">
        <v>0.51888782957973212</v>
      </c>
      <c r="I153" s="61">
        <v>0.53958503451859552</v>
      </c>
      <c r="J153" s="61">
        <v>0.51844769802140034</v>
      </c>
      <c r="K153" s="61">
        <v>0.52829007207017975</v>
      </c>
      <c r="L153" s="61">
        <v>0.52851406801682432</v>
      </c>
      <c r="M153" s="61">
        <v>0.52847744937037622</v>
      </c>
      <c r="N153" s="61">
        <v>0.52676743345778632</v>
      </c>
      <c r="O153" s="61">
        <v>0.50147994995052758</v>
      </c>
      <c r="P153" s="61">
        <v>0.46772734177382391</v>
      </c>
      <c r="Q153" s="61">
        <v>0.49017154753087655</v>
      </c>
      <c r="R153" s="61">
        <v>0.5027886592575187</v>
      </c>
    </row>
    <row r="154" spans="1:18" x14ac:dyDescent="0.2">
      <c r="A154" s="60" t="s">
        <v>316</v>
      </c>
      <c r="B154" s="61">
        <v>1.8702255300171198E-2</v>
      </c>
      <c r="C154" s="61">
        <v>2.0367410372325118E-2</v>
      </c>
      <c r="D154" s="61">
        <v>2.0381293233818272E-2</v>
      </c>
      <c r="E154" s="61">
        <v>2.2398061282564396E-2</v>
      </c>
      <c r="F154" s="61">
        <v>2.1445142675184069E-2</v>
      </c>
      <c r="G154" s="61">
        <v>2.6164465715730428E-2</v>
      </c>
      <c r="H154" s="61">
        <v>3.2039760561399122E-2</v>
      </c>
      <c r="I154" s="61">
        <v>3.9204587632692446E-2</v>
      </c>
      <c r="J154" s="61">
        <v>4.0409342473343372E-2</v>
      </c>
      <c r="K154" s="61">
        <v>2.4175314625867191E-2</v>
      </c>
      <c r="L154" s="61">
        <v>2.7710286205048777E-2</v>
      </c>
      <c r="M154" s="61">
        <v>2.6778771854542874E-2</v>
      </c>
      <c r="N154" s="61">
        <v>2.9808502950740695E-2</v>
      </c>
      <c r="O154" s="61">
        <v>3.1527226715946724E-2</v>
      </c>
      <c r="P154" s="61">
        <v>2.9323770085791841E-2</v>
      </c>
      <c r="Q154" s="61">
        <v>3.4279480353103665E-2</v>
      </c>
      <c r="R154" s="61">
        <v>3.8694035390429829E-2</v>
      </c>
    </row>
    <row r="155" spans="1:18" x14ac:dyDescent="0.2">
      <c r="A155" s="60" t="s">
        <v>315</v>
      </c>
      <c r="B155" s="61">
        <v>8.5359011370012131E-2</v>
      </c>
      <c r="C155" s="61">
        <v>9.6966584163895669E-2</v>
      </c>
      <c r="D155" s="61">
        <v>0.10231409203376772</v>
      </c>
      <c r="E155" s="61">
        <v>0.11015439975031668</v>
      </c>
      <c r="F155" s="61">
        <v>0.11859813752185129</v>
      </c>
      <c r="G155" s="61">
        <v>0.11582920777525607</v>
      </c>
      <c r="H155" s="61">
        <v>0.10705968772955317</v>
      </c>
      <c r="I155" s="61">
        <v>9.7895479177492375E-2</v>
      </c>
      <c r="J155" s="61">
        <v>9.3524715312016365E-2</v>
      </c>
      <c r="K155" s="61">
        <v>9.2738092171359393E-2</v>
      </c>
      <c r="L155" s="61">
        <v>9.0471331782046666E-2</v>
      </c>
      <c r="M155" s="61">
        <v>8.3078719910178192E-2</v>
      </c>
      <c r="N155" s="61">
        <v>8.5511260990003612E-2</v>
      </c>
      <c r="O155" s="61">
        <v>8.0084785720418245E-2</v>
      </c>
      <c r="P155" s="61">
        <v>7.6611651575492198E-2</v>
      </c>
      <c r="Q155" s="61">
        <v>7.6565846628100162E-2</v>
      </c>
      <c r="R155" s="61">
        <v>7.8323274053135911E-2</v>
      </c>
    </row>
    <row r="156" spans="1:18" x14ac:dyDescent="0.2">
      <c r="A156" s="60" t="s">
        <v>314</v>
      </c>
      <c r="B156" s="61">
        <v>7.2411296162201294E-2</v>
      </c>
      <c r="C156" s="61">
        <v>8.1469641489300471E-2</v>
      </c>
      <c r="D156" s="61">
        <v>8.1932798799949455E-2</v>
      </c>
      <c r="E156" s="61">
        <v>8.849070113275441E-2</v>
      </c>
      <c r="F156" s="61">
        <v>9.3578804400803212E-2</v>
      </c>
      <c r="G156" s="61">
        <v>8.760686273356931E-2</v>
      </c>
      <c r="H156" s="61">
        <v>9.2211993810856013E-2</v>
      </c>
      <c r="I156" s="61">
        <v>8.8152327221438648E-2</v>
      </c>
      <c r="J156" s="61">
        <v>8.1026980526446246E-2</v>
      </c>
      <c r="K156" s="61">
        <v>8.3226492974296878E-2</v>
      </c>
      <c r="L156" s="61">
        <v>8.3864905931836375E-2</v>
      </c>
      <c r="M156" s="61">
        <v>7.5819414286958736E-2</v>
      </c>
      <c r="N156" s="61">
        <v>7.2714681440443213E-2</v>
      </c>
      <c r="O156" s="61">
        <v>6.9388048084650614E-2</v>
      </c>
      <c r="P156" s="61">
        <v>6.6308705329132911E-2</v>
      </c>
      <c r="Q156" s="61">
        <v>6.668234681826371E-2</v>
      </c>
      <c r="R156" s="61">
        <v>8.1596485506102781E-2</v>
      </c>
    </row>
    <row r="157" spans="1:18" x14ac:dyDescent="0.2">
      <c r="A157" s="56" t="s">
        <v>313</v>
      </c>
      <c r="B157" s="57">
        <v>0.53229495854333408</v>
      </c>
      <c r="C157" s="57">
        <v>0.51981173428499317</v>
      </c>
      <c r="D157" s="57">
        <v>0.67217505085132667</v>
      </c>
      <c r="E157" s="57">
        <v>0.67744955846444777</v>
      </c>
      <c r="F157" s="57">
        <v>0.97640384452921414</v>
      </c>
      <c r="G157" s="57">
        <v>0.97631674878585117</v>
      </c>
      <c r="H157" s="57">
        <v>1.1031576095733762</v>
      </c>
      <c r="I157" s="57">
        <v>1.0650193007200655</v>
      </c>
      <c r="J157" s="57">
        <v>1.1452090975177416</v>
      </c>
      <c r="K157" s="57">
        <v>1.2359134206683089</v>
      </c>
      <c r="L157" s="57">
        <v>1.0458339144541258</v>
      </c>
      <c r="M157" s="57">
        <v>1.1422920692892655</v>
      </c>
      <c r="N157" s="57">
        <v>1.1407021558472841</v>
      </c>
      <c r="O157" s="57">
        <v>1.3213285911129813</v>
      </c>
      <c r="P157" s="57">
        <v>1.6525661601051427</v>
      </c>
      <c r="Q157" s="57">
        <v>1.5629691534719861</v>
      </c>
      <c r="R157" s="57">
        <v>1.6305269052136413</v>
      </c>
    </row>
    <row r="158" spans="1:18" x14ac:dyDescent="0.2">
      <c r="A158" s="60" t="s">
        <v>312</v>
      </c>
      <c r="B158" s="61">
        <v>0.25991339417160997</v>
      </c>
      <c r="C158" s="61">
        <v>0.24396615467719868</v>
      </c>
      <c r="D158" s="61">
        <v>0.35137349535102702</v>
      </c>
      <c r="E158" s="61">
        <v>0.38590758045860946</v>
      </c>
      <c r="F158" s="61">
        <v>0.46984358042903279</v>
      </c>
      <c r="G158" s="61">
        <v>0.51535177977163416</v>
      </c>
      <c r="H158" s="61">
        <v>0.62021682842838466</v>
      </c>
      <c r="I158" s="61">
        <v>0.55072006532551399</v>
      </c>
      <c r="J158" s="61">
        <v>0.61822128072620175</v>
      </c>
      <c r="K158" s="61">
        <v>0.60854419029539464</v>
      </c>
      <c r="L158" s="61">
        <v>0.49566545059494538</v>
      </c>
      <c r="M158" s="61">
        <v>0.56977483247135796</v>
      </c>
      <c r="N158" s="61">
        <v>0.62296760207154045</v>
      </c>
      <c r="O158" s="61">
        <v>0.72048157838808613</v>
      </c>
      <c r="P158" s="61">
        <v>0.78434480526771155</v>
      </c>
      <c r="Q158" s="61">
        <v>0.74576635906879918</v>
      </c>
      <c r="R158" s="61">
        <v>0.84355335159317713</v>
      </c>
    </row>
    <row r="159" spans="1:18" x14ac:dyDescent="0.2">
      <c r="A159" s="60" t="s">
        <v>311</v>
      </c>
      <c r="B159" s="61">
        <v>0.27238156437172412</v>
      </c>
      <c r="C159" s="61">
        <v>0.27584557960779454</v>
      </c>
      <c r="D159" s="61">
        <v>0.3208015555002996</v>
      </c>
      <c r="E159" s="61">
        <v>0.2915419780058382</v>
      </c>
      <c r="F159" s="61">
        <v>0.50656026410018129</v>
      </c>
      <c r="G159" s="61">
        <v>0.46096496901421702</v>
      </c>
      <c r="H159" s="61">
        <v>0.48294078114499167</v>
      </c>
      <c r="I159" s="61">
        <v>0.51429923539455125</v>
      </c>
      <c r="J159" s="61">
        <v>0.52698781679153994</v>
      </c>
      <c r="K159" s="61">
        <v>0.62736923037291414</v>
      </c>
      <c r="L159" s="61">
        <v>0.55016846385918028</v>
      </c>
      <c r="M159" s="61">
        <v>0.57251723681790756</v>
      </c>
      <c r="N159" s="61">
        <v>0.51773455377574373</v>
      </c>
      <c r="O159" s="61">
        <v>0.60084701272489538</v>
      </c>
      <c r="P159" s="61">
        <v>0.86822135483743146</v>
      </c>
      <c r="Q159" s="61">
        <v>0.81720279440318666</v>
      </c>
      <c r="R159" s="61">
        <v>0.78697355362046406</v>
      </c>
    </row>
    <row r="160" spans="1:18" x14ac:dyDescent="0.2">
      <c r="A160" s="56" t="s">
        <v>310</v>
      </c>
      <c r="B160" s="57">
        <v>1.8539209997554322</v>
      </c>
      <c r="C160" s="57">
        <v>1.8206693793695845</v>
      </c>
      <c r="D160" s="57">
        <v>1.8428765342018483</v>
      </c>
      <c r="E160" s="57">
        <v>1.8120398758927099</v>
      </c>
      <c r="F160" s="57">
        <v>1.7945685302279035</v>
      </c>
      <c r="G160" s="57">
        <v>1.7441997201284116</v>
      </c>
      <c r="H160" s="57">
        <v>1.774690152071644</v>
      </c>
      <c r="I160" s="57">
        <v>1.8293927696533294</v>
      </c>
      <c r="J160" s="57">
        <v>1.7705124279557665</v>
      </c>
      <c r="K160" s="57">
        <v>1.7576642682905079</v>
      </c>
      <c r="L160" s="57">
        <v>1.7800647429733321</v>
      </c>
      <c r="M160" s="57">
        <v>1.7443304823082657</v>
      </c>
      <c r="N160" s="57">
        <v>1.7111285077682767</v>
      </c>
      <c r="O160" s="57">
        <v>1.728226860915669</v>
      </c>
      <c r="P160" s="57">
        <v>1.7706537747749533</v>
      </c>
      <c r="Q160" s="57">
        <v>1.8631022679504374</v>
      </c>
      <c r="R160" s="57">
        <v>1.940780590791287</v>
      </c>
    </row>
    <row r="161" spans="1:18" x14ac:dyDescent="0.2">
      <c r="A161" s="60" t="s">
        <v>309</v>
      </c>
      <c r="B161" s="61">
        <v>1.337451026466089</v>
      </c>
      <c r="C161" s="61">
        <v>1.3128124294335646</v>
      </c>
      <c r="D161" s="61">
        <v>1.3504644896727986</v>
      </c>
      <c r="E161" s="61">
        <v>1.3328682369788321</v>
      </c>
      <c r="F161" s="61">
        <v>1.3094534088029062</v>
      </c>
      <c r="G161" s="61">
        <v>1.2579522336810169</v>
      </c>
      <c r="H161" s="61">
        <v>1.2841952810381925</v>
      </c>
      <c r="I161" s="61">
        <v>1.3127737361740035</v>
      </c>
      <c r="J161" s="61">
        <v>1.2574804150081131</v>
      </c>
      <c r="K161" s="61">
        <v>1.2089638896099648</v>
      </c>
      <c r="L161" s="61">
        <v>1.2069573004675882</v>
      </c>
      <c r="M161" s="61">
        <v>1.1960109309010896</v>
      </c>
      <c r="N161" s="61">
        <v>1.1325725641334459</v>
      </c>
      <c r="O161" s="61">
        <v>1.1308985118867496</v>
      </c>
      <c r="P161" s="61">
        <v>1.1574963840621348</v>
      </c>
      <c r="Q161" s="61">
        <v>1.2390655964129151</v>
      </c>
      <c r="R161" s="61">
        <v>1.2846185948804636</v>
      </c>
    </row>
    <row r="162" spans="1:18" x14ac:dyDescent="0.2">
      <c r="A162" s="60" t="s">
        <v>308</v>
      </c>
      <c r="B162" s="61">
        <v>0.1817475579170483</v>
      </c>
      <c r="C162" s="61">
        <v>0.17400852774616893</v>
      </c>
      <c r="D162" s="61">
        <v>0.165088475193928</v>
      </c>
      <c r="E162" s="61">
        <v>0.15568488498044758</v>
      </c>
      <c r="F162" s="61">
        <v>0.14914121951378012</v>
      </c>
      <c r="G162" s="61">
        <v>0.14434553557779373</v>
      </c>
      <c r="H162" s="61">
        <v>0.14326722202251641</v>
      </c>
      <c r="I162" s="61">
        <v>0.14684321876623857</v>
      </c>
      <c r="J162" s="61">
        <v>0.14393224561381585</v>
      </c>
      <c r="K162" s="61">
        <v>0.16189534466666797</v>
      </c>
      <c r="L162" s="61">
        <v>0.16791332369284523</v>
      </c>
      <c r="M162" s="61">
        <v>0.1587368162943987</v>
      </c>
      <c r="N162" s="61">
        <v>0.16816211008069373</v>
      </c>
      <c r="O162" s="61">
        <v>0.17058481598092604</v>
      </c>
      <c r="P162" s="61">
        <v>0.17409337375258399</v>
      </c>
      <c r="Q162" s="61">
        <v>0.17515062954140562</v>
      </c>
      <c r="R162" s="61">
        <v>0.1838843434113176</v>
      </c>
    </row>
    <row r="163" spans="1:18" x14ac:dyDescent="0.2">
      <c r="A163" s="60" t="s">
        <v>307</v>
      </c>
      <c r="B163" s="61">
        <v>0.3347224153722948</v>
      </c>
      <c r="C163" s="61">
        <v>0.33384842218985084</v>
      </c>
      <c r="D163" s="61">
        <v>0.32732356933512141</v>
      </c>
      <c r="E163" s="61">
        <v>0.32348675393343002</v>
      </c>
      <c r="F163" s="61">
        <v>0.33597390191121712</v>
      </c>
      <c r="G163" s="61">
        <v>0.34190195086960101</v>
      </c>
      <c r="H163" s="61">
        <v>0.34722764901093517</v>
      </c>
      <c r="I163" s="61">
        <v>0.36977581471308735</v>
      </c>
      <c r="J163" s="61">
        <v>0.36909976733383737</v>
      </c>
      <c r="K163" s="61">
        <v>0.38680503401387506</v>
      </c>
      <c r="L163" s="61">
        <v>0.40519411881289868</v>
      </c>
      <c r="M163" s="61">
        <v>0.3895827351127773</v>
      </c>
      <c r="N163" s="61">
        <v>0.41039383355413706</v>
      </c>
      <c r="O163" s="61">
        <v>0.42674353304799317</v>
      </c>
      <c r="P163" s="61">
        <v>0.43906401696023456</v>
      </c>
      <c r="Q163" s="61">
        <v>0.44888604199611665</v>
      </c>
      <c r="R163" s="61">
        <v>0.4722776524995061</v>
      </c>
    </row>
    <row r="164" spans="1:18" x14ac:dyDescent="0.2">
      <c r="A164" s="56" t="s">
        <v>306</v>
      </c>
      <c r="B164" s="57">
        <v>0.78117881753791996</v>
      </c>
      <c r="C164" s="57">
        <v>0.8523318471027358</v>
      </c>
      <c r="D164" s="57">
        <v>0.82299662078158187</v>
      </c>
      <c r="E164" s="57">
        <v>0.82542363546237318</v>
      </c>
      <c r="F164" s="57">
        <v>0.81004152559445286</v>
      </c>
      <c r="G164" s="57">
        <v>0.8228577476216794</v>
      </c>
      <c r="H164" s="57">
        <v>0.82912648672303579</v>
      </c>
      <c r="I164" s="57">
        <v>0.91168064731645748</v>
      </c>
      <c r="J164" s="57">
        <v>0.82505879142738703</v>
      </c>
      <c r="K164" s="57">
        <v>0.82037543074664065</v>
      </c>
      <c r="L164" s="57">
        <v>0.78855032995426877</v>
      </c>
      <c r="M164" s="57">
        <v>0.727221105543851</v>
      </c>
      <c r="N164" s="57">
        <v>0.70140310731061062</v>
      </c>
      <c r="O164" s="57">
        <v>0.75257179129538898</v>
      </c>
      <c r="P164" s="57">
        <v>0.77377768091247112</v>
      </c>
      <c r="Q164" s="57">
        <v>0.83446764217226821</v>
      </c>
      <c r="R164" s="57">
        <v>0.79866359452391722</v>
      </c>
    </row>
    <row r="165" spans="1:18" x14ac:dyDescent="0.2">
      <c r="A165" s="60" t="s">
        <v>305</v>
      </c>
      <c r="B165" s="61">
        <v>0.34527240554162208</v>
      </c>
      <c r="C165" s="61">
        <v>0.3803392502136364</v>
      </c>
      <c r="D165" s="61">
        <v>0.35381925053908519</v>
      </c>
      <c r="E165" s="61">
        <v>0.36865005783105986</v>
      </c>
      <c r="F165" s="61">
        <v>0.35936860301141788</v>
      </c>
      <c r="G165" s="61">
        <v>0.38188360634532392</v>
      </c>
      <c r="H165" s="61">
        <v>0.38838441461013079</v>
      </c>
      <c r="I165" s="61">
        <v>0.46859921312448971</v>
      </c>
      <c r="J165" s="61">
        <v>0.40159387777631966</v>
      </c>
      <c r="K165" s="61">
        <v>0.4187085229873555</v>
      </c>
      <c r="L165" s="61">
        <v>0.38555835309144026</v>
      </c>
      <c r="M165" s="61">
        <v>0.35441543231584755</v>
      </c>
      <c r="N165" s="61">
        <v>0.33466819221967964</v>
      </c>
      <c r="O165" s="61">
        <v>0.37537104308674069</v>
      </c>
      <c r="P165" s="61">
        <v>0.39415373845046331</v>
      </c>
      <c r="Q165" s="61">
        <v>0.45364013051224056</v>
      </c>
      <c r="R165" s="61">
        <v>0.43416811915424891</v>
      </c>
    </row>
    <row r="166" spans="1:18" x14ac:dyDescent="0.2">
      <c r="A166" s="60" t="s">
        <v>304</v>
      </c>
      <c r="B166" s="61">
        <v>3.452724055416221E-2</v>
      </c>
      <c r="C166" s="61">
        <v>3.2322194721298554E-2</v>
      </c>
      <c r="D166" s="61">
        <v>3.2202443309432872E-2</v>
      </c>
      <c r="E166" s="61">
        <v>2.8272962602581286E-2</v>
      </c>
      <c r="F166" s="61">
        <v>2.3719627504370261E-2</v>
      </c>
      <c r="G166" s="61">
        <v>2.3224638107221394E-2</v>
      </c>
      <c r="H166" s="61">
        <v>1.7452552500924725E-2</v>
      </c>
      <c r="I166" s="61">
        <v>2.0878182762972312E-2</v>
      </c>
      <c r="J166" s="61">
        <v>2.1454444715228699E-2</v>
      </c>
      <c r="K166" s="61">
        <v>1.5654507011832033E-2</v>
      </c>
      <c r="L166" s="61">
        <v>1.651606462552576E-2</v>
      </c>
      <c r="M166" s="61">
        <v>9.6790741642926049E-3</v>
      </c>
      <c r="N166" s="61">
        <v>7.9790437191376608E-3</v>
      </c>
      <c r="O166" s="61">
        <v>8.3040463225038247E-3</v>
      </c>
      <c r="P166" s="61">
        <v>9.1141447563947622E-3</v>
      </c>
      <c r="Q166" s="61">
        <v>1.1384790920191365E-2</v>
      </c>
      <c r="R166" s="61">
        <v>1.4144949493178276E-2</v>
      </c>
    </row>
    <row r="167" spans="1:18" x14ac:dyDescent="0.2">
      <c r="A167" s="60" t="s">
        <v>303</v>
      </c>
      <c r="B167" s="61">
        <v>4.8434045777366437E-2</v>
      </c>
      <c r="C167" s="61">
        <v>4.8704676977299188E-2</v>
      </c>
      <c r="D167" s="61">
        <v>4.524647097907656E-2</v>
      </c>
      <c r="E167" s="61">
        <v>4.516330389762984E-2</v>
      </c>
      <c r="F167" s="61">
        <v>4.9063887029587798E-2</v>
      </c>
      <c r="G167" s="61">
        <v>5.0859017627206342E-2</v>
      </c>
      <c r="H167" s="61">
        <v>5.4181058510333467E-2</v>
      </c>
      <c r="I167" s="61">
        <v>4.9179719397223667E-2</v>
      </c>
      <c r="J167" s="61">
        <v>4.499184522805242E-2</v>
      </c>
      <c r="K167" s="61">
        <v>4.4783779552835939E-2</v>
      </c>
      <c r="L167" s="61">
        <v>4.0189090588779348E-2</v>
      </c>
      <c r="M167" s="61">
        <v>3.67804818243119E-2</v>
      </c>
      <c r="N167" s="61">
        <v>3.7938094664579071E-2</v>
      </c>
      <c r="O167" s="61">
        <v>4.3912922925782936E-2</v>
      </c>
      <c r="P167" s="61">
        <v>4.5966990945295313E-2</v>
      </c>
      <c r="Q167" s="61">
        <v>5.3170726825069563E-2</v>
      </c>
      <c r="R167" s="61">
        <v>4.5357358705398108E-2</v>
      </c>
    </row>
    <row r="168" spans="1:18" x14ac:dyDescent="0.2">
      <c r="A168" s="60" t="s">
        <v>302</v>
      </c>
      <c r="B168" s="61">
        <v>5.8984035946693776E-2</v>
      </c>
      <c r="C168" s="61">
        <v>5.9773921744867196E-2</v>
      </c>
      <c r="D168" s="61">
        <v>5.8698124513396628E-2</v>
      </c>
      <c r="E168" s="61">
        <v>6.2420826525179461E-2</v>
      </c>
      <c r="F168" s="61">
        <v>6.3035722408874395E-2</v>
      </c>
      <c r="G168" s="61">
        <v>6.3500276343795209E-2</v>
      </c>
      <c r="H168" s="61">
        <v>6.4860978697466515E-2</v>
      </c>
      <c r="I168" s="61">
        <v>6.5650285799124047E-2</v>
      </c>
      <c r="J168" s="61">
        <v>5.6031510955306014E-2</v>
      </c>
      <c r="K168" s="61">
        <v>4.9143262518156254E-2</v>
      </c>
      <c r="L168" s="61">
        <v>4.7713075584852202E-2</v>
      </c>
      <c r="M168" s="61">
        <v>5.0008549848845132E-2</v>
      </c>
      <c r="N168" s="61">
        <v>4.9831386245935201E-2</v>
      </c>
      <c r="O168" s="61">
        <v>5.1372489961252481E-2</v>
      </c>
      <c r="P168" s="61">
        <v>5.534531381057109E-2</v>
      </c>
      <c r="Q168" s="61">
        <v>5.7174169786015971E-2</v>
      </c>
      <c r="R168" s="61">
        <v>5.6930499199816693E-2</v>
      </c>
    </row>
    <row r="169" spans="1:18" x14ac:dyDescent="0.2">
      <c r="A169" s="60" t="s">
        <v>301</v>
      </c>
      <c r="B169" s="61">
        <v>0.2939610897180755</v>
      </c>
      <c r="C169" s="61">
        <v>0.33119180344563448</v>
      </c>
      <c r="D169" s="61">
        <v>0.33303033144059058</v>
      </c>
      <c r="E169" s="61">
        <v>0.32091648460592259</v>
      </c>
      <c r="F169" s="61">
        <v>0.3148536856402025</v>
      </c>
      <c r="G169" s="61">
        <v>0.30339020919813264</v>
      </c>
      <c r="H169" s="61">
        <v>0.30424748240418031</v>
      </c>
      <c r="I169" s="61">
        <v>0.30737324623264795</v>
      </c>
      <c r="J169" s="61">
        <v>0.30098711275248025</v>
      </c>
      <c r="K169" s="61">
        <v>0.29208535867646096</v>
      </c>
      <c r="L169" s="61">
        <v>0.29857374606367126</v>
      </c>
      <c r="M169" s="61">
        <v>0.27633756739055387</v>
      </c>
      <c r="N169" s="61">
        <v>0.27098639046127904</v>
      </c>
      <c r="O169" s="61">
        <v>0.27361128899910908</v>
      </c>
      <c r="P169" s="61">
        <v>0.26919749294974671</v>
      </c>
      <c r="Q169" s="61">
        <v>0.25909782412875071</v>
      </c>
      <c r="R169" s="61">
        <v>0.24806266797127524</v>
      </c>
    </row>
    <row r="170" spans="1:18" x14ac:dyDescent="0.2">
      <c r="A170" s="56" t="s">
        <v>300</v>
      </c>
      <c r="B170" s="57">
        <v>3.0853925795205508</v>
      </c>
      <c r="C170" s="57">
        <v>3.083006052663039</v>
      </c>
      <c r="D170" s="57">
        <v>2.9793374449195551</v>
      </c>
      <c r="E170" s="57">
        <v>2.8999981640933372</v>
      </c>
      <c r="F170" s="57">
        <v>2.8535036814161594</v>
      </c>
      <c r="G170" s="57">
        <v>2.8528087112971696</v>
      </c>
      <c r="H170" s="57">
        <v>2.8150706698133359</v>
      </c>
      <c r="I170" s="57">
        <v>2.7997643085145869</v>
      </c>
      <c r="J170" s="57">
        <v>2.8001174787069845</v>
      </c>
      <c r="K170" s="57">
        <v>2.8384197270567348</v>
      </c>
      <c r="L170" s="57">
        <v>2.8492046597323664</v>
      </c>
      <c r="M170" s="57">
        <v>2.7690218005013758</v>
      </c>
      <c r="N170" s="57">
        <v>2.8098277730940624</v>
      </c>
      <c r="O170" s="57">
        <v>2.8008563019970527</v>
      </c>
      <c r="P170" s="57">
        <v>2.8557653570036918</v>
      </c>
      <c r="Q170" s="57">
        <v>2.9226384690834117</v>
      </c>
      <c r="R170" s="57">
        <v>2.9851688451057892</v>
      </c>
    </row>
    <row r="171" spans="1:18" x14ac:dyDescent="0.2">
      <c r="A171" s="60" t="s">
        <v>299</v>
      </c>
      <c r="B171" s="61">
        <v>0.62005169495182966</v>
      </c>
      <c r="C171" s="61">
        <v>0.6238626351001324</v>
      </c>
      <c r="D171" s="61">
        <v>0.5853507416752608</v>
      </c>
      <c r="E171" s="61">
        <v>0.56876388404413525</v>
      </c>
      <c r="F171" s="61">
        <v>0.57641944099661424</v>
      </c>
      <c r="G171" s="61">
        <v>0.59355119415797453</v>
      </c>
      <c r="H171" s="61">
        <v>0.58400929413542135</v>
      </c>
      <c r="I171" s="61">
        <v>0.60477136070076465</v>
      </c>
      <c r="J171" s="61">
        <v>0.66883710660776075</v>
      </c>
      <c r="K171" s="61">
        <v>0.65828192776336725</v>
      </c>
      <c r="L171" s="61">
        <v>0.66467984526282564</v>
      </c>
      <c r="M171" s="61">
        <v>0.64833665110486638</v>
      </c>
      <c r="N171" s="61">
        <v>0.68649885583524028</v>
      </c>
      <c r="O171" s="61">
        <v>0.69514719977705741</v>
      </c>
      <c r="P171" s="61">
        <v>0.71077120194435084</v>
      </c>
      <c r="Q171" s="61">
        <v>0.76728486498388615</v>
      </c>
      <c r="R171" s="61">
        <v>0.78194683603197923</v>
      </c>
    </row>
    <row r="172" spans="1:18" x14ac:dyDescent="0.2">
      <c r="A172" s="60" t="s">
        <v>298</v>
      </c>
      <c r="B172" s="61">
        <v>1.494262243982909</v>
      </c>
      <c r="C172" s="61">
        <v>1.4248331864813528</v>
      </c>
      <c r="D172" s="61">
        <v>1.3602475104250313</v>
      </c>
      <c r="E172" s="61">
        <v>1.2979860103912317</v>
      </c>
      <c r="F172" s="61">
        <v>1.2431684223523372</v>
      </c>
      <c r="G172" s="61">
        <v>1.2262020955091193</v>
      </c>
      <c r="H172" s="61">
        <v>1.1805219094655353</v>
      </c>
      <c r="I172" s="61">
        <v>1.1336853240293965</v>
      </c>
      <c r="J172" s="61">
        <v>1.0887609954029165</v>
      </c>
      <c r="K172" s="61">
        <v>1.116820272388422</v>
      </c>
      <c r="L172" s="61">
        <v>1.1038236524726384</v>
      </c>
      <c r="M172" s="61">
        <v>1.0321119417190681</v>
      </c>
      <c r="N172" s="61">
        <v>1.0305010237263639</v>
      </c>
      <c r="O172" s="61">
        <v>1.0284350250599228</v>
      </c>
      <c r="P172" s="61">
        <v>1.0276528435471195</v>
      </c>
      <c r="Q172" s="61">
        <v>1.0438977520667776</v>
      </c>
      <c r="R172" s="61">
        <v>1.0570134984902313</v>
      </c>
    </row>
    <row r="173" spans="1:18" x14ac:dyDescent="0.2">
      <c r="A173" s="60" t="s">
        <v>297</v>
      </c>
      <c r="B173" s="61">
        <v>0.97107864058581217</v>
      </c>
      <c r="C173" s="61">
        <v>1.0343102310815537</v>
      </c>
      <c r="D173" s="61">
        <v>1.0337391928192627</v>
      </c>
      <c r="E173" s="61">
        <v>1.0332482696579706</v>
      </c>
      <c r="F173" s="61">
        <v>1.0339158180672077</v>
      </c>
      <c r="G173" s="61">
        <v>1.0330554216300756</v>
      </c>
      <c r="H173" s="61">
        <v>1.0505394662123793</v>
      </c>
      <c r="I173" s="61">
        <v>1.0613076237844257</v>
      </c>
      <c r="J173" s="61">
        <v>1.042519376696307</v>
      </c>
      <c r="K173" s="61">
        <v>1.0633175269049455</v>
      </c>
      <c r="L173" s="61">
        <v>1.0807011619969022</v>
      </c>
      <c r="M173" s="61">
        <v>1.0885732076774417</v>
      </c>
      <c r="N173" s="61">
        <v>1.092827893532458</v>
      </c>
      <c r="O173" s="61">
        <v>1.0772740771600726</v>
      </c>
      <c r="P173" s="61">
        <v>1.1173413115122215</v>
      </c>
      <c r="Q173" s="61">
        <v>1.111455852032748</v>
      </c>
      <c r="R173" s="61">
        <v>1.1462085105835784</v>
      </c>
    </row>
    <row r="174" spans="1:18" x14ac:dyDescent="0.2">
      <c r="A174" s="56" t="s">
        <v>296</v>
      </c>
      <c r="B174" s="57">
        <v>2.0994480436961411</v>
      </c>
      <c r="C174" s="57">
        <v>2.0212440945579164</v>
      </c>
      <c r="D174" s="57">
        <v>1.941929619318205</v>
      </c>
      <c r="E174" s="57">
        <v>1.8627108997778554</v>
      </c>
      <c r="F174" s="57">
        <v>1.8368089627699327</v>
      </c>
      <c r="G174" s="57">
        <v>1.9088300662049178</v>
      </c>
      <c r="H174" s="57">
        <v>1.8468447347993477</v>
      </c>
      <c r="I174" s="57">
        <v>1.8303206888872392</v>
      </c>
      <c r="J174" s="57">
        <v>1.7540570771547657</v>
      </c>
      <c r="K174" s="57">
        <v>1.8541673684773712</v>
      </c>
      <c r="L174" s="57">
        <v>1.8578737585424756</v>
      </c>
      <c r="M174" s="57">
        <v>1.7767553807586458</v>
      </c>
      <c r="N174" s="57">
        <v>1.8223834758521018</v>
      </c>
      <c r="O174" s="57">
        <v>1.875588496503152</v>
      </c>
      <c r="P174" s="57">
        <v>1.9199144062927227</v>
      </c>
      <c r="Q174" s="57">
        <v>1.95956022179074</v>
      </c>
      <c r="R174" s="57">
        <v>1.9728113028667487</v>
      </c>
    </row>
    <row r="175" spans="1:18" x14ac:dyDescent="0.2">
      <c r="A175" s="60" t="s">
        <v>295</v>
      </c>
      <c r="B175" s="61">
        <v>0.6574562055521721</v>
      </c>
      <c r="C175" s="61">
        <v>0.61500723928607803</v>
      </c>
      <c r="D175" s="61">
        <v>0.58942700032202444</v>
      </c>
      <c r="E175" s="61">
        <v>0.54049092144155397</v>
      </c>
      <c r="F175" s="61">
        <v>0.51175908656689262</v>
      </c>
      <c r="G175" s="61">
        <v>0.51006009007631792</v>
      </c>
      <c r="H175" s="61">
        <v>0.51185471140771766</v>
      </c>
      <c r="I175" s="61">
        <v>0.52102664984039782</v>
      </c>
      <c r="J175" s="61">
        <v>0.51428178642621025</v>
      </c>
      <c r="K175" s="61">
        <v>0.56831805202448438</v>
      </c>
      <c r="L175" s="61">
        <v>0.5709053005556739</v>
      </c>
      <c r="M175" s="61">
        <v>0.54944877672634351</v>
      </c>
      <c r="N175" s="61">
        <v>0.56395278814886185</v>
      </c>
      <c r="O175" s="61">
        <v>0.60000253343786103</v>
      </c>
      <c r="P175" s="61">
        <v>0.61513872652942614</v>
      </c>
      <c r="Q175" s="61">
        <v>0.62703925375823211</v>
      </c>
      <c r="R175" s="61">
        <v>0.62214397688177514</v>
      </c>
    </row>
    <row r="176" spans="1:18" x14ac:dyDescent="0.2">
      <c r="A176" s="60" t="s">
        <v>294</v>
      </c>
      <c r="B176" s="61">
        <v>0.39946099141134894</v>
      </c>
      <c r="C176" s="61">
        <v>0.40646266786509688</v>
      </c>
      <c r="D176" s="61">
        <v>0.39580471460075084</v>
      </c>
      <c r="E176" s="61">
        <v>0.37268905248857148</v>
      </c>
      <c r="F176" s="61">
        <v>0.35839382379890955</v>
      </c>
      <c r="G176" s="61">
        <v>0.33278848528322297</v>
      </c>
      <c r="H176" s="61">
        <v>0.31128060057619472</v>
      </c>
      <c r="I176" s="61">
        <v>0.30134177121223366</v>
      </c>
      <c r="J176" s="61">
        <v>0.28515664869075813</v>
      </c>
      <c r="K176" s="61">
        <v>0.31031592380416412</v>
      </c>
      <c r="L176" s="61">
        <v>0.30554719557222659</v>
      </c>
      <c r="M176" s="61">
        <v>0.29359858298354236</v>
      </c>
      <c r="N176" s="61">
        <v>0.30064434541731905</v>
      </c>
      <c r="O176" s="61">
        <v>0.30950165869806628</v>
      </c>
      <c r="P176" s="61">
        <v>0.32163684756262673</v>
      </c>
      <c r="Q176" s="61">
        <v>0.3281572152050764</v>
      </c>
      <c r="R176" s="61">
        <v>0.33328306615744852</v>
      </c>
    </row>
    <row r="177" spans="1:18" x14ac:dyDescent="0.2">
      <c r="A177" s="60" t="s">
        <v>293</v>
      </c>
      <c r="B177" s="61">
        <v>0.31745879509521363</v>
      </c>
      <c r="C177" s="61">
        <v>0.29399914102660607</v>
      </c>
      <c r="D177" s="61">
        <v>0.27718558797992854</v>
      </c>
      <c r="E177" s="61">
        <v>0.29778406065835616</v>
      </c>
      <c r="F177" s="61">
        <v>0.31387890642769412</v>
      </c>
      <c r="G177" s="61">
        <v>0.3416079681087501</v>
      </c>
      <c r="H177" s="61">
        <v>0.31206205815086302</v>
      </c>
      <c r="I177" s="61">
        <v>0.32059609531586369</v>
      </c>
      <c r="J177" s="61">
        <v>0.31098530058093637</v>
      </c>
      <c r="K177" s="61">
        <v>0.32834833061526175</v>
      </c>
      <c r="L177" s="61">
        <v>0.32885319787713518</v>
      </c>
      <c r="M177" s="61">
        <v>0.30618137939712275</v>
      </c>
      <c r="N177" s="61">
        <v>0.32021558472841144</v>
      </c>
      <c r="O177" s="61">
        <v>0.32568751169955679</v>
      </c>
      <c r="P177" s="61">
        <v>0.33114725948234297</v>
      </c>
      <c r="Q177" s="61">
        <v>0.33291130372120026</v>
      </c>
      <c r="R177" s="61">
        <v>0.33000985470448163</v>
      </c>
    </row>
    <row r="178" spans="1:18" x14ac:dyDescent="0.2">
      <c r="A178" s="60" t="s">
        <v>292</v>
      </c>
      <c r="B178" s="61">
        <v>0.30355198987200943</v>
      </c>
      <c r="C178" s="61">
        <v>0.29621298998011963</v>
      </c>
      <c r="D178" s="61">
        <v>0.28900673805554311</v>
      </c>
      <c r="E178" s="61">
        <v>0.29117479667333712</v>
      </c>
      <c r="F178" s="61">
        <v>0.28691001488162932</v>
      </c>
      <c r="G178" s="61">
        <v>0.33102458871811757</v>
      </c>
      <c r="H178" s="61">
        <v>0.33159849751756976</v>
      </c>
      <c r="I178" s="61">
        <v>0.30876512508351273</v>
      </c>
      <c r="J178" s="61">
        <v>0.27828289455869459</v>
      </c>
      <c r="K178" s="61">
        <v>0.28792403402774613</v>
      </c>
      <c r="L178" s="61">
        <v>0.29673862777194621</v>
      </c>
      <c r="M178" s="61">
        <v>0.28488741623567898</v>
      </c>
      <c r="N178" s="61">
        <v>0.30410694929543541</v>
      </c>
      <c r="O178" s="61">
        <v>0.31822794466408721</v>
      </c>
      <c r="P178" s="61">
        <v>0.33471366395223662</v>
      </c>
      <c r="Q178" s="61">
        <v>0.35292851852593232</v>
      </c>
      <c r="R178" s="61">
        <v>0.36402787373353018</v>
      </c>
    </row>
    <row r="179" spans="1:18" x14ac:dyDescent="0.2">
      <c r="A179" s="60" t="s">
        <v>291</v>
      </c>
      <c r="B179" s="61">
        <v>0.2201111585327841</v>
      </c>
      <c r="C179" s="61">
        <v>0.2218276651420627</v>
      </c>
      <c r="D179" s="61">
        <v>0.2099273203083282</v>
      </c>
      <c r="E179" s="61">
        <v>0.17918449026051517</v>
      </c>
      <c r="F179" s="61">
        <v>0.1933312104808261</v>
      </c>
      <c r="G179" s="61">
        <v>0.23107045002881033</v>
      </c>
      <c r="H179" s="61">
        <v>0.22714366837024419</v>
      </c>
      <c r="I179" s="61">
        <v>0.23058792962660532</v>
      </c>
      <c r="J179" s="61">
        <v>0.22475093056050255</v>
      </c>
      <c r="K179" s="61">
        <v>0.21797414826601563</v>
      </c>
      <c r="L179" s="61">
        <v>0.21544288744852494</v>
      </c>
      <c r="M179" s="61">
        <v>0.21051986307336415</v>
      </c>
      <c r="N179" s="61">
        <v>0.20203540888835361</v>
      </c>
      <c r="O179" s="61">
        <v>0.19113381196542703</v>
      </c>
      <c r="P179" s="61">
        <v>0.18558512148890782</v>
      </c>
      <c r="Q179" s="61">
        <v>0.18528434453630122</v>
      </c>
      <c r="R179" s="61">
        <v>0.18785895731849167</v>
      </c>
    </row>
    <row r="180" spans="1:18" x14ac:dyDescent="0.2">
      <c r="A180" s="60" t="s">
        <v>290</v>
      </c>
      <c r="B180" s="61">
        <v>4.7954500769669742E-2</v>
      </c>
      <c r="C180" s="61">
        <v>3.9406511372542079E-2</v>
      </c>
      <c r="D180" s="61">
        <v>3.5463450226843794E-2</v>
      </c>
      <c r="E180" s="61">
        <v>4.406175990012668E-2</v>
      </c>
      <c r="F180" s="61">
        <v>3.8991168500334676E-2</v>
      </c>
      <c r="G180" s="61">
        <v>3.3220051976152118E-2</v>
      </c>
      <c r="H180" s="61">
        <v>3.2821218136067393E-2</v>
      </c>
      <c r="I180" s="61">
        <v>3.2709152995323287E-2</v>
      </c>
      <c r="J180" s="61">
        <v>3.2285814862722799E-2</v>
      </c>
      <c r="K180" s="61">
        <v>3.1903488973480471E-2</v>
      </c>
      <c r="L180" s="61">
        <v>3.2848617421879014E-2</v>
      </c>
      <c r="M180" s="61">
        <v>2.9682494103830653E-2</v>
      </c>
      <c r="N180" s="61">
        <v>2.8905214982536433E-2</v>
      </c>
      <c r="O180" s="61">
        <v>2.9134535402682911E-2</v>
      </c>
      <c r="P180" s="61">
        <v>2.9455859140232344E-2</v>
      </c>
      <c r="Q180" s="61">
        <v>3.0276037392157253E-2</v>
      </c>
      <c r="R180" s="61">
        <v>3.0627907167047178E-2</v>
      </c>
    </row>
    <row r="181" spans="1:18" x14ac:dyDescent="0.2">
      <c r="A181" s="60" t="s">
        <v>289</v>
      </c>
      <c r="B181" s="61">
        <v>0.15345440246294317</v>
      </c>
      <c r="C181" s="61">
        <v>0.14832787988541118</v>
      </c>
      <c r="D181" s="61">
        <v>0.14511480782478611</v>
      </c>
      <c r="E181" s="61">
        <v>0.13732581835539481</v>
      </c>
      <c r="F181" s="61">
        <v>0.13354475211364625</v>
      </c>
      <c r="G181" s="61">
        <v>0.12905843201354672</v>
      </c>
      <c r="H181" s="61">
        <v>0.12008398064069102</v>
      </c>
      <c r="I181" s="61">
        <v>0.11529396481330266</v>
      </c>
      <c r="J181" s="61">
        <v>0.10831370147494102</v>
      </c>
      <c r="K181" s="61">
        <v>0.10938339076621877</v>
      </c>
      <c r="L181" s="61">
        <v>0.10753793189508995</v>
      </c>
      <c r="M181" s="61">
        <v>0.1024368682387634</v>
      </c>
      <c r="N181" s="61">
        <v>0.10252318439118389</v>
      </c>
      <c r="O181" s="61">
        <v>0.10190050063547065</v>
      </c>
      <c r="P181" s="61">
        <v>0.10223692813694993</v>
      </c>
      <c r="Q181" s="61">
        <v>0.10296354865184057</v>
      </c>
      <c r="R181" s="61">
        <v>0.1048596669039745</v>
      </c>
    </row>
    <row r="182" spans="1:18" x14ac:dyDescent="0.2">
      <c r="A182" s="60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</row>
    <row r="183" spans="1:18" x14ac:dyDescent="0.2">
      <c r="A183" s="56" t="s">
        <v>288</v>
      </c>
      <c r="B183" s="57">
        <v>12.716574514101019</v>
      </c>
      <c r="C183" s="57">
        <v>12.630893819376491</v>
      </c>
      <c r="D183" s="57">
        <v>12.665750867224027</v>
      </c>
      <c r="E183" s="57">
        <v>12.482329398373386</v>
      </c>
      <c r="F183" s="57">
        <v>12.766358419817911</v>
      </c>
      <c r="G183" s="57">
        <v>12.712696527475629</v>
      </c>
      <c r="H183" s="57">
        <v>12.635127038953057</v>
      </c>
      <c r="I183" s="57">
        <v>12.626197015811744</v>
      </c>
      <c r="J183" s="57">
        <v>12.227992009781561</v>
      </c>
      <c r="K183" s="57">
        <v>12.32445650127713</v>
      </c>
      <c r="L183" s="57">
        <v>12.011950290315713</v>
      </c>
      <c r="M183" s="57">
        <v>11.816697693476627</v>
      </c>
      <c r="N183" s="57">
        <v>11.863934722389498</v>
      </c>
      <c r="O183" s="57">
        <v>11.998361710183152</v>
      </c>
      <c r="P183" s="57">
        <v>12.306605113167297</v>
      </c>
      <c r="Q183" s="57">
        <v>12.607592529575435</v>
      </c>
      <c r="R183" s="57">
        <v>12.884529282967961</v>
      </c>
    </row>
    <row r="184" spans="1:18" x14ac:dyDescent="0.2">
      <c r="A184" s="59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1:18" x14ac:dyDescent="0.2">
      <c r="A185" s="56" t="s">
        <v>287</v>
      </c>
      <c r="B185" s="57">
        <v>1.0741808172406022</v>
      </c>
      <c r="C185" s="57">
        <v>1.0697318143377714</v>
      </c>
      <c r="D185" s="57">
        <v>1.1083347260550376</v>
      </c>
      <c r="E185" s="57">
        <v>1.1349574987607631</v>
      </c>
      <c r="F185" s="57">
        <v>1.1928048297060716</v>
      </c>
      <c r="G185" s="57">
        <v>1.2050353367278543</v>
      </c>
      <c r="H185" s="57">
        <v>1.2547603790590209</v>
      </c>
      <c r="I185" s="57">
        <v>1.2775128052854281</v>
      </c>
      <c r="J185" s="57">
        <v>1.1520828516498052</v>
      </c>
      <c r="K185" s="57">
        <v>1.0377551040628401</v>
      </c>
      <c r="L185" s="57">
        <v>1.0792330673635224</v>
      </c>
      <c r="M185" s="57">
        <v>1.1655218472835678</v>
      </c>
      <c r="N185" s="57">
        <v>1.1384439359267735</v>
      </c>
      <c r="O185" s="57">
        <v>1.0365983248345876</v>
      </c>
      <c r="P185" s="57">
        <v>1.1214360721998771</v>
      </c>
      <c r="Q185" s="57">
        <v>1.1785135216286005</v>
      </c>
      <c r="R185" s="57">
        <v>1.1227115283676377</v>
      </c>
    </row>
    <row r="186" spans="1:18" x14ac:dyDescent="0.2">
      <c r="A186" s="58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</row>
    <row r="187" spans="1:18" x14ac:dyDescent="0.2">
      <c r="A187" s="53" t="s">
        <v>286</v>
      </c>
      <c r="B187" s="52">
        <v>13.790755331341623</v>
      </c>
      <c r="C187" s="52">
        <v>13.700625633714264</v>
      </c>
      <c r="D187" s="52">
        <v>13.774085593279064</v>
      </c>
      <c r="E187" s="52">
        <v>13.61728689713415</v>
      </c>
      <c r="F187" s="52">
        <v>13.959163249523982</v>
      </c>
      <c r="G187" s="52">
        <v>13.917731864203484</v>
      </c>
      <c r="H187" s="52">
        <v>13.889887418012076</v>
      </c>
      <c r="I187" s="52">
        <v>13.903709821097172</v>
      </c>
      <c r="J187" s="52">
        <v>13.380074861431366</v>
      </c>
      <c r="K187" s="52">
        <v>13.362211605339972</v>
      </c>
      <c r="L187" s="52">
        <v>13.091183357679236</v>
      </c>
      <c r="M187" s="52">
        <v>12.982219540760195</v>
      </c>
      <c r="N187" s="52">
        <v>13.002378658316271</v>
      </c>
      <c r="O187" s="52">
        <v>13.034960035017743</v>
      </c>
      <c r="P187" s="52">
        <v>13.428041185367173</v>
      </c>
      <c r="Q187" s="52">
        <v>13.786106051204037</v>
      </c>
      <c r="R187" s="52">
        <v>14.007240811335601</v>
      </c>
    </row>
    <row r="188" spans="1:18" x14ac:dyDescent="0.2">
      <c r="A188" s="81"/>
      <c r="B188" s="48"/>
      <c r="C188" s="48"/>
      <c r="D188" s="48"/>
      <c r="E188" s="48"/>
      <c r="F188" s="48"/>
      <c r="G188" s="48"/>
      <c r="H188" s="48"/>
    </row>
    <row r="189" spans="1:18" x14ac:dyDescent="0.2">
      <c r="A189" s="50" t="s">
        <v>284</v>
      </c>
      <c r="B189" s="48"/>
      <c r="C189" s="48"/>
      <c r="D189" s="48"/>
      <c r="E189" s="48"/>
      <c r="F189" s="48"/>
      <c r="G189" s="48"/>
      <c r="H189" s="48"/>
    </row>
    <row r="190" spans="1:18" x14ac:dyDescent="0.2">
      <c r="A190" s="50"/>
      <c r="B190" s="48"/>
      <c r="C190" s="48"/>
      <c r="D190" s="48"/>
      <c r="E190" s="48"/>
      <c r="F190" s="48"/>
      <c r="G190" s="48"/>
      <c r="H190" s="48"/>
    </row>
    <row r="191" spans="1:18" x14ac:dyDescent="0.2">
      <c r="A191" s="79"/>
      <c r="B191" s="48"/>
      <c r="C191" s="48"/>
      <c r="D191" s="48"/>
      <c r="E191" s="48"/>
      <c r="F191" s="48"/>
      <c r="G191" s="48"/>
      <c r="H191" s="48"/>
    </row>
    <row r="192" spans="1:18" x14ac:dyDescent="0.2">
      <c r="A192" s="79" t="s">
        <v>339</v>
      </c>
    </row>
    <row r="193" spans="1:17" x14ac:dyDescent="0.2">
      <c r="A193" s="79" t="s">
        <v>338</v>
      </c>
    </row>
    <row r="194" spans="1:17" x14ac:dyDescent="0.2">
      <c r="A194" s="79" t="s">
        <v>337</v>
      </c>
    </row>
    <row r="195" spans="1:17" ht="15" x14ac:dyDescent="0.25">
      <c r="A195" s="79" t="s">
        <v>336</v>
      </c>
      <c r="H195" s="80"/>
      <c r="I195" s="80"/>
      <c r="N195" s="80"/>
      <c r="O195" s="80"/>
      <c r="P195" s="80"/>
      <c r="Q195" s="80" t="s">
        <v>335</v>
      </c>
    </row>
    <row r="196" spans="1:17" x14ac:dyDescent="0.2">
      <c r="A196" s="79"/>
    </row>
    <row r="197" spans="1:17" x14ac:dyDescent="0.2">
      <c r="A197" s="78"/>
      <c r="B197" s="78"/>
      <c r="C197" s="76"/>
      <c r="D197" s="77"/>
      <c r="E197" s="76"/>
      <c r="F197" s="77"/>
      <c r="G197" s="76"/>
      <c r="H197" s="75"/>
      <c r="I197" s="75"/>
      <c r="J197" s="75"/>
      <c r="K197" s="75"/>
      <c r="L197" s="75"/>
      <c r="M197" s="75"/>
      <c r="N197" s="75"/>
      <c r="O197" s="75"/>
      <c r="P197" s="75"/>
      <c r="Q197" s="75"/>
    </row>
    <row r="198" spans="1:17" x14ac:dyDescent="0.2">
      <c r="A198" s="74" t="s">
        <v>334</v>
      </c>
      <c r="B198" s="74">
        <v>2001</v>
      </c>
      <c r="C198" s="71">
        <v>2002</v>
      </c>
      <c r="D198" s="73">
        <v>2003</v>
      </c>
      <c r="E198" s="71">
        <v>2004</v>
      </c>
      <c r="F198" s="73">
        <v>2005</v>
      </c>
      <c r="G198" s="71">
        <v>2006</v>
      </c>
      <c r="H198" s="72">
        <v>2007</v>
      </c>
      <c r="I198" s="72">
        <v>2008</v>
      </c>
      <c r="J198" s="72">
        <v>2009</v>
      </c>
      <c r="K198" s="72">
        <v>2010</v>
      </c>
      <c r="L198" s="71">
        <v>2011</v>
      </c>
      <c r="M198" s="71">
        <v>2012</v>
      </c>
      <c r="N198" s="71">
        <v>2013</v>
      </c>
      <c r="O198" s="71">
        <v>2014</v>
      </c>
      <c r="P198" s="71">
        <v>2015</v>
      </c>
      <c r="Q198" s="71" t="s">
        <v>333</v>
      </c>
    </row>
    <row r="199" spans="1:17" x14ac:dyDescent="0.2">
      <c r="A199" s="70"/>
      <c r="B199" s="70"/>
      <c r="C199" s="68"/>
      <c r="D199" s="69"/>
      <c r="E199" s="68"/>
      <c r="F199" s="69"/>
      <c r="G199" s="68"/>
      <c r="H199" s="67"/>
      <c r="I199" s="67"/>
      <c r="J199" s="67"/>
      <c r="K199" s="67"/>
      <c r="L199" s="67"/>
      <c r="M199" s="67"/>
      <c r="N199" s="67"/>
      <c r="O199" s="67"/>
      <c r="P199" s="67"/>
      <c r="Q199" s="67"/>
    </row>
    <row r="200" spans="1:17" x14ac:dyDescent="0.2">
      <c r="A200" s="66"/>
      <c r="B200" s="65"/>
      <c r="C200" s="64"/>
      <c r="E200" s="64"/>
      <c r="G200" s="64"/>
      <c r="H200" s="63"/>
      <c r="I200" s="63"/>
      <c r="J200" s="63"/>
      <c r="K200" s="63"/>
      <c r="L200" s="63"/>
      <c r="M200" s="63"/>
      <c r="N200" s="63"/>
      <c r="O200" s="63"/>
      <c r="P200" s="63"/>
      <c r="Q200" s="63"/>
    </row>
    <row r="201" spans="1:17" x14ac:dyDescent="0.2">
      <c r="A201" s="62" t="s">
        <v>332</v>
      </c>
      <c r="B201" s="57">
        <v>1.1857707509881408</v>
      </c>
      <c r="C201" s="57">
        <v>20.486111111111114</v>
      </c>
      <c r="D201" s="57">
        <v>3.4221902017291086</v>
      </c>
      <c r="E201" s="57">
        <v>5.3988157436433397</v>
      </c>
      <c r="F201" s="57">
        <v>15.267680105750173</v>
      </c>
      <c r="G201" s="57">
        <v>4.3577981651376092</v>
      </c>
      <c r="H201" s="57">
        <v>10.247252747252759</v>
      </c>
      <c r="I201" s="57">
        <v>2.442063294293547</v>
      </c>
      <c r="J201" s="57">
        <v>6.6163950377037253</v>
      </c>
      <c r="K201" s="57">
        <v>2.5553274013232965</v>
      </c>
      <c r="L201" s="57">
        <v>8.097886540600669</v>
      </c>
      <c r="M201" s="57">
        <v>0.30870549495780608</v>
      </c>
      <c r="N201" s="57">
        <v>6.8116536725482177</v>
      </c>
      <c r="O201" s="57">
        <v>4.1106415674222063</v>
      </c>
      <c r="P201" s="57">
        <v>18.118081180811814</v>
      </c>
      <c r="Q201" s="57">
        <v>15.354576694782878</v>
      </c>
    </row>
    <row r="202" spans="1:17" x14ac:dyDescent="0.2">
      <c r="A202" s="60" t="s">
        <v>331</v>
      </c>
      <c r="B202" s="61">
        <v>-15.361445783132538</v>
      </c>
      <c r="C202" s="61">
        <v>25.266903914590742</v>
      </c>
      <c r="D202" s="61">
        <v>10.51136363636364</v>
      </c>
      <c r="E202" s="61">
        <v>5.6555269922879035</v>
      </c>
      <c r="F202" s="61">
        <v>22.871046228710455</v>
      </c>
      <c r="G202" s="61">
        <v>1.5841584158415856</v>
      </c>
      <c r="H202" s="61">
        <v>3.7037037037036953</v>
      </c>
      <c r="I202" s="61">
        <v>0.56390977443609813</v>
      </c>
      <c r="J202" s="61">
        <v>-4.1121495327102906</v>
      </c>
      <c r="K202" s="61">
        <v>25.730994152046776</v>
      </c>
      <c r="L202" s="61">
        <v>16.899224806201545</v>
      </c>
      <c r="M202" s="61">
        <v>-25.464190981432353</v>
      </c>
      <c r="N202" s="61">
        <v>22.77580071174377</v>
      </c>
      <c r="O202" s="61">
        <v>10.289855072463766</v>
      </c>
      <c r="P202" s="61">
        <v>15.111695137976341</v>
      </c>
      <c r="Q202" s="61">
        <v>8.7899543378995588</v>
      </c>
    </row>
    <row r="203" spans="1:17" x14ac:dyDescent="0.2">
      <c r="A203" s="60" t="s">
        <v>330</v>
      </c>
      <c r="B203" s="61">
        <v>5.609973285841491</v>
      </c>
      <c r="C203" s="61">
        <v>16.357504215851606</v>
      </c>
      <c r="D203" s="61">
        <v>1.5217391304347814</v>
      </c>
      <c r="E203" s="61">
        <v>1.2134189864382563</v>
      </c>
      <c r="F203" s="61">
        <v>16.361071932299012</v>
      </c>
      <c r="G203" s="61">
        <v>5.6969696969696884</v>
      </c>
      <c r="H203" s="61">
        <v>13.876146788990823</v>
      </c>
      <c r="I203" s="61">
        <v>1.6112789526686839</v>
      </c>
      <c r="J203" s="61">
        <v>12.636273538156601</v>
      </c>
      <c r="K203" s="61">
        <v>-3.1676198856137319</v>
      </c>
      <c r="L203" s="61">
        <v>6.9513857337573768</v>
      </c>
      <c r="M203" s="61">
        <v>4.9702633814783184</v>
      </c>
      <c r="N203" s="61">
        <v>4.8968029138000873</v>
      </c>
      <c r="O203" s="61">
        <v>-2.7777777777777857</v>
      </c>
      <c r="P203" s="61">
        <v>29.285714285714306</v>
      </c>
      <c r="Q203" s="61">
        <v>18.753836709637824</v>
      </c>
    </row>
    <row r="204" spans="1:17" x14ac:dyDescent="0.2">
      <c r="A204" s="60" t="s">
        <v>329</v>
      </c>
      <c r="B204" s="61">
        <v>1.6774193548387188</v>
      </c>
      <c r="C204" s="61">
        <v>26.142131979695435</v>
      </c>
      <c r="D204" s="61">
        <v>3.2193158953722332</v>
      </c>
      <c r="E204" s="61">
        <v>11.403508771929822</v>
      </c>
      <c r="F204" s="61">
        <v>10.936132983377078</v>
      </c>
      <c r="G204" s="61">
        <v>3.6277602523659311</v>
      </c>
      <c r="H204" s="61">
        <v>7.001522070015227</v>
      </c>
      <c r="I204" s="61">
        <v>4.4096728307254693</v>
      </c>
      <c r="J204" s="61">
        <v>1.9073569482288804</v>
      </c>
      <c r="K204" s="61">
        <v>3.2085561497326154</v>
      </c>
      <c r="L204" s="61">
        <v>5.3756476683937819</v>
      </c>
      <c r="M204" s="61">
        <v>4.6097111247695182</v>
      </c>
      <c r="N204" s="61">
        <v>3.7602820211515962</v>
      </c>
      <c r="O204" s="61">
        <v>8.9467723669309152</v>
      </c>
      <c r="P204" s="61">
        <v>5.4054054054053893</v>
      </c>
      <c r="Q204" s="61">
        <v>12.820512820512818</v>
      </c>
    </row>
    <row r="205" spans="1:17" x14ac:dyDescent="0.2">
      <c r="A205" s="60" t="s">
        <v>328</v>
      </c>
      <c r="B205" s="61">
        <v>0</v>
      </c>
      <c r="C205" s="61">
        <v>13.513513513513516</v>
      </c>
      <c r="D205" s="61">
        <v>11.904761904761912</v>
      </c>
      <c r="E205" s="61">
        <v>-2.1276595744680833</v>
      </c>
      <c r="F205" s="61">
        <v>21.739130434782624</v>
      </c>
      <c r="G205" s="61">
        <v>5.3571428571428612</v>
      </c>
      <c r="H205" s="61">
        <v>27.118644067796609</v>
      </c>
      <c r="I205" s="61">
        <v>-1.3333333333333286</v>
      </c>
      <c r="J205" s="61">
        <v>13.513513513513516</v>
      </c>
      <c r="K205" s="61">
        <v>5.952380952380949</v>
      </c>
      <c r="L205" s="61">
        <v>15.730337078651672</v>
      </c>
      <c r="M205" s="61">
        <v>10.679611650485427</v>
      </c>
      <c r="N205" s="61">
        <v>15.789473684210535</v>
      </c>
      <c r="O205" s="61">
        <v>38.636363636363654</v>
      </c>
      <c r="P205" s="61">
        <v>11.475409836065566</v>
      </c>
      <c r="Q205" s="61">
        <v>13.725490196078425</v>
      </c>
    </row>
    <row r="206" spans="1:17" x14ac:dyDescent="0.2">
      <c r="A206" s="60" t="s">
        <v>327</v>
      </c>
      <c r="B206" s="61">
        <v>20</v>
      </c>
      <c r="C206" s="61">
        <v>-33.333333333333343</v>
      </c>
      <c r="D206" s="61">
        <v>0</v>
      </c>
      <c r="E206" s="61">
        <v>0</v>
      </c>
      <c r="F206" s="61">
        <v>12.5</v>
      </c>
      <c r="G206" s="61">
        <v>11.111111111111114</v>
      </c>
      <c r="H206" s="61">
        <v>40</v>
      </c>
      <c r="I206" s="61">
        <v>14.285714285714278</v>
      </c>
      <c r="J206" s="61">
        <v>6.25</v>
      </c>
      <c r="K206" s="61">
        <v>-5.8823529411764781</v>
      </c>
      <c r="L206" s="61">
        <v>31.25</v>
      </c>
      <c r="M206" s="61">
        <v>19.047619047619051</v>
      </c>
      <c r="N206" s="61">
        <v>4</v>
      </c>
      <c r="O206" s="61">
        <v>23.07692307692308</v>
      </c>
      <c r="P206" s="61">
        <v>12.5</v>
      </c>
      <c r="Q206" s="61">
        <v>19.444444444444443</v>
      </c>
    </row>
    <row r="207" spans="1:17" x14ac:dyDescent="0.2">
      <c r="A207" s="56" t="s">
        <v>326</v>
      </c>
      <c r="B207" s="57">
        <v>0.23094688221709703</v>
      </c>
      <c r="C207" s="57">
        <v>22.811059907834093</v>
      </c>
      <c r="D207" s="57">
        <v>61.350844277673531</v>
      </c>
      <c r="E207" s="57">
        <v>14.883720930232556</v>
      </c>
      <c r="F207" s="57">
        <v>26.41700404858301</v>
      </c>
      <c r="G207" s="57">
        <v>28.823058446757415</v>
      </c>
      <c r="H207" s="57">
        <v>-19.888129272840274</v>
      </c>
      <c r="I207" s="57">
        <v>36.462373933281611</v>
      </c>
      <c r="J207" s="57">
        <v>2.5014212620807257</v>
      </c>
      <c r="K207" s="57">
        <v>-4.7143649473100311</v>
      </c>
      <c r="L207" s="57">
        <v>41.676367869615831</v>
      </c>
      <c r="M207" s="57">
        <v>22.637633525061631</v>
      </c>
      <c r="N207" s="57">
        <v>-4.4221105527638116</v>
      </c>
      <c r="O207" s="57">
        <v>-7.2905713284262248</v>
      </c>
      <c r="P207" s="57">
        <v>-6.8809073724007561</v>
      </c>
      <c r="Q207" s="57">
        <v>-2.7202598457166118</v>
      </c>
    </row>
    <row r="208" spans="1:17" x14ac:dyDescent="0.2">
      <c r="A208" s="60" t="s">
        <v>325</v>
      </c>
      <c r="B208" s="61">
        <v>20.689655172413794</v>
      </c>
      <c r="C208" s="61">
        <v>11.428571428571431</v>
      </c>
      <c r="D208" s="61">
        <v>17.948717948717956</v>
      </c>
      <c r="E208" s="61">
        <v>-50</v>
      </c>
      <c r="F208" s="61">
        <v>73.913043478260875</v>
      </c>
      <c r="G208" s="61">
        <v>-10</v>
      </c>
      <c r="H208" s="61">
        <v>-50</v>
      </c>
      <c r="I208" s="61">
        <v>161.11111111111114</v>
      </c>
      <c r="J208" s="61">
        <v>63.829787234042556</v>
      </c>
      <c r="K208" s="61">
        <v>-77.922077922077918</v>
      </c>
      <c r="L208" s="61">
        <v>152.94117647058823</v>
      </c>
      <c r="M208" s="61">
        <v>-55.813953488372093</v>
      </c>
      <c r="N208" s="61">
        <v>-42.105263157894733</v>
      </c>
      <c r="O208" s="61">
        <v>127.27272727272728</v>
      </c>
      <c r="P208" s="61">
        <v>-52</v>
      </c>
      <c r="Q208" s="61">
        <v>25</v>
      </c>
    </row>
    <row r="209" spans="1:17" x14ac:dyDescent="0.2">
      <c r="A209" s="60" t="s">
        <v>324</v>
      </c>
      <c r="B209" s="61">
        <v>-15.023474178403745</v>
      </c>
      <c r="C209" s="61">
        <v>11.60220994475138</v>
      </c>
      <c r="D209" s="61">
        <v>14.356435643564353</v>
      </c>
      <c r="E209" s="61">
        <v>50.649350649350652</v>
      </c>
      <c r="F209" s="61">
        <v>64.94252873563218</v>
      </c>
      <c r="G209" s="61">
        <v>13.763066202090599</v>
      </c>
      <c r="H209" s="61">
        <v>-51.454823889739664</v>
      </c>
      <c r="I209" s="61">
        <v>78.864353312302825</v>
      </c>
      <c r="J209" s="61">
        <v>-7.4074074074074048</v>
      </c>
      <c r="K209" s="61">
        <v>42.666666666666686</v>
      </c>
      <c r="L209" s="61">
        <v>54.205607476635521</v>
      </c>
      <c r="M209" s="61">
        <v>23.982683982683966</v>
      </c>
      <c r="N209" s="61">
        <v>8.4497206703910734</v>
      </c>
      <c r="O209" s="61">
        <v>-20.669671603348363</v>
      </c>
      <c r="P209" s="61">
        <v>-31.574675324675326</v>
      </c>
      <c r="Q209" s="61">
        <v>-38.671411625148281</v>
      </c>
    </row>
    <row r="210" spans="1:17" x14ac:dyDescent="0.2">
      <c r="A210" s="60" t="s">
        <v>323</v>
      </c>
      <c r="B210" s="61">
        <v>6.1068702290076402</v>
      </c>
      <c r="C210" s="61">
        <v>39.568345323740999</v>
      </c>
      <c r="D210" s="61">
        <v>139.69072164948452</v>
      </c>
      <c r="E210" s="61">
        <v>-2.1505376344086073</v>
      </c>
      <c r="F210" s="61">
        <v>-2.4175824175824232</v>
      </c>
      <c r="G210" s="61">
        <v>55.630630630630634</v>
      </c>
      <c r="H210" s="61">
        <v>2.6049204052098389</v>
      </c>
      <c r="I210" s="61">
        <v>23.977433004231315</v>
      </c>
      <c r="J210" s="61">
        <v>2.9579067121729281</v>
      </c>
      <c r="K210" s="61">
        <v>-22.983425414364646</v>
      </c>
      <c r="L210" s="61">
        <v>33.57245337159253</v>
      </c>
      <c r="M210" s="61">
        <v>30.827067669172948</v>
      </c>
      <c r="N210" s="61">
        <v>-23.80952380952381</v>
      </c>
      <c r="O210" s="61">
        <v>-0.10775862068965125</v>
      </c>
      <c r="P210" s="61">
        <v>17.259978425026972</v>
      </c>
      <c r="Q210" s="61">
        <v>20.14719411223551</v>
      </c>
    </row>
    <row r="211" spans="1:17" x14ac:dyDescent="0.2">
      <c r="A211" s="60" t="s">
        <v>322</v>
      </c>
      <c r="B211" s="61">
        <v>31.666666666666657</v>
      </c>
      <c r="C211" s="61">
        <v>24.050632911392398</v>
      </c>
      <c r="D211" s="61">
        <v>20.408163265306129</v>
      </c>
      <c r="E211" s="61">
        <v>37.288135593220318</v>
      </c>
      <c r="F211" s="61">
        <v>17.901234567901227</v>
      </c>
      <c r="G211" s="61">
        <v>19.89528795811519</v>
      </c>
      <c r="H211" s="61">
        <v>6.9868995633187723</v>
      </c>
      <c r="I211" s="61">
        <v>8.5714285714285694</v>
      </c>
      <c r="J211" s="61">
        <v>11.278195488721792</v>
      </c>
      <c r="K211" s="61">
        <v>-13.851351351351354</v>
      </c>
      <c r="L211" s="61">
        <v>19.607843137254903</v>
      </c>
      <c r="M211" s="61">
        <v>3.6065573770491852</v>
      </c>
      <c r="N211" s="61">
        <v>14.240506329113927</v>
      </c>
      <c r="O211" s="61">
        <v>27.70083102493075</v>
      </c>
      <c r="P211" s="61">
        <v>13.015184381778738</v>
      </c>
      <c r="Q211" s="61">
        <v>7.1017274472168879</v>
      </c>
    </row>
    <row r="212" spans="1:17" x14ac:dyDescent="0.2">
      <c r="A212" s="56" t="s">
        <v>321</v>
      </c>
      <c r="B212" s="57">
        <v>7.1010534529847718</v>
      </c>
      <c r="C212" s="57">
        <v>6.4663023679417222</v>
      </c>
      <c r="D212" s="57">
        <v>5.4063301967493658</v>
      </c>
      <c r="E212" s="57">
        <v>18.617107612400588</v>
      </c>
      <c r="F212" s="57">
        <v>3.6535303776683179</v>
      </c>
      <c r="G212" s="57">
        <v>8.897689768976889</v>
      </c>
      <c r="H212" s="57">
        <v>14.716935386107409</v>
      </c>
      <c r="I212" s="57">
        <v>0.29588925287964685</v>
      </c>
      <c r="J212" s="57">
        <v>-0.90612158887365979</v>
      </c>
      <c r="K212" s="57">
        <v>5.4332801701222735</v>
      </c>
      <c r="L212" s="57">
        <v>10.427591770875352</v>
      </c>
      <c r="M212" s="57">
        <v>8.0091324200913192</v>
      </c>
      <c r="N212" s="57">
        <v>2.3082776697387288</v>
      </c>
      <c r="O212" s="57">
        <v>1.9008264462810018</v>
      </c>
      <c r="P212" s="57">
        <v>9.4322789943228003</v>
      </c>
      <c r="Q212" s="57">
        <v>8.5229378196101777</v>
      </c>
    </row>
    <row r="213" spans="1:17" x14ac:dyDescent="0.2">
      <c r="A213" s="60" t="s">
        <v>320</v>
      </c>
      <c r="B213" s="61">
        <v>13.307618129218895</v>
      </c>
      <c r="C213" s="61">
        <v>4.7659574468084998</v>
      </c>
      <c r="D213" s="61">
        <v>19.577579203899262</v>
      </c>
      <c r="E213" s="61">
        <v>17.66304347826086</v>
      </c>
      <c r="F213" s="61">
        <v>4.965357967667444</v>
      </c>
      <c r="G213" s="61">
        <v>4.510451045104503</v>
      </c>
      <c r="H213" s="61">
        <v>13.68421052631578</v>
      </c>
      <c r="I213" s="61">
        <v>4.6296296296296333</v>
      </c>
      <c r="J213" s="61">
        <v>3.0973451327433565</v>
      </c>
      <c r="K213" s="61">
        <v>-7.253218884120173</v>
      </c>
      <c r="L213" s="61">
        <v>2.0823692734845025</v>
      </c>
      <c r="M213" s="61">
        <v>12.194016319129645</v>
      </c>
      <c r="N213" s="61">
        <v>6.7878787878787818</v>
      </c>
      <c r="O213" s="61">
        <v>4.5402951191827441</v>
      </c>
      <c r="P213" s="61">
        <v>8.2519001085776438</v>
      </c>
      <c r="Q213" s="61">
        <v>14.409896355733864</v>
      </c>
    </row>
    <row r="214" spans="1:17" x14ac:dyDescent="0.2">
      <c r="A214" s="60" t="s">
        <v>319</v>
      </c>
      <c r="B214" s="61">
        <v>5.527023722181454</v>
      </c>
      <c r="C214" s="61">
        <v>6.9293163383545817</v>
      </c>
      <c r="D214" s="61">
        <v>1.625487646293891</v>
      </c>
      <c r="E214" s="61">
        <v>18.916613350394542</v>
      </c>
      <c r="F214" s="61">
        <v>3.2460545193687267</v>
      </c>
      <c r="G214" s="61">
        <v>10.283133576515553</v>
      </c>
      <c r="H214" s="61">
        <v>15.025988344621211</v>
      </c>
      <c r="I214" s="61">
        <v>-0.98589620703820913</v>
      </c>
      <c r="J214" s="61">
        <v>-2.1573779560226711</v>
      </c>
      <c r="K214" s="61">
        <v>9.6113074204946969</v>
      </c>
      <c r="L214" s="61">
        <v>12.753062540296582</v>
      </c>
      <c r="M214" s="61">
        <v>6.9533394327538929</v>
      </c>
      <c r="N214" s="61">
        <v>1.1227544910179716</v>
      </c>
      <c r="O214" s="61">
        <v>1.1631595643438715</v>
      </c>
      <c r="P214" s="61">
        <v>9.7731786348907832</v>
      </c>
      <c r="Q214" s="61">
        <v>6.8463149876214118</v>
      </c>
    </row>
    <row r="215" spans="1:17" x14ac:dyDescent="0.2">
      <c r="A215" s="56" t="s">
        <v>318</v>
      </c>
      <c r="B215" s="57">
        <v>23.320158102766797</v>
      </c>
      <c r="C215" s="57">
        <v>6.1538461538461604</v>
      </c>
      <c r="D215" s="57">
        <v>27.053140096618364</v>
      </c>
      <c r="E215" s="57">
        <v>19.391634980988599</v>
      </c>
      <c r="F215" s="57">
        <v>6.7277070063694282</v>
      </c>
      <c r="G215" s="57">
        <v>7.4226035061544167</v>
      </c>
      <c r="H215" s="57">
        <v>14.479166666666671</v>
      </c>
      <c r="I215" s="57">
        <v>6.7940552016985123</v>
      </c>
      <c r="J215" s="57">
        <v>4.4021584777051999</v>
      </c>
      <c r="K215" s="57">
        <v>8.2970620239390769</v>
      </c>
      <c r="L215" s="57">
        <v>11.203215272544597</v>
      </c>
      <c r="M215" s="57">
        <v>7.250960018070927</v>
      </c>
      <c r="N215" s="57">
        <v>2.1272114574557861</v>
      </c>
      <c r="O215" s="57">
        <v>-8.2491235306250132E-2</v>
      </c>
      <c r="P215" s="57">
        <v>10.154798761609925</v>
      </c>
      <c r="Q215" s="57">
        <v>12.422709387296237</v>
      </c>
    </row>
    <row r="216" spans="1:17" x14ac:dyDescent="0.2">
      <c r="A216" s="60" t="s">
        <v>317</v>
      </c>
      <c r="B216" s="61">
        <v>23.857302118171674</v>
      </c>
      <c r="C216" s="61">
        <v>3.8703870387038535</v>
      </c>
      <c r="D216" s="61">
        <v>30.155979202772954</v>
      </c>
      <c r="E216" s="61">
        <v>19.374167776298279</v>
      </c>
      <c r="F216" s="61">
        <v>5.967651979921925</v>
      </c>
      <c r="G216" s="61">
        <v>4.8421052631578902</v>
      </c>
      <c r="H216" s="61">
        <v>16.767068273092377</v>
      </c>
      <c r="I216" s="61">
        <v>7.0077386070507259</v>
      </c>
      <c r="J216" s="61">
        <v>7.1112896745680843</v>
      </c>
      <c r="K216" s="61">
        <v>8.0270067516879209</v>
      </c>
      <c r="L216" s="61">
        <v>13.75</v>
      </c>
      <c r="M216" s="61">
        <v>6.8070818070818007</v>
      </c>
      <c r="N216" s="61">
        <v>1.8290940268648228</v>
      </c>
      <c r="O216" s="61">
        <v>-0.61745719898961227</v>
      </c>
      <c r="P216" s="61">
        <v>10.646709968935326</v>
      </c>
      <c r="Q216" s="61">
        <v>9.7753956100051056</v>
      </c>
    </row>
    <row r="217" spans="1:17" x14ac:dyDescent="0.2">
      <c r="A217" s="60" t="s">
        <v>316</v>
      </c>
      <c r="B217" s="61">
        <v>17.948717948717956</v>
      </c>
      <c r="C217" s="61">
        <v>8.6956521739130324</v>
      </c>
      <c r="D217" s="61">
        <v>22</v>
      </c>
      <c r="E217" s="61">
        <v>8.1967213114754145</v>
      </c>
      <c r="F217" s="61">
        <v>34.848484848484844</v>
      </c>
      <c r="G217" s="61">
        <v>38.202247191011253</v>
      </c>
      <c r="H217" s="61">
        <v>37.398373983739845</v>
      </c>
      <c r="I217" s="61">
        <v>14.792899408284029</v>
      </c>
      <c r="J217" s="61">
        <v>-37.113402061855673</v>
      </c>
      <c r="K217" s="61">
        <v>23.770491803278688</v>
      </c>
      <c r="L217" s="61">
        <v>9.933774834437088</v>
      </c>
      <c r="M217" s="61">
        <v>19.277108433734938</v>
      </c>
      <c r="N217" s="61">
        <v>13.131313131313121</v>
      </c>
      <c r="O217" s="61">
        <v>-0.8928571428571388</v>
      </c>
      <c r="P217" s="61">
        <v>23.423423423423429</v>
      </c>
      <c r="Q217" s="61">
        <v>20.802919708029194</v>
      </c>
    </row>
    <row r="218" spans="1:17" x14ac:dyDescent="0.2">
      <c r="A218" s="60" t="s">
        <v>315</v>
      </c>
      <c r="B218" s="61">
        <v>23.033707865168537</v>
      </c>
      <c r="C218" s="61">
        <v>14.611872146118714</v>
      </c>
      <c r="D218" s="61">
        <v>19.521912350597617</v>
      </c>
      <c r="E218" s="61">
        <v>21.666666666666657</v>
      </c>
      <c r="F218" s="61">
        <v>7.9452054794520564</v>
      </c>
      <c r="G218" s="61">
        <v>4.3147208121827418</v>
      </c>
      <c r="H218" s="61">
        <v>2.6763990267640025</v>
      </c>
      <c r="I218" s="61">
        <v>6.3981042654028357</v>
      </c>
      <c r="J218" s="61">
        <v>4.2316258351893055</v>
      </c>
      <c r="K218" s="61">
        <v>5.3418803418803407</v>
      </c>
      <c r="L218" s="61">
        <v>4.4624746450304258</v>
      </c>
      <c r="M218" s="61">
        <v>10.291262135922324</v>
      </c>
      <c r="N218" s="61">
        <v>0.17605633802817522</v>
      </c>
      <c r="O218" s="61">
        <v>1.9332161687170384</v>
      </c>
      <c r="P218" s="61">
        <v>5.5172413793103487</v>
      </c>
      <c r="Q218" s="61">
        <v>9.477124183006552</v>
      </c>
    </row>
    <row r="219" spans="1:17" x14ac:dyDescent="0.2">
      <c r="A219" s="60" t="s">
        <v>314</v>
      </c>
      <c r="B219" s="61">
        <v>21.854304635761594</v>
      </c>
      <c r="C219" s="61">
        <v>9.2391304347826235</v>
      </c>
      <c r="D219" s="61">
        <v>19.900497512437809</v>
      </c>
      <c r="E219" s="61">
        <v>19.502074688796682</v>
      </c>
      <c r="F219" s="61">
        <v>3.4722222222222285</v>
      </c>
      <c r="G219" s="61">
        <v>18.791946308724832</v>
      </c>
      <c r="H219" s="61">
        <v>7.344632768361592</v>
      </c>
      <c r="I219" s="61">
        <v>2.3684210526315752</v>
      </c>
      <c r="J219" s="61">
        <v>7.9691516709511632</v>
      </c>
      <c r="K219" s="61">
        <v>8.809523809523796</v>
      </c>
      <c r="L219" s="61">
        <v>2.8446389496717757</v>
      </c>
      <c r="M219" s="61">
        <v>2.765957446808514</v>
      </c>
      <c r="N219" s="61">
        <v>2.0703933747412009</v>
      </c>
      <c r="O219" s="61">
        <v>1.8255578093306184</v>
      </c>
      <c r="P219" s="61">
        <v>6.1752988047808657</v>
      </c>
      <c r="Q219" s="61">
        <v>30.956848030018762</v>
      </c>
    </row>
    <row r="220" spans="1:17" x14ac:dyDescent="0.2">
      <c r="A220" s="56" t="s">
        <v>313</v>
      </c>
      <c r="B220" s="57">
        <v>5.7657657657657779</v>
      </c>
      <c r="C220" s="57">
        <v>40.459965928449748</v>
      </c>
      <c r="D220" s="57">
        <v>11.885991510006065</v>
      </c>
      <c r="E220" s="57">
        <v>62.872628726287275</v>
      </c>
      <c r="F220" s="57">
        <v>10.51580698835275</v>
      </c>
      <c r="G220" s="57">
        <v>27.5218307738633</v>
      </c>
      <c r="H220" s="57">
        <v>8.4061393152302202</v>
      </c>
      <c r="I220" s="57">
        <v>19.756044434763666</v>
      </c>
      <c r="J220" s="57">
        <v>13.441251364132413</v>
      </c>
      <c r="K220" s="57">
        <v>-8.6259419592752948</v>
      </c>
      <c r="L220" s="57">
        <v>24.249868397964548</v>
      </c>
      <c r="M220" s="57">
        <v>7.0046603587063885</v>
      </c>
      <c r="N220" s="57">
        <v>23.901280190048823</v>
      </c>
      <c r="O220" s="57">
        <v>33.265871325095873</v>
      </c>
      <c r="P220" s="57">
        <v>-0.14387339141555344</v>
      </c>
      <c r="Q220" s="57">
        <v>11.646522052349312</v>
      </c>
    </row>
    <row r="221" spans="1:17" x14ac:dyDescent="0.2">
      <c r="A221" s="60" t="s">
        <v>312</v>
      </c>
      <c r="B221" s="61">
        <v>1.660516605166066</v>
      </c>
      <c r="C221" s="61">
        <v>56.442831215970955</v>
      </c>
      <c r="D221" s="61">
        <v>21.92575406032482</v>
      </c>
      <c r="E221" s="61">
        <v>37.583254043767823</v>
      </c>
      <c r="F221" s="61">
        <v>21.230982019363751</v>
      </c>
      <c r="G221" s="61">
        <v>35.824301197946369</v>
      </c>
      <c r="H221" s="61">
        <v>-0.29399412011760262</v>
      </c>
      <c r="I221" s="61">
        <v>25.021061499578764</v>
      </c>
      <c r="J221" s="61">
        <v>3.4703504043126685</v>
      </c>
      <c r="K221" s="61">
        <v>-12.048192771084345</v>
      </c>
      <c r="L221" s="61">
        <v>30.766382821177331</v>
      </c>
      <c r="M221" s="61">
        <v>17.157417893544718</v>
      </c>
      <c r="N221" s="61">
        <v>23.707104881585323</v>
      </c>
      <c r="O221" s="61">
        <v>15.999218597382296</v>
      </c>
      <c r="P221" s="61">
        <v>0.38733580330077189</v>
      </c>
      <c r="Q221" s="61">
        <v>21.053514510988094</v>
      </c>
    </row>
    <row r="222" spans="1:17" x14ac:dyDescent="0.2">
      <c r="A222" s="60" t="s">
        <v>311</v>
      </c>
      <c r="B222" s="61">
        <v>9.683098591549296</v>
      </c>
      <c r="C222" s="61">
        <v>26.324237560192614</v>
      </c>
      <c r="D222" s="61">
        <v>0.88945362134688821</v>
      </c>
      <c r="E222" s="61">
        <v>96.347607052896734</v>
      </c>
      <c r="F222" s="61">
        <v>0.57729313662603943</v>
      </c>
      <c r="G222" s="61">
        <v>18.239795918367349</v>
      </c>
      <c r="H222" s="61">
        <v>19.57928802588998</v>
      </c>
      <c r="I222" s="61">
        <v>14.118177717636442</v>
      </c>
      <c r="J222" s="61">
        <v>25.138339920948624</v>
      </c>
      <c r="K222" s="61">
        <v>-5.3063802905874837</v>
      </c>
      <c r="L222" s="61">
        <v>18.378919279519693</v>
      </c>
      <c r="M222" s="61">
        <v>-3.0994646379261752</v>
      </c>
      <c r="N222" s="61">
        <v>24.134922942715903</v>
      </c>
      <c r="O222" s="61">
        <v>53.970484891075188</v>
      </c>
      <c r="P222" s="61">
        <v>-0.62376388254982373</v>
      </c>
      <c r="Q222" s="61">
        <v>3.0618493570116385</v>
      </c>
    </row>
    <row r="223" spans="1:17" x14ac:dyDescent="0.2">
      <c r="A223" s="56" t="s">
        <v>310</v>
      </c>
      <c r="B223" s="57">
        <v>6.3631660631143347</v>
      </c>
      <c r="C223" s="57">
        <v>9.9464980544747164</v>
      </c>
      <c r="D223" s="57">
        <v>9.1572660915726516</v>
      </c>
      <c r="E223" s="57">
        <v>11.914893617021278</v>
      </c>
      <c r="F223" s="57">
        <v>7.4235017200796563</v>
      </c>
      <c r="G223" s="57">
        <v>14.832293949098258</v>
      </c>
      <c r="H223" s="57">
        <v>15.749302803463962</v>
      </c>
      <c r="I223" s="57">
        <v>7.785949784428098</v>
      </c>
      <c r="J223" s="57">
        <v>4.3529411764705799</v>
      </c>
      <c r="K223" s="57">
        <v>9.3573844419391179</v>
      </c>
      <c r="L223" s="57">
        <v>11.474226804123717</v>
      </c>
      <c r="M223" s="57">
        <v>5.114214371589739</v>
      </c>
      <c r="N223" s="57">
        <v>8.0327291923280058</v>
      </c>
      <c r="O223" s="57">
        <v>9.170127860574965</v>
      </c>
      <c r="P223" s="57">
        <v>11.092875792614691</v>
      </c>
      <c r="Q223" s="57">
        <v>11.482675261885575</v>
      </c>
    </row>
    <row r="224" spans="1:17" x14ac:dyDescent="0.2">
      <c r="A224" s="60" t="s">
        <v>309</v>
      </c>
      <c r="B224" s="61">
        <v>6.3105055575475149</v>
      </c>
      <c r="C224" s="61">
        <v>11.736930860033738</v>
      </c>
      <c r="D224" s="61">
        <v>9.5683670389375095</v>
      </c>
      <c r="E224" s="61">
        <v>11.019283746556468</v>
      </c>
      <c r="F224" s="61">
        <v>6.1786600496277941</v>
      </c>
      <c r="G224" s="61">
        <v>15.213835008179473</v>
      </c>
      <c r="H224" s="61">
        <v>14.78701825557809</v>
      </c>
      <c r="I224" s="61">
        <v>6.6796253755080386</v>
      </c>
      <c r="J224" s="61">
        <v>1.0601292032466461</v>
      </c>
      <c r="K224" s="61">
        <v>7.8019996721848912</v>
      </c>
      <c r="L224" s="61">
        <v>12.726166945415841</v>
      </c>
      <c r="M224" s="61">
        <v>1.4701915295387096</v>
      </c>
      <c r="N224" s="61">
        <v>6.8057955602818083</v>
      </c>
      <c r="O224" s="61">
        <v>9.0603609209707514</v>
      </c>
      <c r="P224" s="61">
        <v>13.020655026817309</v>
      </c>
      <c r="Q224" s="61">
        <v>10.955169628432941</v>
      </c>
    </row>
    <row r="225" spans="1:17" x14ac:dyDescent="0.2">
      <c r="A225" s="60" t="s">
        <v>308</v>
      </c>
      <c r="B225" s="61">
        <v>3.6939313984168933</v>
      </c>
      <c r="C225" s="61">
        <v>3.0534351145038272</v>
      </c>
      <c r="D225" s="61">
        <v>4.6913580246913682</v>
      </c>
      <c r="E225" s="61">
        <v>8.2547169811320771</v>
      </c>
      <c r="F225" s="61">
        <v>6.9716775599128624</v>
      </c>
      <c r="G225" s="61">
        <v>12.016293279022406</v>
      </c>
      <c r="H225" s="61">
        <v>15.090909090909093</v>
      </c>
      <c r="I225" s="61">
        <v>9.1627172195892541</v>
      </c>
      <c r="J225" s="61">
        <v>18.234442836468887</v>
      </c>
      <c r="K225" s="61">
        <v>11.995104039167686</v>
      </c>
      <c r="L225" s="61">
        <v>7.5409836065573757</v>
      </c>
      <c r="M225" s="61">
        <v>13.51626016260164</v>
      </c>
      <c r="N225" s="61">
        <v>8.5049239033124309</v>
      </c>
      <c r="O225" s="61">
        <v>8.7458745874587436</v>
      </c>
      <c r="P225" s="61">
        <v>6.2215477996965092</v>
      </c>
      <c r="Q225" s="61">
        <v>12.357142857142861</v>
      </c>
    </row>
    <row r="226" spans="1:17" x14ac:dyDescent="0.2">
      <c r="A226" s="60" t="s">
        <v>307</v>
      </c>
      <c r="B226" s="61">
        <v>8.0229226361031607</v>
      </c>
      <c r="C226" s="61">
        <v>6.4986737400530359</v>
      </c>
      <c r="D226" s="61">
        <v>9.7135740971357336</v>
      </c>
      <c r="E226" s="61">
        <v>17.366628830874006</v>
      </c>
      <c r="F226" s="61">
        <v>12.475822050290148</v>
      </c>
      <c r="G226" s="61">
        <v>14.617368873602743</v>
      </c>
      <c r="H226" s="61">
        <v>19.579894973743436</v>
      </c>
      <c r="I226" s="61">
        <v>11.166875784190708</v>
      </c>
      <c r="J226" s="61">
        <v>10.158013544018061</v>
      </c>
      <c r="K226" s="61">
        <v>13.114754098360649</v>
      </c>
      <c r="L226" s="61">
        <v>9.375</v>
      </c>
      <c r="M226" s="61">
        <v>12.877846790890274</v>
      </c>
      <c r="N226" s="61">
        <v>11.22523844460747</v>
      </c>
      <c r="O226" s="61">
        <v>9.6306068601583092</v>
      </c>
      <c r="P226" s="61">
        <v>7.9422382671480136</v>
      </c>
      <c r="Q226" s="61">
        <v>12.597547380156087</v>
      </c>
    </row>
    <row r="227" spans="1:17" x14ac:dyDescent="0.2">
      <c r="A227" s="56" t="s">
        <v>306</v>
      </c>
      <c r="B227" s="57">
        <v>18.170656844689987</v>
      </c>
      <c r="C227" s="57">
        <v>4.8831168831168839</v>
      </c>
      <c r="D227" s="57">
        <v>11.342248637939576</v>
      </c>
      <c r="E227" s="57">
        <v>10.89857651245552</v>
      </c>
      <c r="F227" s="57">
        <v>12.274368231046935</v>
      </c>
      <c r="G227" s="57">
        <v>13.719185423365502</v>
      </c>
      <c r="H227" s="57">
        <v>23.468426013195099</v>
      </c>
      <c r="I227" s="57">
        <v>0.7888040712468154</v>
      </c>
      <c r="J227" s="57">
        <v>4.5190608432213963</v>
      </c>
      <c r="K227" s="57">
        <v>3.792270531400959</v>
      </c>
      <c r="L227" s="57">
        <v>4.9104026064696171</v>
      </c>
      <c r="M227" s="57">
        <v>3.349600709849156</v>
      </c>
      <c r="N227" s="57">
        <v>14.767117407168911</v>
      </c>
      <c r="O227" s="57">
        <v>9.556760800448842</v>
      </c>
      <c r="P227" s="57">
        <v>13.861386138613852</v>
      </c>
      <c r="Q227" s="57">
        <v>2.4287856071963887</v>
      </c>
    </row>
    <row r="228" spans="1:17" x14ac:dyDescent="0.2">
      <c r="A228" s="60" t="s">
        <v>305</v>
      </c>
      <c r="B228" s="61">
        <v>19.305555555555557</v>
      </c>
      <c r="C228" s="61">
        <v>1.0477299185099014</v>
      </c>
      <c r="D228" s="61">
        <v>15.668202764976954</v>
      </c>
      <c r="E228" s="61">
        <v>10.15936254980079</v>
      </c>
      <c r="F228" s="61">
        <v>17.450271247739607</v>
      </c>
      <c r="G228" s="61">
        <v>14.780600461893755</v>
      </c>
      <c r="H228" s="61">
        <v>35.479543930248155</v>
      </c>
      <c r="I228" s="61">
        <v>-4.5544554455445621</v>
      </c>
      <c r="J228" s="61">
        <v>9.5954356846473132</v>
      </c>
      <c r="K228" s="61">
        <v>-0.56791292001892657</v>
      </c>
      <c r="L228" s="61">
        <v>4.5692527367920093</v>
      </c>
      <c r="M228" s="61">
        <v>1.1834319526627297</v>
      </c>
      <c r="N228" s="61">
        <v>19.973009446693666</v>
      </c>
      <c r="O228" s="61">
        <v>11.886014248218984</v>
      </c>
      <c r="P228" s="61">
        <v>21.514745308310992</v>
      </c>
      <c r="Q228" s="61">
        <v>2.4269167126309981</v>
      </c>
    </row>
    <row r="229" spans="1:17" x14ac:dyDescent="0.2">
      <c r="A229" s="60" t="s">
        <v>304</v>
      </c>
      <c r="B229" s="61">
        <v>1.3888888888888857</v>
      </c>
      <c r="C229" s="61">
        <v>8.2191780821917888</v>
      </c>
      <c r="D229" s="61">
        <v>-2.5316455696202524</v>
      </c>
      <c r="E229" s="61">
        <v>-5.1948051948051983</v>
      </c>
      <c r="F229" s="61">
        <v>8.2191780821917888</v>
      </c>
      <c r="G229" s="61">
        <v>-15.189873417721529</v>
      </c>
      <c r="H229" s="61">
        <v>34.328358208955223</v>
      </c>
      <c r="I229" s="61">
        <v>14.444444444444443</v>
      </c>
      <c r="J229" s="61">
        <v>-23.300970873786412</v>
      </c>
      <c r="K229" s="61">
        <v>13.924050632911403</v>
      </c>
      <c r="L229" s="61">
        <v>-33.333333333333343</v>
      </c>
      <c r="M229" s="61">
        <v>-11.666666666666671</v>
      </c>
      <c r="N229" s="61">
        <v>11.320754716981128</v>
      </c>
      <c r="O229" s="61">
        <v>16.949152542372886</v>
      </c>
      <c r="P229" s="61">
        <v>31.884057971014499</v>
      </c>
      <c r="Q229" s="61">
        <v>32.967032967032964</v>
      </c>
    </row>
    <row r="230" spans="1:17" x14ac:dyDescent="0.2">
      <c r="A230" s="60" t="s">
        <v>303</v>
      </c>
      <c r="B230" s="61">
        <v>8.9108910891089153</v>
      </c>
      <c r="C230" s="61">
        <v>0.90909090909090651</v>
      </c>
      <c r="D230" s="61">
        <v>10.810810810810807</v>
      </c>
      <c r="E230" s="61">
        <v>22.76422764227641</v>
      </c>
      <c r="F230" s="61">
        <v>14.569536423841072</v>
      </c>
      <c r="G230" s="61">
        <v>20.23121387283237</v>
      </c>
      <c r="H230" s="61">
        <v>1.9230769230769198</v>
      </c>
      <c r="I230" s="61">
        <v>1.8867924528301927</v>
      </c>
      <c r="J230" s="61">
        <v>4.6296296296296333</v>
      </c>
      <c r="K230" s="61">
        <v>-3.0973451327433708</v>
      </c>
      <c r="L230" s="61">
        <v>4.1095890410958873</v>
      </c>
      <c r="M230" s="61">
        <v>10.526315789473699</v>
      </c>
      <c r="N230" s="61">
        <v>23.80952380952381</v>
      </c>
      <c r="O230" s="61">
        <v>11.538461538461547</v>
      </c>
      <c r="P230" s="61">
        <v>22.126436781609186</v>
      </c>
      <c r="Q230" s="61">
        <v>-8.705882352941174</v>
      </c>
    </row>
    <row r="231" spans="1:17" x14ac:dyDescent="0.2">
      <c r="A231" s="60" t="s">
        <v>302</v>
      </c>
      <c r="B231" s="61">
        <v>9.7560975609756184</v>
      </c>
      <c r="C231" s="61">
        <v>6.6666666666666714</v>
      </c>
      <c r="D231" s="61">
        <v>18.055555555555557</v>
      </c>
      <c r="E231" s="61">
        <v>14.117647058823522</v>
      </c>
      <c r="F231" s="61">
        <v>11.340206185567013</v>
      </c>
      <c r="G231" s="61">
        <v>15.277777777777771</v>
      </c>
      <c r="H231" s="61">
        <v>13.654618473895567</v>
      </c>
      <c r="I231" s="61">
        <v>-4.9469964664311021</v>
      </c>
      <c r="J231" s="61">
        <v>-7.8066914498141244</v>
      </c>
      <c r="K231" s="61">
        <v>4.8387096774193452</v>
      </c>
      <c r="L231" s="61">
        <v>19.230769230769226</v>
      </c>
      <c r="M231" s="61">
        <v>6.774193548387089</v>
      </c>
      <c r="N231" s="61">
        <v>10.271903323262848</v>
      </c>
      <c r="O231" s="61">
        <v>14.794520547945211</v>
      </c>
      <c r="P231" s="61">
        <v>9.0692124105012084</v>
      </c>
      <c r="Q231" s="61">
        <v>6.5645514223194681</v>
      </c>
    </row>
    <row r="232" spans="1:17" x14ac:dyDescent="0.2">
      <c r="A232" s="60" t="s">
        <v>301</v>
      </c>
      <c r="B232" s="61">
        <v>22.022838499184331</v>
      </c>
      <c r="C232" s="61">
        <v>9.2245989304812923</v>
      </c>
      <c r="D232" s="61">
        <v>6.9767441860465027</v>
      </c>
      <c r="E232" s="61">
        <v>10.869565217391312</v>
      </c>
      <c r="F232" s="61">
        <v>6.5015479876161066</v>
      </c>
      <c r="G232" s="61">
        <v>13.178294573643413</v>
      </c>
      <c r="H232" s="61">
        <v>13.441780821917803</v>
      </c>
      <c r="I232" s="61">
        <v>9.0566037735848965</v>
      </c>
      <c r="J232" s="61">
        <v>2.0069204152249256</v>
      </c>
      <c r="K232" s="61">
        <v>10.379918588873821</v>
      </c>
      <c r="L232" s="61">
        <v>5.2858020897356965</v>
      </c>
      <c r="M232" s="61">
        <v>5.0788091068301213</v>
      </c>
      <c r="N232" s="61">
        <v>8</v>
      </c>
      <c r="O232" s="61">
        <v>4.835390946502045</v>
      </c>
      <c r="P232" s="61">
        <v>1.6192345436702595</v>
      </c>
      <c r="Q232" s="61">
        <v>2.4625784645099031</v>
      </c>
    </row>
    <row r="233" spans="1:17" x14ac:dyDescent="0.2">
      <c r="A233" s="56" t="s">
        <v>300</v>
      </c>
      <c r="B233" s="57">
        <v>8.2219459123406864</v>
      </c>
      <c r="C233" s="57">
        <v>4.9691225046675243</v>
      </c>
      <c r="D233" s="57">
        <v>8.0585579422629507</v>
      </c>
      <c r="E233" s="57">
        <v>11.192707014434049</v>
      </c>
      <c r="F233" s="57">
        <v>10.498747437941233</v>
      </c>
      <c r="G233" s="57">
        <v>11.366446826051103</v>
      </c>
      <c r="H233" s="57">
        <v>11.677616359766802</v>
      </c>
      <c r="I233" s="57">
        <v>11.384538901317427</v>
      </c>
      <c r="J233" s="57">
        <v>6.5535966674105595</v>
      </c>
      <c r="K233" s="57">
        <v>8.3915107511868285</v>
      </c>
      <c r="L233" s="57">
        <v>10.556485894628366</v>
      </c>
      <c r="M233" s="57">
        <v>8.7328866880279605</v>
      </c>
      <c r="N233" s="57">
        <v>6.622374624946417</v>
      </c>
      <c r="O233" s="57">
        <v>8.6432160804020128</v>
      </c>
      <c r="P233" s="57">
        <v>8.0527289546715934</v>
      </c>
      <c r="Q233" s="57">
        <v>9.3103891100552119</v>
      </c>
    </row>
    <row r="234" spans="1:17" x14ac:dyDescent="0.2">
      <c r="A234" s="60" t="s">
        <v>299</v>
      </c>
      <c r="B234" s="61">
        <v>8.971384377416868</v>
      </c>
      <c r="C234" s="61">
        <v>1.9162526614620248</v>
      </c>
      <c r="D234" s="61">
        <v>7.8690807799442837</v>
      </c>
      <c r="E234" s="61">
        <v>14.525500322788901</v>
      </c>
      <c r="F234" s="61">
        <v>13.810597519729413</v>
      </c>
      <c r="G234" s="61">
        <v>11.045071817731554</v>
      </c>
      <c r="H234" s="61">
        <v>16.28010704727923</v>
      </c>
      <c r="I234" s="61">
        <v>23.168392788645946</v>
      </c>
      <c r="J234" s="61">
        <v>3.4568670196200486</v>
      </c>
      <c r="K234" s="61">
        <v>9.0307043949428021</v>
      </c>
      <c r="L234" s="61">
        <v>10.960795140806184</v>
      </c>
      <c r="M234" s="61">
        <v>13.461059965165461</v>
      </c>
      <c r="N234" s="61">
        <v>8.3114035087719316</v>
      </c>
      <c r="O234" s="61">
        <v>8.9491799959506011</v>
      </c>
      <c r="P234" s="61">
        <v>13.975097565508278</v>
      </c>
      <c r="Q234" s="61">
        <v>9.0657100929398382</v>
      </c>
    </row>
    <row r="235" spans="1:17" x14ac:dyDescent="0.2">
      <c r="A235" s="60" t="s">
        <v>298</v>
      </c>
      <c r="B235" s="61">
        <v>3.2734274711168041</v>
      </c>
      <c r="C235" s="61">
        <v>3.6979490366687315</v>
      </c>
      <c r="D235" s="61">
        <v>5.9334731795025419</v>
      </c>
      <c r="E235" s="61">
        <v>8.2319660537482235</v>
      </c>
      <c r="F235" s="61">
        <v>9.0172503920543647</v>
      </c>
      <c r="G235" s="61">
        <v>8.6549988012466912</v>
      </c>
      <c r="H235" s="61">
        <v>7.8331862312444969</v>
      </c>
      <c r="I235" s="61">
        <v>6.9572334765704937</v>
      </c>
      <c r="J235" s="61">
        <v>7.8247560742299669</v>
      </c>
      <c r="K235" s="61">
        <v>6.7246273953158351</v>
      </c>
      <c r="L235" s="61">
        <v>6.3674147963424872</v>
      </c>
      <c r="M235" s="61">
        <v>6.986558299468598</v>
      </c>
      <c r="N235" s="61">
        <v>6.7494521548575648</v>
      </c>
      <c r="O235" s="61">
        <v>6.4732448337210968</v>
      </c>
      <c r="P235" s="61">
        <v>7.2493573264781617</v>
      </c>
      <c r="Q235" s="61">
        <v>8.3652924256951025</v>
      </c>
    </row>
    <row r="236" spans="1:17" x14ac:dyDescent="0.2">
      <c r="A236" s="60" t="s">
        <v>297</v>
      </c>
      <c r="B236" s="61">
        <v>15.358024691358025</v>
      </c>
      <c r="C236" s="61">
        <v>8.5616438356164366</v>
      </c>
      <c r="D236" s="61">
        <v>10.962145110410091</v>
      </c>
      <c r="E236" s="61">
        <v>13.077469793887701</v>
      </c>
      <c r="F236" s="61">
        <v>10.433689503456961</v>
      </c>
      <c r="G236" s="61">
        <v>14.769493454752421</v>
      </c>
      <c r="H236" s="61">
        <v>13.439127200595081</v>
      </c>
      <c r="I236" s="61">
        <v>9.3989071038251382</v>
      </c>
      <c r="J236" s="61">
        <v>7.2127872127872195</v>
      </c>
      <c r="K236" s="61">
        <v>9.7465523667536331</v>
      </c>
      <c r="L236" s="61">
        <v>14.586517235523871</v>
      </c>
      <c r="M236" s="61">
        <v>7.5726141078838083</v>
      </c>
      <c r="N236" s="61">
        <v>5.4415208706433305</v>
      </c>
      <c r="O236" s="61">
        <v>10.517376535145019</v>
      </c>
      <c r="P236" s="61">
        <v>5.024234543090202</v>
      </c>
      <c r="Q236" s="61">
        <v>10.36695182350293</v>
      </c>
    </row>
    <row r="237" spans="1:17" x14ac:dyDescent="0.2">
      <c r="A237" s="56" t="s">
        <v>296</v>
      </c>
      <c r="B237" s="57">
        <v>4.2713567839195861</v>
      </c>
      <c r="C237" s="57">
        <v>4.3592552026287024</v>
      </c>
      <c r="D237" s="57">
        <v>6.4861460957178991</v>
      </c>
      <c r="E237" s="57">
        <v>11.433077074709246</v>
      </c>
      <c r="F237" s="57">
        <v>14.859366707942684</v>
      </c>
      <c r="G237" s="57">
        <v>9.194517172339431</v>
      </c>
      <c r="H237" s="57">
        <v>11.283497884344158</v>
      </c>
      <c r="I237" s="57">
        <v>6.7300380228136873</v>
      </c>
      <c r="J237" s="57">
        <v>11.115069469184192</v>
      </c>
      <c r="K237" s="57">
        <v>8.197071711018495</v>
      </c>
      <c r="L237" s="57">
        <v>8.7909917028842415</v>
      </c>
      <c r="M237" s="57">
        <v>9.9055747230797095</v>
      </c>
      <c r="N237" s="57">
        <v>10.086741016109045</v>
      </c>
      <c r="O237" s="57">
        <v>9.0724898694281961</v>
      </c>
      <c r="P237" s="57">
        <v>7.7605779153766719</v>
      </c>
      <c r="Q237" s="57">
        <v>7.7443657026112618</v>
      </c>
    </row>
    <row r="238" spans="1:17" x14ac:dyDescent="0.2">
      <c r="A238" s="60" t="s">
        <v>295</v>
      </c>
      <c r="B238" s="61">
        <v>1.3129102844638965</v>
      </c>
      <c r="C238" s="61">
        <v>4.1036717062634835</v>
      </c>
      <c r="D238" s="61">
        <v>1.7980636237897585</v>
      </c>
      <c r="E238" s="61">
        <v>6.9972826086956559</v>
      </c>
      <c r="F238" s="61">
        <v>10.158730158730165</v>
      </c>
      <c r="G238" s="61">
        <v>13.256484149855922</v>
      </c>
      <c r="H238" s="61">
        <v>14.300254452926197</v>
      </c>
      <c r="I238" s="61">
        <v>9.9287622439893113</v>
      </c>
      <c r="J238" s="61">
        <v>16.160388821385169</v>
      </c>
      <c r="K238" s="61">
        <v>8.4728033472803332</v>
      </c>
      <c r="L238" s="61">
        <v>9.4824815171970442</v>
      </c>
      <c r="M238" s="61">
        <v>9.9823840281855638</v>
      </c>
      <c r="N238" s="61">
        <v>13.801388147357187</v>
      </c>
      <c r="O238" s="61">
        <v>9.2423176167018397</v>
      </c>
      <c r="P238" s="61">
        <v>7.6229332188104024</v>
      </c>
      <c r="Q238" s="61">
        <v>6.1851556264964245</v>
      </c>
    </row>
    <row r="239" spans="1:17" x14ac:dyDescent="0.2">
      <c r="A239" s="60" t="s">
        <v>294</v>
      </c>
      <c r="B239" s="61">
        <v>10.204081632653043</v>
      </c>
      <c r="C239" s="61">
        <v>5.7734204793028283</v>
      </c>
      <c r="D239" s="61">
        <v>4.5314109165808532</v>
      </c>
      <c r="E239" s="61">
        <v>8.6699507389162562</v>
      </c>
      <c r="F239" s="61">
        <v>2.6291931097008217</v>
      </c>
      <c r="G239" s="61">
        <v>5.5653710247349721</v>
      </c>
      <c r="H239" s="61">
        <v>8.7029288702928937</v>
      </c>
      <c r="I239" s="61">
        <v>5.3887605850654268</v>
      </c>
      <c r="J239" s="61">
        <v>14.390065741417104</v>
      </c>
      <c r="K239" s="61">
        <v>6.3218390804597817</v>
      </c>
      <c r="L239" s="61">
        <v>9.3093093093093131</v>
      </c>
      <c r="M239" s="61">
        <v>9.7252747252747298</v>
      </c>
      <c r="N239" s="61">
        <v>10.115172759138716</v>
      </c>
      <c r="O239" s="61">
        <v>10.73215097771714</v>
      </c>
      <c r="P239" s="61">
        <v>7.7207392197125273</v>
      </c>
      <c r="Q239" s="61">
        <v>8.6923370186809024</v>
      </c>
    </row>
    <row r="240" spans="1:17" x14ac:dyDescent="0.2">
      <c r="A240" s="60" t="s">
        <v>293</v>
      </c>
      <c r="B240" s="61">
        <v>0.30211480362538623</v>
      </c>
      <c r="C240" s="61">
        <v>2.409638554216869</v>
      </c>
      <c r="D240" s="61">
        <v>19.264705882352942</v>
      </c>
      <c r="E240" s="61">
        <v>19.11220715166462</v>
      </c>
      <c r="F240" s="61">
        <v>20.289855072463766</v>
      </c>
      <c r="G240" s="61">
        <v>3.0981067125645438</v>
      </c>
      <c r="H240" s="61">
        <v>15.358931552587649</v>
      </c>
      <c r="I240" s="61">
        <v>8.0318379160636795</v>
      </c>
      <c r="J240" s="61">
        <v>10.984594775619556</v>
      </c>
      <c r="K240" s="61">
        <v>8.1472540736270389</v>
      </c>
      <c r="L240" s="61">
        <v>5.9151785714285836</v>
      </c>
      <c r="M240" s="61">
        <v>12.065331928345628</v>
      </c>
      <c r="N240" s="61">
        <v>8.7917254348848246</v>
      </c>
      <c r="O240" s="61">
        <v>8.34053586862575</v>
      </c>
      <c r="P240" s="61">
        <v>6.1428001595532464</v>
      </c>
      <c r="Q240" s="61">
        <v>6.0879368658399073</v>
      </c>
    </row>
    <row r="241" spans="1:17" x14ac:dyDescent="0.2">
      <c r="A241" s="60" t="s">
        <v>292</v>
      </c>
      <c r="B241" s="61">
        <v>5.6872037914691873</v>
      </c>
      <c r="C241" s="61">
        <v>5.9790732436472354</v>
      </c>
      <c r="D241" s="61">
        <v>11.84767277856136</v>
      </c>
      <c r="E241" s="61">
        <v>11.349306431273646</v>
      </c>
      <c r="F241" s="61">
        <v>27.519818799546997</v>
      </c>
      <c r="G241" s="61">
        <v>13.055062166962699</v>
      </c>
      <c r="H241" s="61">
        <v>4.5561665357423351</v>
      </c>
      <c r="I241" s="61">
        <v>0.37565740045077689</v>
      </c>
      <c r="J241" s="61">
        <v>8.7574850299401135</v>
      </c>
      <c r="K241" s="61">
        <v>11.286992429456305</v>
      </c>
      <c r="L241" s="61">
        <v>9.2145949288806435</v>
      </c>
      <c r="M241" s="61">
        <v>14.382785956964895</v>
      </c>
      <c r="N241" s="61">
        <v>11.93069306930694</v>
      </c>
      <c r="O241" s="61">
        <v>12.074303405572763</v>
      </c>
      <c r="P241" s="61">
        <v>11.325966850828735</v>
      </c>
      <c r="Q241" s="61">
        <v>10.386387805742629</v>
      </c>
    </row>
    <row r="242" spans="1:17" x14ac:dyDescent="0.2">
      <c r="A242" s="60" t="s">
        <v>291</v>
      </c>
      <c r="B242" s="61">
        <v>9.1503267973856168</v>
      </c>
      <c r="C242" s="61">
        <v>2.7944111776447187</v>
      </c>
      <c r="D242" s="61">
        <v>-5.2427184466019412</v>
      </c>
      <c r="E242" s="61">
        <v>21.926229508196712</v>
      </c>
      <c r="F242" s="61">
        <v>32.100840336134439</v>
      </c>
      <c r="G242" s="61">
        <v>10.94147582697201</v>
      </c>
      <c r="H242" s="61">
        <v>13.9908256880734</v>
      </c>
      <c r="I242" s="61">
        <v>8.5513078470824837</v>
      </c>
      <c r="J242" s="61">
        <v>1.9462465245597684</v>
      </c>
      <c r="K242" s="61">
        <v>6.7272727272727337</v>
      </c>
      <c r="L242" s="61">
        <v>11.158432708688238</v>
      </c>
      <c r="M242" s="61">
        <v>2.8352490421456054</v>
      </c>
      <c r="N242" s="61">
        <v>1.1922503725782434</v>
      </c>
      <c r="O242" s="61">
        <v>3.4609720176730576</v>
      </c>
      <c r="P242" s="61">
        <v>5.409252669039148</v>
      </c>
      <c r="Q242" s="61">
        <v>8.5077650236326861</v>
      </c>
    </row>
    <row r="243" spans="1:17" x14ac:dyDescent="0.2">
      <c r="A243" s="60" t="s">
        <v>290</v>
      </c>
      <c r="B243" s="61">
        <v>-11</v>
      </c>
      <c r="C243" s="61">
        <v>-2.2471910112359552</v>
      </c>
      <c r="D243" s="61">
        <v>37.931034482758633</v>
      </c>
      <c r="E243" s="61">
        <v>0</v>
      </c>
      <c r="F243" s="61">
        <v>-5.8333333333333286</v>
      </c>
      <c r="G243" s="61">
        <v>11.504424778761063</v>
      </c>
      <c r="H243" s="61">
        <v>11.904761904761912</v>
      </c>
      <c r="I243" s="61">
        <v>9.929078014184384</v>
      </c>
      <c r="J243" s="61">
        <v>3.8709677419354875</v>
      </c>
      <c r="K243" s="61">
        <v>11.18012422360249</v>
      </c>
      <c r="L243" s="61">
        <v>2.7932960893854784</v>
      </c>
      <c r="M243" s="61">
        <v>4.3478260869565162</v>
      </c>
      <c r="N243" s="61">
        <v>7.8125</v>
      </c>
      <c r="O243" s="61">
        <v>7.7294685990338081</v>
      </c>
      <c r="P243" s="61">
        <v>8.5201793721973047</v>
      </c>
      <c r="Q243" s="61">
        <v>8.2644628099173474</v>
      </c>
    </row>
    <row r="244" spans="1:17" x14ac:dyDescent="0.2">
      <c r="A244" s="60" t="s">
        <v>289</v>
      </c>
      <c r="B244" s="61">
        <v>4.6875</v>
      </c>
      <c r="C244" s="61">
        <v>6.2686567164179223</v>
      </c>
      <c r="D244" s="61">
        <v>5.0561797752808957</v>
      </c>
      <c r="E244" s="61">
        <v>9.8930481283422438</v>
      </c>
      <c r="F244" s="61">
        <v>6.8126520681265106</v>
      </c>
      <c r="G244" s="61">
        <v>5.0113895216400834</v>
      </c>
      <c r="H244" s="61">
        <v>7.8091106290672343</v>
      </c>
      <c r="I244" s="61">
        <v>4.6277665995975781</v>
      </c>
      <c r="J244" s="61">
        <v>6.1538461538461604</v>
      </c>
      <c r="K244" s="61">
        <v>6.1594202898550776</v>
      </c>
      <c r="L244" s="61">
        <v>8.3617747440273007</v>
      </c>
      <c r="M244" s="61">
        <v>7.2440944881889635</v>
      </c>
      <c r="N244" s="61">
        <v>6.3142437591776854</v>
      </c>
      <c r="O244" s="61">
        <v>6.9060773480663045</v>
      </c>
      <c r="P244" s="61">
        <v>6.330749354005178</v>
      </c>
      <c r="Q244" s="61">
        <v>8.991494532199269</v>
      </c>
    </row>
    <row r="245" spans="1:17" x14ac:dyDescent="0.2">
      <c r="A245" s="60"/>
      <c r="B245" s="55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</row>
    <row r="246" spans="1:17" x14ac:dyDescent="0.2">
      <c r="A246" s="56" t="s">
        <v>288</v>
      </c>
      <c r="B246" s="57">
        <v>7.5759861226336795</v>
      </c>
      <c r="C246" s="57">
        <v>8.9213727346023148</v>
      </c>
      <c r="D246" s="57">
        <v>9.4071833161688971</v>
      </c>
      <c r="E246" s="57">
        <v>15.575819973525526</v>
      </c>
      <c r="F246" s="57">
        <v>10.061084245355062</v>
      </c>
      <c r="G246" s="57">
        <v>12.170755960502277</v>
      </c>
      <c r="H246" s="57">
        <v>12.208798911474858</v>
      </c>
      <c r="I246" s="57">
        <v>7.858087748952741</v>
      </c>
      <c r="J246" s="57">
        <v>5.9449791329529091</v>
      </c>
      <c r="K246" s="57">
        <v>5.2431867513465562</v>
      </c>
      <c r="L246" s="57">
        <v>11.908763138596925</v>
      </c>
      <c r="M246" s="57">
        <v>7.582149049159753</v>
      </c>
      <c r="N246" s="57">
        <v>8.175877165154489</v>
      </c>
      <c r="O246" s="57">
        <v>9.2917135885885784</v>
      </c>
      <c r="P246" s="57">
        <v>8.1625862679646701</v>
      </c>
      <c r="Q246" s="57">
        <v>9.3714648619683629</v>
      </c>
    </row>
    <row r="247" spans="1:17" x14ac:dyDescent="0.2">
      <c r="A247" s="59"/>
      <c r="B247" s="55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</row>
    <row r="248" spans="1:17" x14ac:dyDescent="0.2">
      <c r="A248" s="56" t="s">
        <v>287</v>
      </c>
      <c r="B248" s="57">
        <v>7.857142857142847</v>
      </c>
      <c r="C248" s="57">
        <v>12.541390728476813</v>
      </c>
      <c r="D248" s="57">
        <v>13.681500551673409</v>
      </c>
      <c r="E248" s="57">
        <v>18.764153995470707</v>
      </c>
      <c r="F248" s="57">
        <v>11.658948515390904</v>
      </c>
      <c r="G248" s="57">
        <v>17.516467431080756</v>
      </c>
      <c r="H248" s="57">
        <v>14.324268216732406</v>
      </c>
      <c r="I248" s="57">
        <v>0.43580897040129685</v>
      </c>
      <c r="J248" s="57">
        <v>-5.3154944856264734</v>
      </c>
      <c r="K248" s="57">
        <v>12.297116669849146</v>
      </c>
      <c r="L248" s="57">
        <v>22.853256248937257</v>
      </c>
      <c r="M248" s="57">
        <v>4.6643598615917057</v>
      </c>
      <c r="N248" s="57">
        <v>-2.6051309177466209</v>
      </c>
      <c r="O248" s="57">
        <v>15.27494908350306</v>
      </c>
      <c r="P248" s="57">
        <v>10.954063604240275</v>
      </c>
      <c r="Q248" s="57">
        <v>1.953290870488317</v>
      </c>
    </row>
    <row r="249" spans="1:17" x14ac:dyDescent="0.2">
      <c r="A249" s="58"/>
      <c r="B249" s="55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</row>
    <row r="250" spans="1:17" x14ac:dyDescent="0.2">
      <c r="A250" s="56" t="s">
        <v>286</v>
      </c>
      <c r="B250" s="57">
        <v>7.597885805688847</v>
      </c>
      <c r="C250" s="57">
        <v>9.204020295381838</v>
      </c>
      <c r="D250" s="57">
        <v>9.7511171613743386</v>
      </c>
      <c r="E250" s="57">
        <v>15.841557461036501</v>
      </c>
      <c r="F250" s="57">
        <v>10.197621098205346</v>
      </c>
      <c r="G250" s="57">
        <v>12.633602298170771</v>
      </c>
      <c r="H250" s="57">
        <v>12.399902481105713</v>
      </c>
      <c r="I250" s="57">
        <v>7.1761074497372306</v>
      </c>
      <c r="J250" s="57">
        <v>4.9754032006974285</v>
      </c>
      <c r="K250" s="57">
        <v>5.7910191007236875</v>
      </c>
      <c r="L250" s="57">
        <v>12.811023732424971</v>
      </c>
      <c r="M250" s="57">
        <v>7.3201948406978516</v>
      </c>
      <c r="N250" s="57">
        <v>7.2319288617180177</v>
      </c>
      <c r="O250" s="57">
        <v>9.767527236996969</v>
      </c>
      <c r="P250" s="57">
        <v>8.395715086711462</v>
      </c>
      <c r="Q250" s="57">
        <v>8.7373178212969833</v>
      </c>
    </row>
    <row r="251" spans="1:17" x14ac:dyDescent="0.2">
      <c r="A251" s="56"/>
      <c r="B251" s="55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</row>
    <row r="252" spans="1:17" x14ac:dyDescent="0.2">
      <c r="A252" s="53" t="s">
        <v>285</v>
      </c>
      <c r="B252" s="52">
        <v>8.3057195333067853</v>
      </c>
      <c r="C252" s="52">
        <v>8.621613364563359</v>
      </c>
      <c r="D252" s="52">
        <v>11.014866115284747</v>
      </c>
      <c r="E252" s="52">
        <v>13.004461253189874</v>
      </c>
      <c r="F252" s="52">
        <v>10.525665936665348</v>
      </c>
      <c r="G252" s="52">
        <v>12.859393925140239</v>
      </c>
      <c r="H252" s="52">
        <v>12.288159875800346</v>
      </c>
      <c r="I252" s="52">
        <v>11.370490312523202</v>
      </c>
      <c r="J252" s="52">
        <v>5.1157394388933568</v>
      </c>
      <c r="K252" s="52">
        <v>7.9812225179184679</v>
      </c>
      <c r="L252" s="52">
        <v>13.757881833062967</v>
      </c>
      <c r="M252" s="52">
        <v>7.1538037148286548</v>
      </c>
      <c r="N252" s="52">
        <v>6.9638985908707696</v>
      </c>
      <c r="O252" s="52">
        <v>6.5542852397687739</v>
      </c>
      <c r="P252" s="52">
        <v>5.5803662829479634</v>
      </c>
      <c r="Q252" s="52">
        <v>7.0206627699821951</v>
      </c>
    </row>
    <row r="253" spans="1:17" x14ac:dyDescent="0.2">
      <c r="A253" s="51"/>
      <c r="B253" s="48"/>
      <c r="C253" s="48"/>
      <c r="D253" s="48"/>
      <c r="E253" s="48"/>
      <c r="F253" s="48"/>
      <c r="H253" s="48"/>
    </row>
    <row r="254" spans="1:17" x14ac:dyDescent="0.2">
      <c r="A254" s="50" t="s">
        <v>284</v>
      </c>
      <c r="B254" s="48"/>
      <c r="C254" s="48"/>
      <c r="D254" s="48"/>
      <c r="E254" s="48"/>
      <c r="F254" s="48"/>
      <c r="H254" s="48"/>
    </row>
    <row r="255" spans="1:17" x14ac:dyDescent="0.2">
      <c r="A255" s="49"/>
      <c r="B255" s="48"/>
      <c r="C255" s="48"/>
      <c r="D255" s="48"/>
      <c r="E255" s="48"/>
      <c r="F255" s="48"/>
      <c r="H255" s="48"/>
    </row>
    <row r="256" spans="1:17" x14ac:dyDescent="0.2">
      <c r="A256" s="47" t="s">
        <v>283</v>
      </c>
    </row>
    <row r="261" spans="1:1" x14ac:dyDescent="0.2">
      <c r="A261" s="46"/>
    </row>
  </sheetData>
  <hyperlinks>
    <hyperlink ref="Q132" location="Indice!A1" display="Menú principal" xr:uid="{EF3A8CF1-8C51-460C-9E16-865918C253A1}"/>
    <hyperlink ref="R4" location="Indice!A1" display="Menú principal" xr:uid="{0B63B0D9-9EA0-4CDE-A59E-930CECA25FAD}"/>
    <hyperlink ref="R69" location="Indice!A1" display="Menú principal" xr:uid="{94457643-1716-411B-9288-FA56990D9C03}"/>
    <hyperlink ref="R132" location="Indice!A1" display="Menú principal" xr:uid="{B526DAA5-B9FC-4630-A5CD-C45448F2102D}"/>
    <hyperlink ref="Q195" location="Indice!A1" display="Menú principal" xr:uid="{F24D4500-0FF3-49A7-9F49-A3F7A0764BEC}"/>
  </hyperlinks>
  <pageMargins left="0.75" right="0.75" top="1" bottom="1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C0C7-2D26-4E93-A14C-EFFF2BB2B363}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Cuadro 6</vt:lpstr>
      <vt:lpstr>Cuadro 7</vt:lpstr>
      <vt:lpstr>ANTIOQUIAC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josej</dc:creator>
  <cp:lastModifiedBy>josej</cp:lastModifiedBy>
  <dcterms:created xsi:type="dcterms:W3CDTF">2020-10-21T19:02:00Z</dcterms:created>
  <dcterms:modified xsi:type="dcterms:W3CDTF">2020-10-28T21:40:34Z</dcterms:modified>
</cp:coreProperties>
</file>