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Dca-Eur" sheetId="1" r:id="rId4"/>
    <sheet state="visible" name="Nodal Analysis" sheetId="2" r:id="rId5"/>
    <sheet state="visible" name="Economic Inputs" sheetId="3" r:id="rId6"/>
  </sheets>
  <definedNames/>
  <calcPr/>
  <extLst>
    <ext uri="GoogleSheetsCustomDataVersion2">
      <go:sheetsCustomData xmlns:go="http://customooxmlschemas.google.com/" r:id="rId7" roundtripDataChecksum="hSuJR1KHHP09v3kPPNIDWzeR2Zs7n19AFR8RWG31Iac="/>
    </ext>
  </extLst>
</workbook>
</file>

<file path=xl/sharedStrings.xml><?xml version="1.0" encoding="utf-8"?>
<sst xmlns="http://schemas.openxmlformats.org/spreadsheetml/2006/main" count="55" uniqueCount="47">
  <si>
    <t>Date</t>
  </si>
  <si>
    <t>Oil (BBL)</t>
  </si>
  <si>
    <t>Casinghead (MCF)</t>
  </si>
  <si>
    <t>GW Gas (MCF)</t>
  </si>
  <si>
    <t>Condensate (BBL)</t>
  </si>
  <si>
    <t>TIME</t>
  </si>
  <si>
    <t>GW GAS FUTURE PRODUCTION( MCF)</t>
  </si>
  <si>
    <t>Condensate Future Production (BBL)</t>
  </si>
  <si>
    <t>Gas-to-Condensate Ratio (MCF/BBL)</t>
  </si>
  <si>
    <t>Gas Total Production (MCF)</t>
  </si>
  <si>
    <t>Condensate Total Production (BBL)</t>
  </si>
  <si>
    <t>Monthly Cash Flow $</t>
  </si>
  <si>
    <t>Historic Gas Production</t>
  </si>
  <si>
    <t>Historic Condensate Production</t>
  </si>
  <si>
    <t>EUR GAS</t>
  </si>
  <si>
    <t>EUR CONDENSATE</t>
  </si>
  <si>
    <t>NPV</t>
  </si>
  <si>
    <t>Parameter</t>
  </si>
  <si>
    <t>Value</t>
  </si>
  <si>
    <t>Q (Flow rate)(MCF/month)</t>
  </si>
  <si>
    <t>P_wf(IPR) Psi</t>
  </si>
  <si>
    <t>P_wf(VLP) Psi</t>
  </si>
  <si>
    <t>P_res</t>
  </si>
  <si>
    <t>P_wh</t>
  </si>
  <si>
    <t>J (productivity index)</t>
  </si>
  <si>
    <t>A ( VLP Constant)</t>
  </si>
  <si>
    <t>B (VLP Constant)</t>
  </si>
  <si>
    <t xml:space="preserve">PI </t>
  </si>
  <si>
    <t>Nodal Analysis</t>
  </si>
  <si>
    <t>Optimall operation</t>
  </si>
  <si>
    <t>Q</t>
  </si>
  <si>
    <t>P_ipr</t>
  </si>
  <si>
    <t>P_VLP</t>
  </si>
  <si>
    <t>Difference</t>
  </si>
  <si>
    <t>With Liquid Loading</t>
  </si>
  <si>
    <t>P_vlp</t>
  </si>
  <si>
    <t>Optimal flowrate: 4166.67</t>
  </si>
  <si>
    <t>Flow rate with Liquid Loading: 3125.00</t>
  </si>
  <si>
    <t>% of Production Reduction</t>
  </si>
  <si>
    <t>% Reduction = (1-(Flow rate with  liquid loading/Optimal Flow rate))*100</t>
  </si>
  <si>
    <t>% reduction = 25</t>
  </si>
  <si>
    <t>Variable</t>
  </si>
  <si>
    <t>Gas Price ($/MCF)</t>
  </si>
  <si>
    <t xml:space="preserve">Oil Price ($/BBL) </t>
  </si>
  <si>
    <t>Monthly OpEx ($)</t>
  </si>
  <si>
    <t>Mensal Discount Rate</t>
  </si>
  <si>
    <t>Capex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</si>
</sst>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 &quot;mmm&quot;-&quot;yyyy"/>
    <numFmt numFmtId="165" formatCode="0.000"/>
    <numFmt numFmtId="166" formatCode="0.0000000"/>
  </numFmts>
  <fonts count="10">
    <font>
      <sz val="10.0"/>
      <color rgb="FF000000"/>
      <name val="Helvetica Neue"/>
      <scheme val="minor"/>
    </font>
    <font>
      <b/>
      <sz val="12.0"/>
      <color rgb="FF000000"/>
      <name val="Verdana"/>
    </font>
    <font>
      <b/>
      <sz val="10.0"/>
      <color rgb="FF000000"/>
      <name val="Helvetica Neue"/>
    </font>
    <font>
      <sz val="12.0"/>
      <color rgb="FF000000"/>
      <name val="Verdana"/>
    </font>
    <font>
      <sz val="10.0"/>
      <color rgb="FF000000"/>
      <name val="Helvetica Neue"/>
    </font>
    <font>
      <sz val="12.0"/>
      <color theme="1"/>
      <name val="Verdana"/>
    </font>
    <font>
      <sz val="10.0"/>
      <color rgb="FF000000"/>
      <name val="Verdana"/>
    </font>
    <font/>
    <font>
      <sz val="9.0"/>
      <color rgb="FF000000"/>
      <name val="Verdana"/>
    </font>
    <font>
      <color theme="1"/>
      <name val="Helvetica Neue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5D5D5"/>
        <bgColor rgb="FFD5D5D5"/>
      </patternFill>
    </fill>
    <fill>
      <patternFill patternType="solid">
        <fgColor rgb="FFCCCCCC"/>
        <bgColor rgb="FFCCCCCC"/>
      </patternFill>
    </fill>
  </fills>
  <borders count="1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/>
      <right/>
      <top/>
      <bottom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</border>
    <border>
      <left/>
      <top/>
      <bottom/>
    </border>
    <border>
      <right/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top" wrapText="1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2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2" xfId="0" applyAlignment="1" applyBorder="1" applyFont="1" applyNumberFormat="1">
      <alignment horizontal="center" readingOrder="0" shrinkToFit="0" vertical="center" wrapText="1"/>
    </xf>
    <xf borderId="2" fillId="0" fontId="2" numFmtId="2" xfId="0" applyAlignment="1" applyBorder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2" fillId="3" fontId="1" numFmtId="0" xfId="0" applyAlignment="1" applyBorder="1" applyFill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3" fillId="0" fontId="3" numFmtId="164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2" xfId="0" applyAlignment="1" applyBorder="1" applyFont="1" applyNumberFormat="1">
      <alignment readingOrder="0" shrinkToFit="0" vertical="center" wrapText="1"/>
    </xf>
    <xf borderId="5" fillId="0" fontId="3" numFmtId="2" xfId="0" applyAlignment="1" applyBorder="1" applyFont="1" applyNumberFormat="1">
      <alignment shrinkToFit="0" vertical="center" wrapText="1"/>
    </xf>
    <xf borderId="5" fillId="0" fontId="3" numFmtId="0" xfId="0" applyAlignment="1" applyBorder="1" applyFont="1">
      <alignment shrinkToFit="0" vertical="top" wrapText="1"/>
    </xf>
    <xf borderId="6" fillId="0" fontId="3" numFmtId="2" xfId="0" applyAlignment="1" applyBorder="1" applyFont="1" applyNumberFormat="1">
      <alignment shrinkToFit="0" vertical="top" wrapText="1"/>
    </xf>
    <xf borderId="7" fillId="0" fontId="3" numFmtId="2" xfId="0" applyAlignment="1" applyBorder="1" applyFont="1" applyNumberFormat="1">
      <alignment shrinkToFit="0" vertical="top" wrapText="1"/>
    </xf>
    <xf borderId="0" fillId="0" fontId="4" numFmtId="2" xfId="0" applyAlignment="1" applyFont="1" applyNumberFormat="1">
      <alignment shrinkToFit="0" vertical="top" wrapText="1"/>
    </xf>
    <xf borderId="0" fillId="0" fontId="3" numFmtId="2" xfId="0" applyAlignment="1" applyFont="1" applyNumberFormat="1">
      <alignment shrinkToFit="0" vertical="top" wrapText="1"/>
    </xf>
    <xf borderId="8" fillId="0" fontId="3" numFmtId="164" xfId="0" applyAlignment="1" applyBorder="1" applyFont="1" applyNumberFormat="1">
      <alignment horizontal="left" shrinkToFit="0" vertical="center" wrapText="1"/>
    </xf>
    <xf borderId="9" fillId="0" fontId="3" numFmtId="0" xfId="0" applyAlignment="1" applyBorder="1" applyFont="1">
      <alignment shrinkToFit="0" vertical="center" wrapText="1"/>
    </xf>
    <xf borderId="10" fillId="0" fontId="3" numFmtId="2" xfId="0" applyAlignment="1" applyBorder="1" applyFont="1" applyNumberFormat="1">
      <alignment readingOrder="0" shrinkToFit="0" vertical="center" wrapText="1"/>
    </xf>
    <xf borderId="10" fillId="0" fontId="3" numFmtId="2" xfId="0" applyAlignment="1" applyBorder="1" applyFont="1" applyNumberFormat="1">
      <alignment shrinkToFit="0" vertical="center" wrapText="1"/>
    </xf>
    <xf borderId="10" fillId="0" fontId="3" numFmtId="0" xfId="0" applyAlignment="1" applyBorder="1" applyFont="1">
      <alignment shrinkToFit="0" vertical="top" wrapText="1"/>
    </xf>
    <xf borderId="2" fillId="3" fontId="1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0" fillId="0" fontId="4" numFmtId="164" xfId="0" applyAlignment="1" applyFont="1" applyNumberFormat="1">
      <alignment shrinkToFit="0" vertical="top" wrapText="1"/>
    </xf>
    <xf borderId="7" fillId="3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7" fillId="3" fontId="1" numFmtId="2" xfId="0" applyAlignment="1" applyBorder="1" applyFont="1" applyNumberFormat="1">
      <alignment readingOrder="0" shrinkToFit="0" vertical="top" wrapText="1"/>
    </xf>
    <xf borderId="7" fillId="0" fontId="6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7" fillId="0" fontId="3" numFmtId="165" xfId="0" applyAlignment="1" applyBorder="1" applyFont="1" applyNumberFormat="1">
      <alignment shrinkToFit="0" vertical="top" wrapText="1"/>
    </xf>
    <xf borderId="7" fillId="0" fontId="3" numFmtId="166" xfId="0" applyAlignment="1" applyBorder="1" applyFont="1" applyNumberFormat="1">
      <alignment shrinkToFit="0" vertical="top" wrapText="1"/>
    </xf>
    <xf borderId="0" fillId="2" fontId="5" numFmtId="0" xfId="0" applyAlignment="1" applyFont="1">
      <alignment readingOrder="0" shrinkToFit="0" vertical="top" wrapText="1"/>
    </xf>
    <xf borderId="7" fillId="3" fontId="3" numFmtId="2" xfId="0" applyAlignment="1" applyBorder="1" applyFont="1" applyNumberFormat="1">
      <alignment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7" fillId="3" fontId="3" numFmtId="0" xfId="0" applyAlignment="1" applyBorder="1" applyFont="1">
      <alignment shrinkToFit="0" vertical="top" wrapText="1"/>
    </xf>
    <xf borderId="12" fillId="3" fontId="1" numFmtId="0" xfId="0" applyAlignment="1" applyBorder="1" applyFont="1">
      <alignment horizontal="center" readingOrder="0" shrinkToFit="0" vertical="top" wrapText="1"/>
    </xf>
    <xf borderId="13" fillId="0" fontId="7" numFmtId="0" xfId="0" applyAlignment="1" applyBorder="1" applyFont="1">
      <alignment shrinkToFit="0" vertical="top" wrapText="1"/>
    </xf>
    <xf borderId="0" fillId="4" fontId="3" numFmtId="0" xfId="0" applyAlignment="1" applyFill="1" applyFont="1">
      <alignment horizontal="center" readingOrder="0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14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7" fillId="0" fontId="9" numFmtId="0" xfId="0" applyAlignment="1" applyBorder="1" applyFont="1">
      <alignment readingOrder="0" shrinkToFit="0" vertical="top" wrapText="1"/>
    </xf>
    <xf borderId="7" fillId="0" fontId="9" numFmtId="0" xfId="0" applyAlignment="1" applyBorder="1" applyFont="1">
      <alignment shrinkToFit="0" vertical="top" wrapText="1"/>
    </xf>
    <xf borderId="7" fillId="0" fontId="4" numFmtId="2" xfId="0" applyAlignment="1" applyBorder="1" applyFont="1" applyNumberFormat="1">
      <alignment shrinkToFit="0" vertical="top" wrapText="1"/>
    </xf>
    <xf borderId="7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Helvetica Neue"/>
              </a:defRPr>
            </a:pPr>
            <a:r>
              <a:rPr b="0" i="0" sz="1400">
                <a:solidFill>
                  <a:srgbClr val="757575"/>
                </a:solidFill>
                <a:latin typeface="Helvetica Neue"/>
              </a:rPr>
              <a:t>DCA </a:t>
            </a:r>
          </a:p>
        </c:rich>
      </c:tx>
      <c:layout>
        <c:manualLayout>
          <c:xMode val="edge"/>
          <c:yMode val="edge"/>
          <c:x val="0.43353619219412265"/>
          <c:y val="0.04165722474189335"/>
        </c:manualLayout>
      </c:layout>
      <c:overlay val="0"/>
    </c:title>
    <c:plotArea>
      <c:layout>
        <c:manualLayout>
          <c:xMode val="edge"/>
          <c:yMode val="edge"/>
          <c:x val="0.12993132108486438"/>
          <c:y val="0.1486111111111111"/>
          <c:w val="0.8117215660542432"/>
          <c:h val="0.6294929279673375"/>
        </c:manualLayout>
      </c:layout>
      <c:scatterChart>
        <c:scatterStyle val="lineMarker"/>
        <c:varyColors val="0"/>
        <c:ser>
          <c:idx val="0"/>
          <c:order val="0"/>
          <c:tx>
            <c:v>GW Gas (MCF)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Expon. (GW Gas (MCF))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'Data-Dca-Eur'!$D$2:$D$86</c:f>
            </c:numRef>
          </c:xVal>
          <c:yVal>
            <c:numRef>
              <c:f>'Data-Dca-Eur'!$F$2:$F$86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214270"/>
        <c:axId val="2076863484"/>
      </c:scatterChart>
      <c:valAx>
        <c:axId val="9272142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Helvetica Neue"/>
              </a:defRPr>
            </a:pPr>
          </a:p>
        </c:txPr>
        <c:crossAx val="2076863484"/>
      </c:valAx>
      <c:valAx>
        <c:axId val="20768634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Helvetica Neue"/>
              </a:defRPr>
            </a:pPr>
          </a:p>
        </c:txPr>
        <c:crossAx val="92721427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Helvetica Neue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Helvetica Neue"/>
              </a:defRPr>
            </a:pPr>
            <a:r>
              <a:rPr b="0" i="0" sz="1400">
                <a:solidFill>
                  <a:srgbClr val="757575"/>
                </a:solidFill>
                <a:latin typeface="Helvetica Neue"/>
              </a:rPr>
              <a:t>Nodal Analysis</a:t>
            </a:r>
          </a:p>
        </c:rich>
      </c:tx>
      <c:layout>
        <c:manualLayout>
          <c:xMode val="edge"/>
          <c:yMode val="edge"/>
          <c:x val="0.4419582239720035"/>
          <c:y val="0.041666666666666664"/>
        </c:manualLayout>
      </c:layout>
      <c:overlay val="0"/>
    </c:title>
    <c:plotArea>
      <c:layout>
        <c:manualLayout>
          <c:xMode val="edge"/>
          <c:yMode val="edge"/>
          <c:x val="0.10905599300087489"/>
          <c:y val="0.16712962962962963"/>
          <c:w val="0.8395203412073491"/>
          <c:h val="0.6294929279673375"/>
        </c:manualLayout>
      </c:layout>
      <c:scatterChart>
        <c:scatterStyle val="lineMarker"/>
        <c:ser>
          <c:idx val="0"/>
          <c:order val="0"/>
          <c:tx>
            <c:v>P_wf(IPR)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'Nodal Analysis'!$D$2:$D$69</c:f>
            </c:numRef>
          </c:xVal>
          <c:yVal>
            <c:numRef>
              <c:f>'Nodal Analysis'!$E$2:$E$69</c:f>
              <c:numCache/>
            </c:numRef>
          </c:yVal>
        </c:ser>
        <c:ser>
          <c:idx val="1"/>
          <c:order val="1"/>
          <c:tx>
            <c:v>P_wf(VLP)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'Nodal Analysis'!$D$2:$D$69</c:f>
            </c:numRef>
          </c:xVal>
          <c:yVal>
            <c:numRef>
              <c:f>'Nodal Analysis'!$F$2:$F$69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341181"/>
        <c:axId val="1759081309"/>
      </c:scatterChart>
      <c:valAx>
        <c:axId val="19353411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Helvetica Neue"/>
              </a:defRPr>
            </a:pPr>
          </a:p>
        </c:txPr>
        <c:crossAx val="1759081309"/>
      </c:valAx>
      <c:valAx>
        <c:axId val="1759081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Helvetica Neue"/>
              </a:defRPr>
            </a:pPr>
          </a:p>
        </c:txPr>
        <c:crossAx val="193534118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Helvetica Neue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866775</xdr:colOff>
      <xdr:row>9</xdr:row>
      <xdr:rowOff>76200</xdr:rowOff>
    </xdr:from>
    <xdr:ext cx="4429125" cy="2867025"/>
    <xdr:graphicFrame>
      <xdr:nvGraphicFramePr>
        <xdr:cNvPr id="138581808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3</xdr:row>
      <xdr:rowOff>38100</xdr:rowOff>
    </xdr:from>
    <xdr:ext cx="4343400" cy="2257425"/>
    <xdr:graphicFrame>
      <xdr:nvGraphicFramePr>
        <xdr:cNvPr id="32835811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5" width="16.29"/>
    <col customWidth="1" min="6" max="6" width="9.86"/>
    <col customWidth="1" min="7" max="7" width="18.43"/>
    <col customWidth="1" min="8" max="8" width="15.57"/>
    <col customWidth="1" min="9" max="9" width="17.14"/>
    <col customWidth="1" min="10" max="15" width="16.29"/>
    <col customWidth="1" min="16" max="16" width="18.29"/>
    <col customWidth="1" min="17" max="26" width="16.29"/>
  </cols>
  <sheetData>
    <row r="1" ht="58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/>
      <c r="N1" s="8"/>
      <c r="O1" s="9"/>
      <c r="P1" s="10" t="s">
        <v>12</v>
      </c>
      <c r="Q1" s="10" t="s">
        <v>13</v>
      </c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>
        <v>43101.0</v>
      </c>
      <c r="B2" s="13">
        <v>977.0</v>
      </c>
      <c r="C2" s="14">
        <v>8274.0</v>
      </c>
      <c r="D2" s="15">
        <v>54178.0</v>
      </c>
      <c r="E2" s="15">
        <v>581.0</v>
      </c>
      <c r="F2" s="16">
        <f>1</f>
        <v>1</v>
      </c>
      <c r="G2" s="17"/>
      <c r="H2" s="18"/>
      <c r="I2" s="18">
        <f t="shared" ref="I2:I85" si="3">D2/E2</f>
        <v>93.24956971</v>
      </c>
      <c r="J2" s="18">
        <f t="shared" ref="J2:K2" si="1">IF(ISBLANK(D2), G2, D2)</f>
        <v>54178</v>
      </c>
      <c r="K2" s="18">
        <f t="shared" si="1"/>
        <v>581</v>
      </c>
      <c r="L2" s="18">
        <f>(J2*'Economic Inputs'!$B$2)+(E2*'Economic Inputs'!$B$3)-('Economic Inputs'!$B$4)</f>
        <v>200204</v>
      </c>
      <c r="M2" s="19"/>
      <c r="N2" s="19"/>
      <c r="O2" s="9"/>
      <c r="P2" s="20">
        <f t="shared" ref="P2:Q2" si="2">SUM(D2:D85)</f>
        <v>2909755</v>
      </c>
      <c r="Q2" s="20">
        <f t="shared" si="2"/>
        <v>40083</v>
      </c>
      <c r="R2" s="11"/>
      <c r="S2" s="11"/>
      <c r="T2" s="11"/>
      <c r="U2" s="11"/>
      <c r="V2" s="11"/>
      <c r="W2" s="11"/>
      <c r="X2" s="11"/>
      <c r="Y2" s="11"/>
      <c r="Z2" s="11"/>
    </row>
    <row r="3" ht="27.75" customHeight="1">
      <c r="A3" s="21">
        <v>43132.0</v>
      </c>
      <c r="B3" s="22">
        <v>679.0</v>
      </c>
      <c r="C3" s="23">
        <v>9237.0</v>
      </c>
      <c r="D3" s="24">
        <v>48959.0</v>
      </c>
      <c r="E3" s="24">
        <v>445.0</v>
      </c>
      <c r="F3" s="25">
        <f t="shared" ref="F3:F85" si="5">F2+1</f>
        <v>2</v>
      </c>
      <c r="G3" s="17"/>
      <c r="H3" s="18"/>
      <c r="I3" s="18">
        <f t="shared" si="3"/>
        <v>110.0202247</v>
      </c>
      <c r="J3" s="18">
        <f t="shared" ref="J3:K3" si="4">IF(ISBLANK(D3), G3, D3)</f>
        <v>48959</v>
      </c>
      <c r="K3" s="18">
        <f t="shared" si="4"/>
        <v>445</v>
      </c>
      <c r="L3" s="18">
        <f>(J3*'Economic Inputs'!$B$2)+(E3*'Economic Inputs'!$B$3)-('Economic Inputs'!$B$4)</f>
        <v>175027</v>
      </c>
      <c r="M3" s="19"/>
      <c r="N3" s="19"/>
      <c r="O3" s="9"/>
      <c r="P3" s="10" t="s">
        <v>6</v>
      </c>
      <c r="Q3" s="10" t="s">
        <v>7</v>
      </c>
      <c r="R3" s="11"/>
      <c r="S3" s="11"/>
      <c r="T3" s="11"/>
      <c r="U3" s="11"/>
      <c r="V3" s="11"/>
      <c r="W3" s="11"/>
      <c r="X3" s="11"/>
      <c r="Y3" s="11"/>
      <c r="Z3" s="11"/>
    </row>
    <row r="4" ht="19.5" customHeight="1">
      <c r="A4" s="21">
        <v>43160.0</v>
      </c>
      <c r="B4" s="22">
        <v>374.0</v>
      </c>
      <c r="C4" s="23">
        <v>7522.0</v>
      </c>
      <c r="D4" s="24">
        <v>54378.0</v>
      </c>
      <c r="E4" s="24">
        <v>442.0</v>
      </c>
      <c r="F4" s="25">
        <f t="shared" si="5"/>
        <v>3</v>
      </c>
      <c r="G4" s="17"/>
      <c r="H4" s="18"/>
      <c r="I4" s="18">
        <f t="shared" si="3"/>
        <v>123.0271493</v>
      </c>
      <c r="J4" s="18">
        <f t="shared" ref="J4:K4" si="6">IF(ISBLANK(D4), G4, D4)</f>
        <v>54378</v>
      </c>
      <c r="K4" s="18">
        <f t="shared" si="6"/>
        <v>442</v>
      </c>
      <c r="L4" s="18">
        <f>(J4*'Economic Inputs'!$B$2)+(E4*'Economic Inputs'!$B$3)-('Economic Inputs'!$B$4)</f>
        <v>191074</v>
      </c>
      <c r="M4" s="19"/>
      <c r="N4" s="19"/>
      <c r="O4" s="9"/>
      <c r="P4" s="20">
        <f>SUM(G86:G444)</f>
        <v>796922.9928</v>
      </c>
      <c r="Q4" s="20">
        <f>SUM(H86:H445)</f>
        <v>13180.17793</v>
      </c>
      <c r="R4" s="11"/>
      <c r="S4" s="11"/>
      <c r="T4" s="11"/>
      <c r="U4" s="11"/>
      <c r="V4" s="11"/>
      <c r="W4" s="11"/>
      <c r="X4" s="11"/>
      <c r="Y4" s="11"/>
      <c r="Z4" s="11"/>
    </row>
    <row r="5" ht="24.75" customHeight="1">
      <c r="A5" s="21">
        <v>43191.0</v>
      </c>
      <c r="B5" s="22">
        <v>442.0</v>
      </c>
      <c r="C5" s="23">
        <v>6620.0</v>
      </c>
      <c r="D5" s="24">
        <v>51098.0</v>
      </c>
      <c r="E5" s="24">
        <v>364.0</v>
      </c>
      <c r="F5" s="25">
        <f t="shared" si="5"/>
        <v>4</v>
      </c>
      <c r="G5" s="17"/>
      <c r="H5" s="18"/>
      <c r="I5" s="18">
        <f t="shared" si="3"/>
        <v>140.3791209</v>
      </c>
      <c r="J5" s="18">
        <f t="shared" ref="J5:K5" si="7">IF(ISBLANK(D5), G5, D5)</f>
        <v>51098</v>
      </c>
      <c r="K5" s="18">
        <f t="shared" si="7"/>
        <v>364</v>
      </c>
      <c r="L5" s="18">
        <f>(J5*'Economic Inputs'!$B$2)+(E5*'Economic Inputs'!$B$3)-('Economic Inputs'!$B$4)</f>
        <v>175774</v>
      </c>
      <c r="M5" s="19"/>
      <c r="N5" s="19"/>
      <c r="O5" s="9"/>
      <c r="P5" s="26" t="s">
        <v>14</v>
      </c>
      <c r="Q5" s="26" t="s">
        <v>15</v>
      </c>
      <c r="R5" s="11"/>
      <c r="S5" s="11"/>
      <c r="T5" s="11"/>
      <c r="U5" s="11"/>
      <c r="V5" s="11"/>
      <c r="W5" s="11"/>
      <c r="X5" s="11"/>
      <c r="Y5" s="11"/>
      <c r="Z5" s="11"/>
    </row>
    <row r="6" ht="19.5" customHeight="1">
      <c r="A6" s="21">
        <v>43221.0</v>
      </c>
      <c r="B6" s="22">
        <v>416.0</v>
      </c>
      <c r="C6" s="23">
        <v>5651.0</v>
      </c>
      <c r="D6" s="24">
        <v>52736.0</v>
      </c>
      <c r="E6" s="24">
        <v>415.0</v>
      </c>
      <c r="F6" s="25">
        <f t="shared" si="5"/>
        <v>5</v>
      </c>
      <c r="G6" s="17"/>
      <c r="H6" s="18"/>
      <c r="I6" s="18">
        <f t="shared" si="3"/>
        <v>127.0746988</v>
      </c>
      <c r="J6" s="18">
        <f t="shared" ref="J6:K6" si="8">IF(ISBLANK(D6), G6, D6)</f>
        <v>52736</v>
      </c>
      <c r="K6" s="18">
        <f t="shared" si="8"/>
        <v>415</v>
      </c>
      <c r="L6" s="18">
        <f>(J6*'Economic Inputs'!$B$2)+(E6*'Economic Inputs'!$B$3)-('Economic Inputs'!$B$4)</f>
        <v>184258</v>
      </c>
      <c r="M6" s="19"/>
      <c r="N6" s="19"/>
      <c r="O6" s="9"/>
      <c r="P6" s="20">
        <f t="shared" ref="P6:Q6" si="9">P2+P4</f>
        <v>3706677.993</v>
      </c>
      <c r="Q6" s="20">
        <f t="shared" si="9"/>
        <v>53263.17793</v>
      </c>
      <c r="R6" s="11"/>
      <c r="S6" s="11"/>
      <c r="T6" s="11"/>
      <c r="U6" s="11"/>
      <c r="V6" s="11"/>
      <c r="W6" s="11"/>
      <c r="X6" s="11"/>
      <c r="Y6" s="11"/>
      <c r="Z6" s="11"/>
    </row>
    <row r="7" ht="19.5" customHeight="1">
      <c r="A7" s="21">
        <v>43252.0</v>
      </c>
      <c r="B7" s="22">
        <v>414.0</v>
      </c>
      <c r="C7" s="23">
        <v>6100.0</v>
      </c>
      <c r="D7" s="24">
        <v>47572.0</v>
      </c>
      <c r="E7" s="24">
        <v>364.0</v>
      </c>
      <c r="F7" s="25">
        <f t="shared" si="5"/>
        <v>6</v>
      </c>
      <c r="G7" s="17"/>
      <c r="H7" s="18"/>
      <c r="I7" s="18">
        <f t="shared" si="3"/>
        <v>130.6923077</v>
      </c>
      <c r="J7" s="18">
        <f t="shared" ref="J7:K7" si="10">IF(ISBLANK(D7), G7, D7)</f>
        <v>47572</v>
      </c>
      <c r="K7" s="18">
        <f t="shared" si="10"/>
        <v>364</v>
      </c>
      <c r="L7" s="18">
        <f>(J7*'Economic Inputs'!$B$2)+(E7*'Economic Inputs'!$B$3)-('Economic Inputs'!$B$4)</f>
        <v>165196</v>
      </c>
      <c r="M7" s="19"/>
      <c r="N7" s="19"/>
      <c r="O7" s="9"/>
      <c r="P7" s="10" t="s">
        <v>16</v>
      </c>
      <c r="Q7" s="9"/>
      <c r="R7" s="11"/>
      <c r="S7" s="11"/>
      <c r="T7" s="11"/>
      <c r="U7" s="11"/>
      <c r="V7" s="11"/>
      <c r="W7" s="11"/>
      <c r="X7" s="11"/>
      <c r="Y7" s="11"/>
      <c r="Z7" s="11"/>
    </row>
    <row r="8" ht="19.5" customHeight="1">
      <c r="A8" s="21">
        <v>43282.0</v>
      </c>
      <c r="B8" s="22">
        <v>392.0</v>
      </c>
      <c r="C8" s="23">
        <v>7892.0</v>
      </c>
      <c r="D8" s="24">
        <v>53651.0</v>
      </c>
      <c r="E8" s="24">
        <v>475.0</v>
      </c>
      <c r="F8" s="25">
        <f t="shared" si="5"/>
        <v>7</v>
      </c>
      <c r="G8" s="17"/>
      <c r="H8" s="18"/>
      <c r="I8" s="18">
        <f t="shared" si="3"/>
        <v>112.9494737</v>
      </c>
      <c r="J8" s="18">
        <f t="shared" ref="J8:K8" si="11">IF(ISBLANK(D8), G8, D8)</f>
        <v>53651</v>
      </c>
      <c r="K8" s="18">
        <f t="shared" si="11"/>
        <v>475</v>
      </c>
      <c r="L8" s="18">
        <f>(J8*'Economic Inputs'!$B$2)+(E8*'Economic Inputs'!$B$3)-('Economic Inputs'!$B$4)</f>
        <v>191203</v>
      </c>
      <c r="M8" s="19"/>
      <c r="N8" s="19"/>
      <c r="O8" s="9"/>
      <c r="P8" s="20">
        <f t="array" ref="P8">NPV('Economic Inputs'!$B$5,'Data-Dca-Eur'!L2:'Data-Dca-Eur'!L445)+'Economic Inputs'!$B$6</f>
        <v>-5404187.797</v>
      </c>
      <c r="Q8" s="9"/>
      <c r="R8" s="11"/>
      <c r="S8" s="11"/>
      <c r="T8" s="11"/>
      <c r="U8" s="11"/>
      <c r="V8" s="11"/>
      <c r="W8" s="11"/>
      <c r="X8" s="11"/>
      <c r="Y8" s="11"/>
      <c r="Z8" s="11"/>
    </row>
    <row r="9" ht="19.5" customHeight="1">
      <c r="A9" s="21">
        <v>43313.0</v>
      </c>
      <c r="B9" s="22">
        <v>419.0</v>
      </c>
      <c r="C9" s="23">
        <v>8134.0</v>
      </c>
      <c r="D9" s="24">
        <v>56592.0</v>
      </c>
      <c r="E9" s="24">
        <v>518.0</v>
      </c>
      <c r="F9" s="25">
        <f t="shared" si="5"/>
        <v>8</v>
      </c>
      <c r="G9" s="17"/>
      <c r="H9" s="18"/>
      <c r="I9" s="18">
        <f t="shared" si="3"/>
        <v>109.2509653</v>
      </c>
      <c r="J9" s="18">
        <f t="shared" ref="J9:K9" si="12">IF(ISBLANK(D9), G9, D9)</f>
        <v>56592</v>
      </c>
      <c r="K9" s="18">
        <f t="shared" si="12"/>
        <v>518</v>
      </c>
      <c r="L9" s="18">
        <f>(J9*'Economic Inputs'!$B$2)+(E9*'Economic Inputs'!$B$3)-('Economic Inputs'!$B$4)</f>
        <v>203036</v>
      </c>
      <c r="M9" s="19"/>
      <c r="N9" s="19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21">
        <v>43344.0</v>
      </c>
      <c r="B10" s="22">
        <v>376.0</v>
      </c>
      <c r="C10" s="23">
        <v>6476.0</v>
      </c>
      <c r="D10" s="24">
        <v>55583.0</v>
      </c>
      <c r="E10" s="24">
        <v>498.0</v>
      </c>
      <c r="F10" s="25">
        <f t="shared" si="5"/>
        <v>9</v>
      </c>
      <c r="G10" s="17"/>
      <c r="H10" s="18"/>
      <c r="I10" s="18">
        <f t="shared" si="3"/>
        <v>111.6124498</v>
      </c>
      <c r="J10" s="18">
        <f t="shared" ref="J10:K10" si="13">IF(ISBLANK(D10), G10, D10)</f>
        <v>55583</v>
      </c>
      <c r="K10" s="18">
        <f t="shared" si="13"/>
        <v>498</v>
      </c>
      <c r="L10" s="18">
        <f>(J10*'Economic Inputs'!$B$2)+(E10*'Economic Inputs'!$B$3)-('Economic Inputs'!$B$4)</f>
        <v>198609</v>
      </c>
      <c r="M10" s="19"/>
      <c r="N10" s="19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21">
        <v>43374.0</v>
      </c>
      <c r="B11" s="22">
        <v>836.0</v>
      </c>
      <c r="C11" s="23">
        <v>10846.0</v>
      </c>
      <c r="D11" s="24">
        <v>56566.0</v>
      </c>
      <c r="E11" s="24">
        <v>825.0</v>
      </c>
      <c r="F11" s="25">
        <f t="shared" si="5"/>
        <v>10</v>
      </c>
      <c r="G11" s="17"/>
      <c r="H11" s="18"/>
      <c r="I11" s="18">
        <f t="shared" si="3"/>
        <v>68.56484848</v>
      </c>
      <c r="J11" s="18">
        <f t="shared" ref="J11:K11" si="14">IF(ISBLANK(D11), G11, D11)</f>
        <v>56566</v>
      </c>
      <c r="K11" s="18">
        <f t="shared" si="14"/>
        <v>825</v>
      </c>
      <c r="L11" s="18">
        <f>(J11*'Economic Inputs'!$B$2)+(E11*'Economic Inputs'!$B$3)-('Economic Inputs'!$B$4)</f>
        <v>224448</v>
      </c>
      <c r="M11" s="19"/>
      <c r="N11" s="19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21">
        <v>43405.0</v>
      </c>
      <c r="B12" s="22">
        <v>711.0</v>
      </c>
      <c r="C12" s="23">
        <v>10832.0</v>
      </c>
      <c r="D12" s="24">
        <v>53657.0</v>
      </c>
      <c r="E12" s="24">
        <v>590.0</v>
      </c>
      <c r="F12" s="25">
        <f t="shared" si="5"/>
        <v>11</v>
      </c>
      <c r="G12" s="17"/>
      <c r="H12" s="18"/>
      <c r="I12" s="18">
        <f t="shared" si="3"/>
        <v>90.9440678</v>
      </c>
      <c r="J12" s="18">
        <f t="shared" ref="J12:K12" si="15">IF(ISBLANK(D12), G12, D12)</f>
        <v>53657</v>
      </c>
      <c r="K12" s="18">
        <f t="shared" si="15"/>
        <v>590</v>
      </c>
      <c r="L12" s="18">
        <f>(J12*'Economic Inputs'!$B$2)+(E12*'Economic Inputs'!$B$3)-('Economic Inputs'!$B$4)</f>
        <v>199271</v>
      </c>
      <c r="M12" s="19"/>
      <c r="N12" s="1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21">
        <v>43435.0</v>
      </c>
      <c r="B13" s="22">
        <v>553.0</v>
      </c>
      <c r="C13" s="23">
        <v>7146.0</v>
      </c>
      <c r="D13" s="24">
        <v>46971.0</v>
      </c>
      <c r="E13" s="24">
        <v>1171.0</v>
      </c>
      <c r="F13" s="25">
        <f t="shared" si="5"/>
        <v>12</v>
      </c>
      <c r="G13" s="17"/>
      <c r="H13" s="18"/>
      <c r="I13" s="18">
        <f t="shared" si="3"/>
        <v>40.1118702</v>
      </c>
      <c r="J13" s="18">
        <f t="shared" ref="J13:K13" si="16">IF(ISBLANK(D13), G13, D13)</f>
        <v>46971</v>
      </c>
      <c r="K13" s="18">
        <f t="shared" si="16"/>
        <v>1171</v>
      </c>
      <c r="L13" s="18">
        <f>(J13*'Economic Inputs'!$B$2)+(E13*'Economic Inputs'!$B$3)-('Economic Inputs'!$B$4)</f>
        <v>219883</v>
      </c>
      <c r="M13" s="19"/>
      <c r="N13" s="19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21">
        <v>43466.0</v>
      </c>
      <c r="B14" s="22">
        <v>320.0</v>
      </c>
      <c r="C14" s="23">
        <v>8479.0</v>
      </c>
      <c r="D14" s="24">
        <v>54650.0</v>
      </c>
      <c r="E14" s="24">
        <v>741.0</v>
      </c>
      <c r="F14" s="25">
        <f t="shared" si="5"/>
        <v>13</v>
      </c>
      <c r="G14" s="17"/>
      <c r="H14" s="18"/>
      <c r="I14" s="18">
        <f t="shared" si="3"/>
        <v>73.75168691</v>
      </c>
      <c r="J14" s="18">
        <f t="shared" ref="J14:K14" si="17">IF(ISBLANK(D14), G14, D14)</f>
        <v>54650</v>
      </c>
      <c r="K14" s="18">
        <f t="shared" si="17"/>
        <v>741</v>
      </c>
      <c r="L14" s="18">
        <f>(J14*'Economic Inputs'!$B$2)+(E14*'Economic Inputs'!$B$3)-('Economic Inputs'!$B$4)</f>
        <v>212820</v>
      </c>
      <c r="M14" s="19"/>
      <c r="N14" s="19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21">
        <v>43497.0</v>
      </c>
      <c r="B15" s="22">
        <v>258.0</v>
      </c>
      <c r="C15" s="23">
        <v>8371.0</v>
      </c>
      <c r="D15" s="24">
        <v>48294.0</v>
      </c>
      <c r="E15" s="24">
        <v>689.0</v>
      </c>
      <c r="F15" s="25">
        <f t="shared" si="5"/>
        <v>14</v>
      </c>
      <c r="G15" s="17"/>
      <c r="H15" s="18"/>
      <c r="I15" s="18">
        <f t="shared" si="3"/>
        <v>70.09288824</v>
      </c>
      <c r="J15" s="18">
        <f t="shared" ref="J15:K15" si="18">IF(ISBLANK(D15), G15, D15)</f>
        <v>48294</v>
      </c>
      <c r="K15" s="18">
        <f t="shared" si="18"/>
        <v>689</v>
      </c>
      <c r="L15" s="18">
        <f>(J15*'Economic Inputs'!$B$2)+(E15*'Economic Inputs'!$B$3)-('Economic Inputs'!$B$4)</f>
        <v>190112</v>
      </c>
      <c r="M15" s="19"/>
      <c r="N15" s="19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21">
        <v>43525.0</v>
      </c>
      <c r="B16" s="22">
        <v>205.0</v>
      </c>
      <c r="C16" s="23">
        <v>6212.0</v>
      </c>
      <c r="D16" s="24">
        <v>55288.0</v>
      </c>
      <c r="E16" s="24">
        <v>708.0</v>
      </c>
      <c r="F16" s="25">
        <f t="shared" si="5"/>
        <v>15</v>
      </c>
      <c r="G16" s="17"/>
      <c r="H16" s="18"/>
      <c r="I16" s="18">
        <f t="shared" si="3"/>
        <v>78.09039548</v>
      </c>
      <c r="J16" s="18">
        <f t="shared" ref="J16:K16" si="19">IF(ISBLANK(D16), G16, D16)</f>
        <v>55288</v>
      </c>
      <c r="K16" s="18">
        <f t="shared" si="19"/>
        <v>708</v>
      </c>
      <c r="L16" s="18">
        <f>(J16*'Economic Inputs'!$B$2)+(E16*'Economic Inputs'!$B$3)-('Economic Inputs'!$B$4)</f>
        <v>212424</v>
      </c>
      <c r="M16" s="19"/>
      <c r="N16" s="19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21">
        <v>43556.0</v>
      </c>
      <c r="B17" s="22">
        <v>201.0</v>
      </c>
      <c r="C17" s="23">
        <v>6184.0</v>
      </c>
      <c r="D17" s="24">
        <v>49534.0</v>
      </c>
      <c r="E17" s="24">
        <v>644.0</v>
      </c>
      <c r="F17" s="25">
        <f t="shared" si="5"/>
        <v>16</v>
      </c>
      <c r="G17" s="17"/>
      <c r="H17" s="18"/>
      <c r="I17" s="18">
        <f t="shared" si="3"/>
        <v>76.91614907</v>
      </c>
      <c r="J17" s="18">
        <f t="shared" ref="J17:K17" si="20">IF(ISBLANK(D17), G17, D17)</f>
        <v>49534</v>
      </c>
      <c r="K17" s="18">
        <f t="shared" si="20"/>
        <v>644</v>
      </c>
      <c r="L17" s="18">
        <f>(J17*'Economic Inputs'!$B$2)+(E17*'Economic Inputs'!$B$3)-('Economic Inputs'!$B$4)</f>
        <v>190682</v>
      </c>
      <c r="M17" s="19"/>
      <c r="N17" s="19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21">
        <v>43586.0</v>
      </c>
      <c r="B18" s="22">
        <v>170.0</v>
      </c>
      <c r="C18" s="23">
        <v>6670.0</v>
      </c>
      <c r="D18" s="24">
        <v>51012.0</v>
      </c>
      <c r="E18" s="24">
        <v>594.0</v>
      </c>
      <c r="F18" s="25">
        <f t="shared" si="5"/>
        <v>17</v>
      </c>
      <c r="G18" s="17"/>
      <c r="H18" s="18"/>
      <c r="I18" s="18">
        <f t="shared" si="3"/>
        <v>85.87878788</v>
      </c>
      <c r="J18" s="18">
        <f t="shared" ref="J18:K18" si="21">IF(ISBLANK(D18), G18, D18)</f>
        <v>51012</v>
      </c>
      <c r="K18" s="18">
        <f t="shared" si="21"/>
        <v>594</v>
      </c>
      <c r="L18" s="18">
        <f>(J18*'Economic Inputs'!$B$2)+(E18*'Economic Inputs'!$B$3)-('Economic Inputs'!$B$4)</f>
        <v>191616</v>
      </c>
      <c r="M18" s="19"/>
      <c r="N18" s="1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21">
        <v>43617.0</v>
      </c>
      <c r="B19" s="22">
        <v>214.0</v>
      </c>
      <c r="C19" s="23">
        <v>7484.0</v>
      </c>
      <c r="D19" s="24">
        <v>49473.0</v>
      </c>
      <c r="E19" s="24">
        <v>426.0</v>
      </c>
      <c r="F19" s="25">
        <f t="shared" si="5"/>
        <v>18</v>
      </c>
      <c r="G19" s="17"/>
      <c r="H19" s="18"/>
      <c r="I19" s="18">
        <f t="shared" si="3"/>
        <v>116.1338028</v>
      </c>
      <c r="J19" s="18">
        <f t="shared" ref="J19:K19" si="22">IF(ISBLANK(D19), G19, D19)</f>
        <v>49473</v>
      </c>
      <c r="K19" s="18">
        <f t="shared" si="22"/>
        <v>426</v>
      </c>
      <c r="L19" s="18">
        <f>(J19*'Economic Inputs'!$B$2)+(E19*'Economic Inputs'!$B$3)-('Economic Inputs'!$B$4)</f>
        <v>175239</v>
      </c>
      <c r="M19" s="19"/>
      <c r="N19" s="1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21">
        <v>43647.0</v>
      </c>
      <c r="B20" s="22">
        <v>264.0</v>
      </c>
      <c r="C20" s="23">
        <v>7086.0</v>
      </c>
      <c r="D20" s="24">
        <v>52823.0</v>
      </c>
      <c r="E20" s="24">
        <v>437.0</v>
      </c>
      <c r="F20" s="25">
        <f t="shared" si="5"/>
        <v>19</v>
      </c>
      <c r="G20" s="17"/>
      <c r="H20" s="18"/>
      <c r="I20" s="18">
        <f t="shared" si="3"/>
        <v>120.8764302</v>
      </c>
      <c r="J20" s="18">
        <f t="shared" ref="J20:K20" si="23">IF(ISBLANK(D20), G20, D20)</f>
        <v>52823</v>
      </c>
      <c r="K20" s="18">
        <f t="shared" si="23"/>
        <v>437</v>
      </c>
      <c r="L20" s="18">
        <f>(J20*'Economic Inputs'!$B$2)+(E20*'Economic Inputs'!$B$3)-('Economic Inputs'!$B$4)</f>
        <v>186059</v>
      </c>
      <c r="M20" s="19"/>
      <c r="N20" s="1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21">
        <v>43678.0</v>
      </c>
      <c r="B21" s="22">
        <v>550.0</v>
      </c>
      <c r="C21" s="23">
        <v>6940.0</v>
      </c>
      <c r="D21" s="24">
        <v>52750.0</v>
      </c>
      <c r="E21" s="24">
        <v>503.0</v>
      </c>
      <c r="F21" s="25">
        <f t="shared" si="5"/>
        <v>20</v>
      </c>
      <c r="G21" s="17"/>
      <c r="H21" s="18"/>
      <c r="I21" s="18">
        <f t="shared" si="3"/>
        <v>104.8707753</v>
      </c>
      <c r="J21" s="18">
        <f t="shared" ref="J21:K21" si="24">IF(ISBLANK(D21), G21, D21)</f>
        <v>52750</v>
      </c>
      <c r="K21" s="18">
        <f t="shared" si="24"/>
        <v>503</v>
      </c>
      <c r="L21" s="18">
        <f>(J21*'Economic Inputs'!$B$2)+(E21*'Economic Inputs'!$B$3)-('Economic Inputs'!$B$4)</f>
        <v>190460</v>
      </c>
      <c r="M21" s="19"/>
      <c r="N21" s="19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21">
        <v>43709.0</v>
      </c>
      <c r="B22" s="22">
        <v>350.0</v>
      </c>
      <c r="C22" s="23">
        <v>6275.0</v>
      </c>
      <c r="D22" s="24">
        <v>51800.0</v>
      </c>
      <c r="E22" s="24">
        <v>383.0</v>
      </c>
      <c r="F22" s="25">
        <f t="shared" si="5"/>
        <v>21</v>
      </c>
      <c r="G22" s="17"/>
      <c r="H22" s="18"/>
      <c r="I22" s="18">
        <f t="shared" si="3"/>
        <v>135.2480418</v>
      </c>
      <c r="J22" s="18">
        <f t="shared" ref="J22:K22" si="25">IF(ISBLANK(D22), G22, D22)</f>
        <v>51800</v>
      </c>
      <c r="K22" s="18">
        <f t="shared" si="25"/>
        <v>383</v>
      </c>
      <c r="L22" s="18">
        <f>(J22*'Economic Inputs'!$B$2)+(E22*'Economic Inputs'!$B$3)-('Economic Inputs'!$B$4)</f>
        <v>179210</v>
      </c>
      <c r="M22" s="19"/>
      <c r="N22" s="1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21">
        <v>43739.0</v>
      </c>
      <c r="B23" s="22">
        <v>136.0</v>
      </c>
      <c r="C23" s="23">
        <v>6085.0</v>
      </c>
      <c r="D23" s="24">
        <v>52972.0</v>
      </c>
      <c r="E23" s="24">
        <v>492.0</v>
      </c>
      <c r="F23" s="25">
        <f t="shared" si="5"/>
        <v>22</v>
      </c>
      <c r="G23" s="17"/>
      <c r="H23" s="18"/>
      <c r="I23" s="18">
        <f t="shared" si="3"/>
        <v>107.6666667</v>
      </c>
      <c r="J23" s="18">
        <f t="shared" ref="J23:K23" si="26">IF(ISBLANK(D23), G23, D23)</f>
        <v>52972</v>
      </c>
      <c r="K23" s="18">
        <f t="shared" si="26"/>
        <v>492</v>
      </c>
      <c r="L23" s="18">
        <f>(J23*'Economic Inputs'!$B$2)+(E23*'Economic Inputs'!$B$3)-('Economic Inputs'!$B$4)</f>
        <v>190356</v>
      </c>
      <c r="M23" s="19"/>
      <c r="N23" s="1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21">
        <v>43770.0</v>
      </c>
      <c r="B24" s="22">
        <v>220.0</v>
      </c>
      <c r="C24" s="23">
        <v>7398.0</v>
      </c>
      <c r="D24" s="24">
        <v>53906.0</v>
      </c>
      <c r="E24" s="24">
        <v>442.0</v>
      </c>
      <c r="F24" s="25">
        <f t="shared" si="5"/>
        <v>23</v>
      </c>
      <c r="G24" s="17"/>
      <c r="H24" s="18"/>
      <c r="I24" s="18">
        <f t="shared" si="3"/>
        <v>121.959276</v>
      </c>
      <c r="J24" s="18">
        <f t="shared" ref="J24:K24" si="27">IF(ISBLANK(D24), G24, D24)</f>
        <v>53906</v>
      </c>
      <c r="K24" s="18">
        <f t="shared" si="27"/>
        <v>442</v>
      </c>
      <c r="L24" s="18">
        <f>(J24*'Economic Inputs'!$B$2)+(E24*'Economic Inputs'!$B$3)-('Economic Inputs'!$B$4)</f>
        <v>189658</v>
      </c>
      <c r="M24" s="19"/>
      <c r="N24" s="19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21">
        <v>43800.0</v>
      </c>
      <c r="B25" s="22">
        <v>319.0</v>
      </c>
      <c r="C25" s="23">
        <v>8093.0</v>
      </c>
      <c r="D25" s="24">
        <v>54726.0</v>
      </c>
      <c r="E25" s="24">
        <v>535.0</v>
      </c>
      <c r="F25" s="25">
        <f t="shared" si="5"/>
        <v>24</v>
      </c>
      <c r="G25" s="17"/>
      <c r="H25" s="18"/>
      <c r="I25" s="18">
        <f t="shared" si="3"/>
        <v>102.2915888</v>
      </c>
      <c r="J25" s="18">
        <f t="shared" ref="J25:K25" si="28">IF(ISBLANK(D25), G25, D25)</f>
        <v>54726</v>
      </c>
      <c r="K25" s="18">
        <f t="shared" si="28"/>
        <v>535</v>
      </c>
      <c r="L25" s="18">
        <f>(J25*'Economic Inputs'!$B$2)+(E25*'Economic Inputs'!$B$3)-('Economic Inputs'!$B$4)</f>
        <v>198628</v>
      </c>
      <c r="M25" s="19"/>
      <c r="N25" s="19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21">
        <v>43831.0</v>
      </c>
      <c r="B26" s="22">
        <v>215.0</v>
      </c>
      <c r="C26" s="23">
        <v>7746.0</v>
      </c>
      <c r="D26" s="24">
        <v>53710.0</v>
      </c>
      <c r="E26" s="24">
        <v>428.0</v>
      </c>
      <c r="F26" s="25">
        <f t="shared" si="5"/>
        <v>25</v>
      </c>
      <c r="G26" s="17"/>
      <c r="H26" s="18"/>
      <c r="I26" s="18">
        <f t="shared" si="3"/>
        <v>125.4906542</v>
      </c>
      <c r="J26" s="18">
        <f t="shared" ref="J26:K26" si="29">IF(ISBLANK(D26), G26, D26)</f>
        <v>53710</v>
      </c>
      <c r="K26" s="18">
        <f t="shared" si="29"/>
        <v>428</v>
      </c>
      <c r="L26" s="18">
        <f>(J26*'Economic Inputs'!$B$2)+(E26*'Economic Inputs'!$B$3)-('Economic Inputs'!$B$4)</f>
        <v>188090</v>
      </c>
      <c r="M26" s="19"/>
      <c r="N26" s="19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21">
        <v>43862.0</v>
      </c>
      <c r="B27" s="22">
        <v>190.0</v>
      </c>
      <c r="C27" s="23">
        <v>7587.0</v>
      </c>
      <c r="D27" s="24">
        <v>49090.0</v>
      </c>
      <c r="E27" s="24">
        <v>404.0</v>
      </c>
      <c r="F27" s="25">
        <f t="shared" si="5"/>
        <v>26</v>
      </c>
      <c r="G27" s="17"/>
      <c r="H27" s="18"/>
      <c r="I27" s="18">
        <f t="shared" si="3"/>
        <v>121.509901</v>
      </c>
      <c r="J27" s="18">
        <f t="shared" ref="J27:K27" si="30">IF(ISBLANK(D27), G27, D27)</f>
        <v>49090</v>
      </c>
      <c r="K27" s="18">
        <f t="shared" si="30"/>
        <v>404</v>
      </c>
      <c r="L27" s="18">
        <f>(J27*'Economic Inputs'!$B$2)+(E27*'Economic Inputs'!$B$3)-('Economic Inputs'!$B$4)</f>
        <v>172550</v>
      </c>
      <c r="M27" s="19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21">
        <v>43891.0</v>
      </c>
      <c r="B28" s="22">
        <v>217.0</v>
      </c>
      <c r="C28" s="23">
        <v>9287.0</v>
      </c>
      <c r="D28" s="24">
        <v>57682.0</v>
      </c>
      <c r="E28" s="24">
        <v>671.0</v>
      </c>
      <c r="F28" s="25">
        <f t="shared" si="5"/>
        <v>27</v>
      </c>
      <c r="G28" s="17"/>
      <c r="H28" s="18"/>
      <c r="I28" s="18">
        <f t="shared" si="3"/>
        <v>85.96423249</v>
      </c>
      <c r="J28" s="18">
        <f t="shared" ref="J28:K28" si="31">IF(ISBLANK(D28), G28, D28)</f>
        <v>57682</v>
      </c>
      <c r="K28" s="18">
        <f t="shared" si="31"/>
        <v>671</v>
      </c>
      <c r="L28" s="18">
        <f>(J28*'Economic Inputs'!$B$2)+(E28*'Economic Inputs'!$B$3)-('Economic Inputs'!$B$4)</f>
        <v>217016</v>
      </c>
      <c r="M28" s="19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21">
        <v>43922.0</v>
      </c>
      <c r="B29" s="22">
        <v>465.0</v>
      </c>
      <c r="C29" s="23">
        <v>9129.0</v>
      </c>
      <c r="D29" s="24">
        <v>51954.0</v>
      </c>
      <c r="E29" s="24">
        <v>497.0</v>
      </c>
      <c r="F29" s="25">
        <f t="shared" si="5"/>
        <v>28</v>
      </c>
      <c r="G29" s="17"/>
      <c r="H29" s="18"/>
      <c r="I29" s="18">
        <f t="shared" si="3"/>
        <v>104.5352113</v>
      </c>
      <c r="J29" s="18">
        <f t="shared" ref="J29:K29" si="32">IF(ISBLANK(D29), G29, D29)</f>
        <v>51954</v>
      </c>
      <c r="K29" s="18">
        <f t="shared" si="32"/>
        <v>497</v>
      </c>
      <c r="L29" s="18">
        <f>(J29*'Economic Inputs'!$B$2)+(E29*'Economic Inputs'!$B$3)-('Economic Inputs'!$B$4)</f>
        <v>187652</v>
      </c>
      <c r="M29" s="19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21">
        <v>43952.0</v>
      </c>
      <c r="B30" s="22">
        <v>429.0</v>
      </c>
      <c r="C30" s="23">
        <v>8240.0</v>
      </c>
      <c r="D30" s="24">
        <v>57929.0</v>
      </c>
      <c r="E30" s="24">
        <v>422.0</v>
      </c>
      <c r="F30" s="25">
        <f t="shared" si="5"/>
        <v>29</v>
      </c>
      <c r="G30" s="17"/>
      <c r="H30" s="18"/>
      <c r="I30" s="18">
        <f t="shared" si="3"/>
        <v>137.2725118</v>
      </c>
      <c r="J30" s="18">
        <f t="shared" ref="J30:K30" si="33">IF(ISBLANK(D30), G30, D30)</f>
        <v>57929</v>
      </c>
      <c r="K30" s="18">
        <f t="shared" si="33"/>
        <v>422</v>
      </c>
      <c r="L30" s="18">
        <f>(J30*'Economic Inputs'!$B$2)+(E30*'Economic Inputs'!$B$3)-('Economic Inputs'!$B$4)</f>
        <v>200327</v>
      </c>
      <c r="M30" s="19"/>
      <c r="N30" s="19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21">
        <v>43983.0</v>
      </c>
      <c r="B31" s="22">
        <v>291.0</v>
      </c>
      <c r="C31" s="23">
        <v>6734.0</v>
      </c>
      <c r="D31" s="24">
        <v>52026.0</v>
      </c>
      <c r="E31" s="24">
        <v>554.0</v>
      </c>
      <c r="F31" s="25">
        <f t="shared" si="5"/>
        <v>30</v>
      </c>
      <c r="G31" s="17"/>
      <c r="H31" s="18"/>
      <c r="I31" s="18">
        <f t="shared" si="3"/>
        <v>93.90974729</v>
      </c>
      <c r="J31" s="18">
        <f t="shared" ref="J31:K31" si="34">IF(ISBLANK(D31), G31, D31)</f>
        <v>52026</v>
      </c>
      <c r="K31" s="18">
        <f t="shared" si="34"/>
        <v>554</v>
      </c>
      <c r="L31" s="18">
        <f>(J31*'Economic Inputs'!$B$2)+(E31*'Economic Inputs'!$B$3)-('Economic Inputs'!$B$4)</f>
        <v>191858</v>
      </c>
      <c r="M31" s="19"/>
      <c r="N31" s="19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21">
        <v>44013.0</v>
      </c>
      <c r="B32" s="22">
        <v>249.0</v>
      </c>
      <c r="C32" s="23">
        <v>6721.0</v>
      </c>
      <c r="D32" s="24">
        <v>49260.0</v>
      </c>
      <c r="E32" s="24">
        <v>435.0</v>
      </c>
      <c r="F32" s="25">
        <f t="shared" si="5"/>
        <v>31</v>
      </c>
      <c r="G32" s="17"/>
      <c r="H32" s="18"/>
      <c r="I32" s="18">
        <f t="shared" si="3"/>
        <v>113.2413793</v>
      </c>
      <c r="J32" s="18">
        <f t="shared" ref="J32:K32" si="35">IF(ISBLANK(D32), G32, D32)</f>
        <v>49260</v>
      </c>
      <c r="K32" s="18">
        <f t="shared" si="35"/>
        <v>435</v>
      </c>
      <c r="L32" s="18">
        <f>(J32*'Economic Inputs'!$B$2)+(E32*'Economic Inputs'!$B$3)-('Economic Inputs'!$B$4)</f>
        <v>175230</v>
      </c>
      <c r="M32" s="19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21">
        <v>44044.0</v>
      </c>
      <c r="B33" s="22">
        <v>416.0</v>
      </c>
      <c r="C33" s="23">
        <v>6529.0</v>
      </c>
      <c r="D33" s="24">
        <v>47999.0</v>
      </c>
      <c r="E33" s="24">
        <v>503.0</v>
      </c>
      <c r="F33" s="25">
        <f t="shared" si="5"/>
        <v>32</v>
      </c>
      <c r="G33" s="17"/>
      <c r="H33" s="18"/>
      <c r="I33" s="18">
        <f t="shared" si="3"/>
        <v>95.42544732</v>
      </c>
      <c r="J33" s="18">
        <f t="shared" ref="J33:K33" si="36">IF(ISBLANK(D33), G33, D33)</f>
        <v>47999</v>
      </c>
      <c r="K33" s="18">
        <f t="shared" si="36"/>
        <v>503</v>
      </c>
      <c r="L33" s="18">
        <f>(J33*'Economic Inputs'!$B$2)+(E33*'Economic Inputs'!$B$3)-('Economic Inputs'!$B$4)</f>
        <v>176207</v>
      </c>
      <c r="M33" s="19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21">
        <v>44075.0</v>
      </c>
      <c r="B34" s="22">
        <v>434.0</v>
      </c>
      <c r="C34" s="23">
        <v>8275.0</v>
      </c>
      <c r="D34" s="24">
        <v>40889.0</v>
      </c>
      <c r="E34" s="24">
        <v>457.0</v>
      </c>
      <c r="F34" s="25">
        <f t="shared" si="5"/>
        <v>33</v>
      </c>
      <c r="G34" s="17"/>
      <c r="H34" s="18"/>
      <c r="I34" s="18">
        <f t="shared" si="3"/>
        <v>89.4726477</v>
      </c>
      <c r="J34" s="18">
        <f t="shared" ref="J34:K34" si="37">IF(ISBLANK(D34), G34, D34)</f>
        <v>40889</v>
      </c>
      <c r="K34" s="18">
        <f t="shared" si="37"/>
        <v>457</v>
      </c>
      <c r="L34" s="18">
        <f>(J34*'Economic Inputs'!$B$2)+(E34*'Economic Inputs'!$B$3)-('Economic Inputs'!$B$4)</f>
        <v>151657</v>
      </c>
      <c r="M34" s="19"/>
      <c r="N34" s="19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21">
        <v>44105.0</v>
      </c>
      <c r="B35" s="22">
        <v>268.0</v>
      </c>
      <c r="C35" s="23">
        <v>7724.0</v>
      </c>
      <c r="D35" s="24">
        <v>29559.0</v>
      </c>
      <c r="E35" s="24">
        <v>326.0</v>
      </c>
      <c r="F35" s="25">
        <f t="shared" si="5"/>
        <v>34</v>
      </c>
      <c r="G35" s="17"/>
      <c r="H35" s="18"/>
      <c r="I35" s="18">
        <f t="shared" si="3"/>
        <v>90.67177914</v>
      </c>
      <c r="J35" s="18">
        <f t="shared" ref="J35:K35" si="38">IF(ISBLANK(D35), G35, D35)</f>
        <v>29559</v>
      </c>
      <c r="K35" s="18">
        <f t="shared" si="38"/>
        <v>326</v>
      </c>
      <c r="L35" s="18">
        <f>(J35*'Economic Inputs'!$B$2)+(E35*'Economic Inputs'!$B$3)-('Economic Inputs'!$B$4)</f>
        <v>108497</v>
      </c>
      <c r="M35" s="19"/>
      <c r="N35" s="19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21">
        <v>44136.0</v>
      </c>
      <c r="B36" s="22">
        <v>246.0</v>
      </c>
      <c r="C36" s="23">
        <v>4166.0</v>
      </c>
      <c r="D36" s="24">
        <v>25965.0</v>
      </c>
      <c r="E36" s="24">
        <v>257.0</v>
      </c>
      <c r="F36" s="25">
        <f t="shared" si="5"/>
        <v>35</v>
      </c>
      <c r="G36" s="17"/>
      <c r="H36" s="18"/>
      <c r="I36" s="18">
        <f t="shared" si="3"/>
        <v>101.0311284</v>
      </c>
      <c r="J36" s="18">
        <f t="shared" ref="J36:K36" si="39">IF(ISBLANK(D36), G36, D36)</f>
        <v>25965</v>
      </c>
      <c r="K36" s="18">
        <f t="shared" si="39"/>
        <v>257</v>
      </c>
      <c r="L36" s="18">
        <f>(J36*'Economic Inputs'!$B$2)+(E36*'Economic Inputs'!$B$3)-('Economic Inputs'!$B$4)</f>
        <v>92885</v>
      </c>
      <c r="M36" s="19"/>
      <c r="N36" s="19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21">
        <v>44166.0</v>
      </c>
      <c r="B37" s="22">
        <v>309.0</v>
      </c>
      <c r="C37" s="23">
        <v>7893.0</v>
      </c>
      <c r="D37" s="24">
        <v>49752.0</v>
      </c>
      <c r="E37" s="24">
        <v>1117.0</v>
      </c>
      <c r="F37" s="25">
        <f t="shared" si="5"/>
        <v>36</v>
      </c>
      <c r="G37" s="17"/>
      <c r="H37" s="18"/>
      <c r="I37" s="18">
        <f t="shared" si="3"/>
        <v>44.54073411</v>
      </c>
      <c r="J37" s="18">
        <f t="shared" ref="J37:K37" si="40">IF(ISBLANK(D37), G37, D37)</f>
        <v>49752</v>
      </c>
      <c r="K37" s="18">
        <f t="shared" si="40"/>
        <v>1117</v>
      </c>
      <c r="L37" s="18">
        <f>(J37*'Economic Inputs'!$B$2)+(E37*'Economic Inputs'!$B$3)-('Economic Inputs'!$B$4)</f>
        <v>224446</v>
      </c>
      <c r="M37" s="19"/>
      <c r="N37" s="19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21">
        <v>44197.0</v>
      </c>
      <c r="B38" s="22">
        <v>418.0</v>
      </c>
      <c r="C38" s="23">
        <v>5500.0</v>
      </c>
      <c r="D38" s="24">
        <v>25172.0</v>
      </c>
      <c r="E38" s="24">
        <v>298.0</v>
      </c>
      <c r="F38" s="25">
        <f t="shared" si="5"/>
        <v>37</v>
      </c>
      <c r="G38" s="17"/>
      <c r="H38" s="18"/>
      <c r="I38" s="18">
        <f t="shared" si="3"/>
        <v>84.46979866</v>
      </c>
      <c r="J38" s="18">
        <f t="shared" ref="J38:K38" si="41">IF(ISBLANK(D38), G38, D38)</f>
        <v>25172</v>
      </c>
      <c r="K38" s="18">
        <f t="shared" si="41"/>
        <v>298</v>
      </c>
      <c r="L38" s="18">
        <f>(J38*'Economic Inputs'!$B$2)+(E38*'Economic Inputs'!$B$3)-('Economic Inputs'!$B$4)</f>
        <v>93376</v>
      </c>
      <c r="M38" s="19"/>
      <c r="N38" s="19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21">
        <v>44228.0</v>
      </c>
      <c r="B39" s="22">
        <v>730.0</v>
      </c>
      <c r="C39" s="23">
        <v>5685.0</v>
      </c>
      <c r="D39" s="24">
        <v>13673.0</v>
      </c>
      <c r="E39" s="24">
        <v>146.0</v>
      </c>
      <c r="F39" s="25">
        <f t="shared" si="5"/>
        <v>38</v>
      </c>
      <c r="G39" s="17"/>
      <c r="H39" s="18"/>
      <c r="I39" s="18">
        <f t="shared" si="3"/>
        <v>93.65068493</v>
      </c>
      <c r="J39" s="18">
        <f t="shared" ref="J39:K39" si="42">IF(ISBLANK(D39), G39, D39)</f>
        <v>13673</v>
      </c>
      <c r="K39" s="18">
        <f t="shared" si="42"/>
        <v>146</v>
      </c>
      <c r="L39" s="18">
        <f>(J39*'Economic Inputs'!$B$2)+(E39*'Economic Inputs'!$B$3)-('Economic Inputs'!$B$4)</f>
        <v>48239</v>
      </c>
      <c r="M39" s="19"/>
      <c r="N39" s="19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21">
        <v>44256.0</v>
      </c>
      <c r="B40" s="22">
        <v>533.0</v>
      </c>
      <c r="C40" s="23">
        <v>10195.0</v>
      </c>
      <c r="D40" s="24">
        <v>30310.0</v>
      </c>
      <c r="E40" s="24">
        <v>347.0</v>
      </c>
      <c r="F40" s="25">
        <f t="shared" si="5"/>
        <v>39</v>
      </c>
      <c r="G40" s="17"/>
      <c r="H40" s="18"/>
      <c r="I40" s="18">
        <f t="shared" si="3"/>
        <v>87.34870317</v>
      </c>
      <c r="J40" s="18">
        <f t="shared" ref="J40:K40" si="43">IF(ISBLANK(D40), G40, D40)</f>
        <v>30310</v>
      </c>
      <c r="K40" s="18">
        <f t="shared" si="43"/>
        <v>347</v>
      </c>
      <c r="L40" s="18">
        <f>(J40*'Economic Inputs'!$B$2)+(E40*'Economic Inputs'!$B$3)-('Economic Inputs'!$B$4)</f>
        <v>112220</v>
      </c>
      <c r="M40" s="19"/>
      <c r="N40" s="19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21">
        <v>44287.0</v>
      </c>
      <c r="B41" s="22">
        <v>417.0</v>
      </c>
      <c r="C41" s="23">
        <v>10385.0</v>
      </c>
      <c r="D41" s="24">
        <v>29722.0</v>
      </c>
      <c r="E41" s="24">
        <v>341.0</v>
      </c>
      <c r="F41" s="25">
        <f t="shared" si="5"/>
        <v>40</v>
      </c>
      <c r="G41" s="17"/>
      <c r="H41" s="18"/>
      <c r="I41" s="18">
        <f t="shared" si="3"/>
        <v>87.16129032</v>
      </c>
      <c r="J41" s="18">
        <f t="shared" ref="J41:K41" si="44">IF(ISBLANK(D41), G41, D41)</f>
        <v>29722</v>
      </c>
      <c r="K41" s="18">
        <f t="shared" si="44"/>
        <v>341</v>
      </c>
      <c r="L41" s="18">
        <f>(J41*'Economic Inputs'!$B$2)+(E41*'Economic Inputs'!$B$3)-('Economic Inputs'!$B$4)</f>
        <v>110036</v>
      </c>
      <c r="M41" s="19"/>
      <c r="N41" s="19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21">
        <v>44317.0</v>
      </c>
      <c r="B42" s="22">
        <v>267.0</v>
      </c>
      <c r="C42" s="23">
        <v>10511.0</v>
      </c>
      <c r="D42" s="24">
        <v>28809.0</v>
      </c>
      <c r="E42" s="24">
        <v>378.0</v>
      </c>
      <c r="F42" s="25">
        <f t="shared" si="5"/>
        <v>41</v>
      </c>
      <c r="G42" s="17"/>
      <c r="H42" s="18"/>
      <c r="I42" s="18">
        <f t="shared" si="3"/>
        <v>76.21428571</v>
      </c>
      <c r="J42" s="18">
        <f t="shared" ref="J42:K42" si="45">IF(ISBLANK(D42), G42, D42)</f>
        <v>28809</v>
      </c>
      <c r="K42" s="18">
        <f t="shared" si="45"/>
        <v>378</v>
      </c>
      <c r="L42" s="18">
        <f>(J42*'Economic Inputs'!$B$2)+(E42*'Economic Inputs'!$B$3)-('Economic Inputs'!$B$4)</f>
        <v>109887</v>
      </c>
      <c r="M42" s="19"/>
      <c r="N42" s="19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21">
        <v>44348.0</v>
      </c>
      <c r="B43" s="22">
        <v>386.0</v>
      </c>
      <c r="C43" s="23">
        <v>10723.0</v>
      </c>
      <c r="D43" s="24">
        <v>26882.0</v>
      </c>
      <c r="E43" s="24">
        <v>512.0</v>
      </c>
      <c r="F43" s="25">
        <f t="shared" si="5"/>
        <v>42</v>
      </c>
      <c r="G43" s="17"/>
      <c r="H43" s="18"/>
      <c r="I43" s="18">
        <f t="shared" si="3"/>
        <v>52.50390625</v>
      </c>
      <c r="J43" s="18">
        <f t="shared" ref="J43:K43" si="46">IF(ISBLANK(D43), G43, D43)</f>
        <v>26882</v>
      </c>
      <c r="K43" s="18">
        <f t="shared" si="46"/>
        <v>512</v>
      </c>
      <c r="L43" s="18">
        <f>(J43*'Economic Inputs'!$B$2)+(E43*'Economic Inputs'!$B$3)-('Economic Inputs'!$B$4)</f>
        <v>113486</v>
      </c>
      <c r="M43" s="19"/>
      <c r="N43" s="19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21">
        <v>44378.0</v>
      </c>
      <c r="B44" s="22">
        <v>319.0</v>
      </c>
      <c r="C44" s="23">
        <v>9713.0</v>
      </c>
      <c r="D44" s="24">
        <v>30216.0</v>
      </c>
      <c r="E44" s="24">
        <v>657.0</v>
      </c>
      <c r="F44" s="25">
        <f t="shared" si="5"/>
        <v>43</v>
      </c>
      <c r="G44" s="17"/>
      <c r="H44" s="18"/>
      <c r="I44" s="18">
        <f t="shared" si="3"/>
        <v>45.99086758</v>
      </c>
      <c r="J44" s="18">
        <f t="shared" ref="J44:K44" si="47">IF(ISBLANK(D44), G44, D44)</f>
        <v>30216</v>
      </c>
      <c r="K44" s="18">
        <f t="shared" si="47"/>
        <v>657</v>
      </c>
      <c r="L44" s="18">
        <f>(J44*'Economic Inputs'!$B$2)+(E44*'Economic Inputs'!$B$3)-('Economic Inputs'!$B$4)</f>
        <v>133638</v>
      </c>
      <c r="M44" s="19"/>
      <c r="N44" s="19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21">
        <v>44409.0</v>
      </c>
      <c r="B45" s="22">
        <v>313.0</v>
      </c>
      <c r="C45" s="23">
        <v>7662.0</v>
      </c>
      <c r="D45" s="24">
        <v>28903.0</v>
      </c>
      <c r="E45" s="24">
        <v>471.0</v>
      </c>
      <c r="F45" s="25">
        <f t="shared" si="5"/>
        <v>44</v>
      </c>
      <c r="G45" s="17"/>
      <c r="H45" s="18"/>
      <c r="I45" s="18">
        <f t="shared" si="3"/>
        <v>61.36518047</v>
      </c>
      <c r="J45" s="18">
        <f t="shared" ref="J45:K45" si="48">IF(ISBLANK(D45), G45, D45)</f>
        <v>28903</v>
      </c>
      <c r="K45" s="18">
        <f t="shared" si="48"/>
        <v>471</v>
      </c>
      <c r="L45" s="18">
        <f>(J45*'Economic Inputs'!$B$2)+(E45*'Economic Inputs'!$B$3)-('Economic Inputs'!$B$4)</f>
        <v>116679</v>
      </c>
      <c r="M45" s="19"/>
      <c r="N45" s="19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21">
        <v>44440.0</v>
      </c>
      <c r="B46" s="22">
        <v>347.0</v>
      </c>
      <c r="C46" s="23">
        <v>6779.0</v>
      </c>
      <c r="D46" s="24">
        <v>29560.0</v>
      </c>
      <c r="E46" s="24">
        <v>432.0</v>
      </c>
      <c r="F46" s="25">
        <f t="shared" si="5"/>
        <v>45</v>
      </c>
      <c r="G46" s="17"/>
      <c r="H46" s="18"/>
      <c r="I46" s="18">
        <f t="shared" si="3"/>
        <v>68.42592593</v>
      </c>
      <c r="J46" s="18">
        <f t="shared" ref="J46:K46" si="49">IF(ISBLANK(D46), G46, D46)</f>
        <v>29560</v>
      </c>
      <c r="K46" s="18">
        <f t="shared" si="49"/>
        <v>432</v>
      </c>
      <c r="L46" s="18">
        <f>(J46*'Economic Inputs'!$B$2)+(E46*'Economic Inputs'!$B$3)-('Economic Inputs'!$B$4)</f>
        <v>115920</v>
      </c>
      <c r="M46" s="19"/>
      <c r="N46" s="19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21">
        <v>44470.0</v>
      </c>
      <c r="B47" s="22">
        <v>424.0</v>
      </c>
      <c r="C47" s="23">
        <v>6879.0</v>
      </c>
      <c r="D47" s="24">
        <v>28767.0</v>
      </c>
      <c r="E47" s="24">
        <v>438.0</v>
      </c>
      <c r="F47" s="25">
        <f t="shared" si="5"/>
        <v>46</v>
      </c>
      <c r="G47" s="17"/>
      <c r="H47" s="18"/>
      <c r="I47" s="18">
        <f t="shared" si="3"/>
        <v>65.67808219</v>
      </c>
      <c r="J47" s="18">
        <f t="shared" ref="J47:K47" si="50">IF(ISBLANK(D47), G47, D47)</f>
        <v>28767</v>
      </c>
      <c r="K47" s="18">
        <f t="shared" si="50"/>
        <v>438</v>
      </c>
      <c r="L47" s="18">
        <f>(J47*'Economic Inputs'!$B$2)+(E47*'Economic Inputs'!$B$3)-('Economic Inputs'!$B$4)</f>
        <v>113961</v>
      </c>
      <c r="M47" s="19"/>
      <c r="N47" s="19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21">
        <v>44501.0</v>
      </c>
      <c r="B48" s="22">
        <v>248.0</v>
      </c>
      <c r="C48" s="23">
        <v>4671.0</v>
      </c>
      <c r="D48" s="24">
        <v>23740.0</v>
      </c>
      <c r="E48" s="24">
        <v>425.0</v>
      </c>
      <c r="F48" s="25">
        <f t="shared" si="5"/>
        <v>47</v>
      </c>
      <c r="G48" s="17"/>
      <c r="H48" s="18"/>
      <c r="I48" s="18">
        <f t="shared" si="3"/>
        <v>55.85882353</v>
      </c>
      <c r="J48" s="18">
        <f t="shared" ref="J48:K48" si="51">IF(ISBLANK(D48), G48, D48)</f>
        <v>23740</v>
      </c>
      <c r="K48" s="18">
        <f t="shared" si="51"/>
        <v>425</v>
      </c>
      <c r="L48" s="18">
        <f>(J48*'Economic Inputs'!$B$2)+(E48*'Economic Inputs'!$B$3)-('Economic Inputs'!$B$4)</f>
        <v>97970</v>
      </c>
      <c r="M48" s="19"/>
      <c r="N48" s="19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21">
        <v>44531.0</v>
      </c>
      <c r="B49" s="22">
        <v>444.0</v>
      </c>
      <c r="C49" s="23">
        <v>4501.0</v>
      </c>
      <c r="D49" s="24">
        <v>24295.0</v>
      </c>
      <c r="E49" s="24">
        <v>364.0</v>
      </c>
      <c r="F49" s="25">
        <f t="shared" si="5"/>
        <v>48</v>
      </c>
      <c r="G49" s="17"/>
      <c r="H49" s="18"/>
      <c r="I49" s="18">
        <f t="shared" si="3"/>
        <v>66.74450549</v>
      </c>
      <c r="J49" s="18">
        <f t="shared" ref="J49:K49" si="52">IF(ISBLANK(D49), G49, D49)</f>
        <v>24295</v>
      </c>
      <c r="K49" s="18">
        <f t="shared" si="52"/>
        <v>364</v>
      </c>
      <c r="L49" s="18">
        <f>(J49*'Economic Inputs'!$B$2)+(E49*'Economic Inputs'!$B$3)-('Economic Inputs'!$B$4)</f>
        <v>95365</v>
      </c>
      <c r="M49" s="19"/>
      <c r="N49" s="19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21">
        <v>44562.0</v>
      </c>
      <c r="B50" s="22">
        <v>373.0</v>
      </c>
      <c r="C50" s="23">
        <v>5009.0</v>
      </c>
      <c r="D50" s="24">
        <v>27162.0</v>
      </c>
      <c r="E50" s="24">
        <v>383.0</v>
      </c>
      <c r="F50" s="25">
        <f t="shared" si="5"/>
        <v>49</v>
      </c>
      <c r="G50" s="17"/>
      <c r="H50" s="18"/>
      <c r="I50" s="18">
        <f t="shared" si="3"/>
        <v>70.91906005</v>
      </c>
      <c r="J50" s="18">
        <f t="shared" ref="J50:K50" si="53">IF(ISBLANK(D50), G50, D50)</f>
        <v>27162</v>
      </c>
      <c r="K50" s="18">
        <f t="shared" si="53"/>
        <v>383</v>
      </c>
      <c r="L50" s="18">
        <f>(J50*'Economic Inputs'!$B$2)+(E50*'Economic Inputs'!$B$3)-('Economic Inputs'!$B$4)</f>
        <v>105296</v>
      </c>
      <c r="M50" s="19"/>
      <c r="N50" s="19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21">
        <v>44593.0</v>
      </c>
      <c r="B51" s="22">
        <v>377.0</v>
      </c>
      <c r="C51" s="23">
        <v>5279.0</v>
      </c>
      <c r="D51" s="24">
        <v>17826.0</v>
      </c>
      <c r="E51" s="24">
        <v>452.0</v>
      </c>
      <c r="F51" s="25">
        <f t="shared" si="5"/>
        <v>50</v>
      </c>
      <c r="G51" s="17"/>
      <c r="H51" s="18"/>
      <c r="I51" s="18">
        <f t="shared" si="3"/>
        <v>39.4380531</v>
      </c>
      <c r="J51" s="18">
        <f t="shared" ref="J51:K51" si="54">IF(ISBLANK(D51), G51, D51)</f>
        <v>17826</v>
      </c>
      <c r="K51" s="18">
        <f t="shared" si="54"/>
        <v>452</v>
      </c>
      <c r="L51" s="18">
        <f>(J51*'Economic Inputs'!$B$2)+(E51*'Economic Inputs'!$B$3)-('Economic Inputs'!$B$4)</f>
        <v>82118</v>
      </c>
      <c r="M51" s="19"/>
      <c r="N51" s="19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21">
        <v>44621.0</v>
      </c>
      <c r="B52" s="22">
        <v>513.0</v>
      </c>
      <c r="C52" s="23">
        <v>5615.0</v>
      </c>
      <c r="D52" s="24">
        <v>21407.0</v>
      </c>
      <c r="E52" s="24">
        <v>328.0</v>
      </c>
      <c r="F52" s="25">
        <f t="shared" si="5"/>
        <v>51</v>
      </c>
      <c r="G52" s="17"/>
      <c r="H52" s="18"/>
      <c r="I52" s="18">
        <f t="shared" si="3"/>
        <v>65.2652439</v>
      </c>
      <c r="J52" s="18">
        <f t="shared" ref="J52:K52" si="55">IF(ISBLANK(D52), G52, D52)</f>
        <v>21407</v>
      </c>
      <c r="K52" s="18">
        <f t="shared" si="55"/>
        <v>328</v>
      </c>
      <c r="L52" s="18">
        <f>(J52*'Economic Inputs'!$B$2)+(E52*'Economic Inputs'!$B$3)-('Economic Inputs'!$B$4)</f>
        <v>84181</v>
      </c>
      <c r="M52" s="19"/>
      <c r="N52" s="19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21">
        <v>44652.0</v>
      </c>
      <c r="B53" s="22">
        <v>413.0</v>
      </c>
      <c r="C53" s="23">
        <v>6943.0</v>
      </c>
      <c r="D53" s="24">
        <v>26011.0</v>
      </c>
      <c r="E53" s="24">
        <v>506.0</v>
      </c>
      <c r="F53" s="25">
        <f t="shared" si="5"/>
        <v>52</v>
      </c>
      <c r="G53" s="17"/>
      <c r="H53" s="18"/>
      <c r="I53" s="18">
        <f t="shared" si="3"/>
        <v>51.40513834</v>
      </c>
      <c r="J53" s="18">
        <f t="shared" ref="J53:K53" si="56">IF(ISBLANK(D53), G53, D53)</f>
        <v>26011</v>
      </c>
      <c r="K53" s="18">
        <f t="shared" si="56"/>
        <v>506</v>
      </c>
      <c r="L53" s="18">
        <f>(J53*'Economic Inputs'!$B$2)+(E53*'Economic Inputs'!$B$3)-('Economic Inputs'!$B$4)</f>
        <v>110453</v>
      </c>
      <c r="M53" s="19"/>
      <c r="N53" s="19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21">
        <v>44682.0</v>
      </c>
      <c r="B54" s="22">
        <v>390.0</v>
      </c>
      <c r="C54" s="23">
        <v>6123.0</v>
      </c>
      <c r="D54" s="24">
        <v>33151.0</v>
      </c>
      <c r="E54" s="24">
        <v>791.0</v>
      </c>
      <c r="F54" s="25">
        <f t="shared" si="5"/>
        <v>53</v>
      </c>
      <c r="G54" s="17"/>
      <c r="H54" s="18"/>
      <c r="I54" s="18">
        <f t="shared" si="3"/>
        <v>41.9102402</v>
      </c>
      <c r="J54" s="18">
        <f t="shared" ref="J54:K54" si="57">IF(ISBLANK(D54), G54, D54)</f>
        <v>33151</v>
      </c>
      <c r="K54" s="18">
        <f t="shared" si="57"/>
        <v>791</v>
      </c>
      <c r="L54" s="18">
        <f>(J54*'Economic Inputs'!$B$2)+(E54*'Economic Inputs'!$B$3)-('Economic Inputs'!$B$4)</f>
        <v>151823</v>
      </c>
      <c r="M54" s="19"/>
      <c r="N54" s="19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21">
        <v>44713.0</v>
      </c>
      <c r="B55" s="22">
        <v>324.0</v>
      </c>
      <c r="C55" s="23">
        <v>4513.0</v>
      </c>
      <c r="D55" s="24">
        <v>28706.0</v>
      </c>
      <c r="E55" s="24">
        <v>539.0</v>
      </c>
      <c r="F55" s="25">
        <f t="shared" si="5"/>
        <v>54</v>
      </c>
      <c r="G55" s="17"/>
      <c r="H55" s="18"/>
      <c r="I55" s="18">
        <f t="shared" si="3"/>
        <v>53.25788497</v>
      </c>
      <c r="J55" s="18">
        <f t="shared" ref="J55:K55" si="58">IF(ISBLANK(D55), G55, D55)</f>
        <v>28706</v>
      </c>
      <c r="K55" s="18">
        <f t="shared" si="58"/>
        <v>539</v>
      </c>
      <c r="L55" s="18">
        <f>(J55*'Economic Inputs'!$B$2)+(E55*'Economic Inputs'!$B$3)-('Economic Inputs'!$B$4)</f>
        <v>120848</v>
      </c>
      <c r="M55" s="19"/>
      <c r="N55" s="19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21">
        <v>44743.0</v>
      </c>
      <c r="B56" s="22">
        <v>488.0</v>
      </c>
      <c r="C56" s="23">
        <v>2976.0</v>
      </c>
      <c r="D56" s="24">
        <v>22842.0</v>
      </c>
      <c r="E56" s="24">
        <v>743.0</v>
      </c>
      <c r="F56" s="25">
        <f t="shared" si="5"/>
        <v>55</v>
      </c>
      <c r="G56" s="17"/>
      <c r="H56" s="18"/>
      <c r="I56" s="18">
        <f t="shared" si="3"/>
        <v>30.74293405</v>
      </c>
      <c r="J56" s="18">
        <f t="shared" ref="J56:K56" si="59">IF(ISBLANK(D56), G56, D56)</f>
        <v>22842</v>
      </c>
      <c r="K56" s="18">
        <f t="shared" si="59"/>
        <v>743</v>
      </c>
      <c r="L56" s="18">
        <f>(J56*'Economic Inputs'!$B$2)+(E56*'Economic Inputs'!$B$3)-('Economic Inputs'!$B$4)</f>
        <v>117536</v>
      </c>
      <c r="M56" s="19"/>
      <c r="N56" s="19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21">
        <v>44774.0</v>
      </c>
      <c r="B57" s="22">
        <v>391.0</v>
      </c>
      <c r="C57" s="23">
        <v>3385.0</v>
      </c>
      <c r="D57" s="24">
        <v>26201.0</v>
      </c>
      <c r="E57" s="24">
        <v>1079.0</v>
      </c>
      <c r="F57" s="25">
        <f t="shared" si="5"/>
        <v>56</v>
      </c>
      <c r="G57" s="17"/>
      <c r="H57" s="18"/>
      <c r="I57" s="18">
        <f t="shared" si="3"/>
        <v>24.28266914</v>
      </c>
      <c r="J57" s="18">
        <f t="shared" ref="J57:K57" si="60">IF(ISBLANK(D57), G57, D57)</f>
        <v>26201</v>
      </c>
      <c r="K57" s="18">
        <f t="shared" si="60"/>
        <v>1079</v>
      </c>
      <c r="L57" s="18">
        <f>(J57*'Economic Inputs'!$B$2)+(E57*'Economic Inputs'!$B$3)-('Economic Inputs'!$B$4)</f>
        <v>151133</v>
      </c>
      <c r="M57" s="19"/>
      <c r="N57" s="19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21">
        <v>44805.0</v>
      </c>
      <c r="B58" s="22">
        <v>143.0</v>
      </c>
      <c r="C58" s="23">
        <v>1985.0</v>
      </c>
      <c r="D58" s="24">
        <v>20986.0</v>
      </c>
      <c r="E58" s="24">
        <v>634.0</v>
      </c>
      <c r="F58" s="25">
        <f t="shared" si="5"/>
        <v>57</v>
      </c>
      <c r="G58" s="17"/>
      <c r="H58" s="18"/>
      <c r="I58" s="18">
        <f t="shared" si="3"/>
        <v>33.10094637</v>
      </c>
      <c r="J58" s="18">
        <f t="shared" ref="J58:K58" si="61">IF(ISBLANK(D58), G58, D58)</f>
        <v>20986</v>
      </c>
      <c r="K58" s="18">
        <f t="shared" si="61"/>
        <v>634</v>
      </c>
      <c r="L58" s="18">
        <f>(J58*'Economic Inputs'!$B$2)+(E58*'Economic Inputs'!$B$3)-('Economic Inputs'!$B$4)</f>
        <v>104338</v>
      </c>
      <c r="M58" s="19"/>
      <c r="N58" s="19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21">
        <v>44835.0</v>
      </c>
      <c r="B59" s="22">
        <v>472.0</v>
      </c>
      <c r="C59" s="23">
        <v>2435.0</v>
      </c>
      <c r="D59" s="24">
        <v>21764.0</v>
      </c>
      <c r="E59" s="24">
        <v>497.0</v>
      </c>
      <c r="F59" s="25">
        <f t="shared" si="5"/>
        <v>58</v>
      </c>
      <c r="G59" s="17"/>
      <c r="H59" s="18"/>
      <c r="I59" s="18">
        <f t="shared" si="3"/>
        <v>43.79074447</v>
      </c>
      <c r="J59" s="18">
        <f t="shared" ref="J59:K59" si="62">IF(ISBLANK(D59), G59, D59)</f>
        <v>21764</v>
      </c>
      <c r="K59" s="18">
        <f t="shared" si="62"/>
        <v>497</v>
      </c>
      <c r="L59" s="18">
        <f>(J59*'Economic Inputs'!$B$2)+(E59*'Economic Inputs'!$B$3)-('Economic Inputs'!$B$4)</f>
        <v>97082</v>
      </c>
      <c r="M59" s="19"/>
      <c r="N59" s="19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21">
        <v>44866.0</v>
      </c>
      <c r="B60" s="22">
        <v>406.0</v>
      </c>
      <c r="C60" s="23">
        <v>1311.0</v>
      </c>
      <c r="D60" s="24">
        <v>23788.0</v>
      </c>
      <c r="E60" s="24">
        <v>383.0</v>
      </c>
      <c r="F60" s="25">
        <f t="shared" si="5"/>
        <v>59</v>
      </c>
      <c r="G60" s="17"/>
      <c r="H60" s="18"/>
      <c r="I60" s="18">
        <f t="shared" si="3"/>
        <v>62.10966057</v>
      </c>
      <c r="J60" s="18">
        <f t="shared" ref="J60:K60" si="63">IF(ISBLANK(D60), G60, D60)</f>
        <v>23788</v>
      </c>
      <c r="K60" s="18">
        <f t="shared" si="63"/>
        <v>383</v>
      </c>
      <c r="L60" s="18">
        <f>(J60*'Economic Inputs'!$B$2)+(E60*'Economic Inputs'!$B$3)-('Economic Inputs'!$B$4)</f>
        <v>95174</v>
      </c>
      <c r="M60" s="19"/>
      <c r="N60" s="19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21">
        <v>44896.0</v>
      </c>
      <c r="B61" s="22">
        <v>511.0</v>
      </c>
      <c r="C61" s="23">
        <v>8018.0</v>
      </c>
      <c r="D61" s="24">
        <v>19408.0</v>
      </c>
      <c r="E61" s="24">
        <v>359.0</v>
      </c>
      <c r="F61" s="25">
        <f t="shared" si="5"/>
        <v>60</v>
      </c>
      <c r="G61" s="17"/>
      <c r="H61" s="18"/>
      <c r="I61" s="18">
        <f t="shared" si="3"/>
        <v>54.06128134</v>
      </c>
      <c r="J61" s="18">
        <f t="shared" ref="J61:K61" si="64">IF(ISBLANK(D61), G61, D61)</f>
        <v>19408</v>
      </c>
      <c r="K61" s="18">
        <f t="shared" si="64"/>
        <v>359</v>
      </c>
      <c r="L61" s="18">
        <f>(J61*'Economic Inputs'!$B$2)+(E61*'Economic Inputs'!$B$3)-('Economic Inputs'!$B$4)</f>
        <v>80354</v>
      </c>
      <c r="M61" s="19"/>
      <c r="N61" s="19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21">
        <v>44927.0</v>
      </c>
      <c r="B62" s="22">
        <v>242.0</v>
      </c>
      <c r="C62" s="23">
        <v>5946.0</v>
      </c>
      <c r="D62" s="24">
        <v>20433.0</v>
      </c>
      <c r="E62" s="24">
        <v>300.0</v>
      </c>
      <c r="F62" s="25">
        <f t="shared" si="5"/>
        <v>61</v>
      </c>
      <c r="G62" s="17"/>
      <c r="H62" s="18"/>
      <c r="I62" s="18">
        <f t="shared" si="3"/>
        <v>68.11</v>
      </c>
      <c r="J62" s="18">
        <f t="shared" ref="J62:K62" si="65">IF(ISBLANK(D62), G62, D62)</f>
        <v>20433</v>
      </c>
      <c r="K62" s="18">
        <f t="shared" si="65"/>
        <v>300</v>
      </c>
      <c r="L62" s="18">
        <f>(J62*'Economic Inputs'!$B$2)+(E62*'Economic Inputs'!$B$3)-('Economic Inputs'!$B$4)</f>
        <v>79299</v>
      </c>
      <c r="M62" s="19"/>
      <c r="N62" s="19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21">
        <v>44958.0</v>
      </c>
      <c r="B63" s="22">
        <v>86.0</v>
      </c>
      <c r="C63" s="23">
        <v>2863.0</v>
      </c>
      <c r="D63" s="24">
        <v>14158.0</v>
      </c>
      <c r="E63" s="24">
        <v>97.0</v>
      </c>
      <c r="F63" s="25">
        <f t="shared" si="5"/>
        <v>62</v>
      </c>
      <c r="G63" s="17"/>
      <c r="H63" s="18"/>
      <c r="I63" s="18">
        <f t="shared" si="3"/>
        <v>145.9587629</v>
      </c>
      <c r="J63" s="18">
        <f t="shared" ref="J63:K63" si="66">IF(ISBLANK(D63), G63, D63)</f>
        <v>14158</v>
      </c>
      <c r="K63" s="18">
        <f t="shared" si="66"/>
        <v>97</v>
      </c>
      <c r="L63" s="18">
        <f>(J63*'Economic Inputs'!$B$2)+(E63*'Economic Inputs'!$B$3)-('Economic Inputs'!$B$4)</f>
        <v>46264</v>
      </c>
      <c r="M63" s="19"/>
      <c r="N63" s="19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21">
        <v>44986.0</v>
      </c>
      <c r="B64" s="22">
        <v>259.0</v>
      </c>
      <c r="C64" s="23">
        <v>3340.0</v>
      </c>
      <c r="D64" s="24">
        <v>19778.0</v>
      </c>
      <c r="E64" s="24">
        <v>261.0</v>
      </c>
      <c r="F64" s="25">
        <f t="shared" si="5"/>
        <v>63</v>
      </c>
      <c r="G64" s="17"/>
      <c r="H64" s="18"/>
      <c r="I64" s="18">
        <f t="shared" si="3"/>
        <v>75.77777778</v>
      </c>
      <c r="J64" s="18">
        <f t="shared" ref="J64:K64" si="67">IF(ISBLANK(D64), G64, D64)</f>
        <v>19778</v>
      </c>
      <c r="K64" s="18">
        <f t="shared" si="67"/>
        <v>261</v>
      </c>
      <c r="L64" s="18">
        <f>(J64*'Economic Inputs'!$B$2)+(E64*'Economic Inputs'!$B$3)-('Economic Inputs'!$B$4)</f>
        <v>74604</v>
      </c>
      <c r="M64" s="19"/>
      <c r="N64" s="19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21">
        <v>45017.0</v>
      </c>
      <c r="B65" s="22">
        <v>266.0</v>
      </c>
      <c r="C65" s="23">
        <v>3137.0</v>
      </c>
      <c r="D65" s="24">
        <v>16740.0</v>
      </c>
      <c r="E65" s="24">
        <v>389.0</v>
      </c>
      <c r="F65" s="25">
        <f t="shared" si="5"/>
        <v>64</v>
      </c>
      <c r="G65" s="17"/>
      <c r="H65" s="18"/>
      <c r="I65" s="18">
        <f t="shared" si="3"/>
        <v>43.03341902</v>
      </c>
      <c r="J65" s="18">
        <f t="shared" ref="J65:K65" si="68">IF(ISBLANK(D65), G65, D65)</f>
        <v>16740</v>
      </c>
      <c r="K65" s="18">
        <f t="shared" si="68"/>
        <v>389</v>
      </c>
      <c r="L65" s="18">
        <f>(J65*'Economic Inputs'!$B$2)+(E65*'Economic Inputs'!$B$3)-('Economic Inputs'!$B$4)</f>
        <v>74450</v>
      </c>
      <c r="M65" s="19"/>
      <c r="N65" s="19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21">
        <v>45047.0</v>
      </c>
      <c r="B66" s="22">
        <v>282.0</v>
      </c>
      <c r="C66" s="23">
        <v>5970.0</v>
      </c>
      <c r="D66" s="24">
        <v>23120.0</v>
      </c>
      <c r="E66" s="24">
        <v>412.0</v>
      </c>
      <c r="F66" s="25">
        <f t="shared" si="5"/>
        <v>65</v>
      </c>
      <c r="G66" s="17"/>
      <c r="H66" s="18"/>
      <c r="I66" s="18">
        <f t="shared" si="3"/>
        <v>56.11650485</v>
      </c>
      <c r="J66" s="18">
        <f t="shared" ref="J66:K66" si="69">IF(ISBLANK(D66), G66, D66)</f>
        <v>23120</v>
      </c>
      <c r="K66" s="18">
        <f t="shared" si="69"/>
        <v>412</v>
      </c>
      <c r="L66" s="18">
        <f>(J66*'Economic Inputs'!$B$2)+(E66*'Economic Inputs'!$B$3)-('Economic Inputs'!$B$4)</f>
        <v>95200</v>
      </c>
      <c r="M66" s="19"/>
      <c r="N66" s="19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21">
        <v>45078.0</v>
      </c>
      <c r="B67" s="22">
        <v>180.0</v>
      </c>
      <c r="C67" s="23">
        <v>4983.0</v>
      </c>
      <c r="D67" s="24">
        <v>30415.0</v>
      </c>
      <c r="E67" s="24">
        <v>375.0</v>
      </c>
      <c r="F67" s="25">
        <f t="shared" si="5"/>
        <v>66</v>
      </c>
      <c r="G67" s="17"/>
      <c r="H67" s="18"/>
      <c r="I67" s="18">
        <f t="shared" si="3"/>
        <v>81.10666667</v>
      </c>
      <c r="J67" s="18">
        <f t="shared" ref="J67:K67" si="70">IF(ISBLANK(D67), G67, D67)</f>
        <v>30415</v>
      </c>
      <c r="K67" s="18">
        <f t="shared" si="70"/>
        <v>375</v>
      </c>
      <c r="L67" s="18">
        <f>(J67*'Economic Inputs'!$B$2)+(E67*'Economic Inputs'!$B$3)-('Economic Inputs'!$B$4)</f>
        <v>114495</v>
      </c>
      <c r="M67" s="19"/>
      <c r="N67" s="19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21">
        <v>45108.0</v>
      </c>
      <c r="B68" s="22">
        <v>409.0</v>
      </c>
      <c r="C68" s="23">
        <v>4795.0</v>
      </c>
      <c r="D68" s="24">
        <v>36426.0</v>
      </c>
      <c r="E68" s="24">
        <v>956.0</v>
      </c>
      <c r="F68" s="25">
        <f t="shared" si="5"/>
        <v>67</v>
      </c>
      <c r="G68" s="17"/>
      <c r="H68" s="18"/>
      <c r="I68" s="18">
        <f t="shared" si="3"/>
        <v>38.10251046</v>
      </c>
      <c r="J68" s="18">
        <f t="shared" ref="J68:K68" si="71">IF(ISBLANK(D68), G68, D68)</f>
        <v>36426</v>
      </c>
      <c r="K68" s="18">
        <f t="shared" si="71"/>
        <v>956</v>
      </c>
      <c r="L68" s="18">
        <f>(J68*'Economic Inputs'!$B$2)+(E68*'Economic Inputs'!$B$3)-('Economic Inputs'!$B$4)</f>
        <v>173198</v>
      </c>
      <c r="M68" s="19"/>
      <c r="N68" s="19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21">
        <v>45139.0</v>
      </c>
      <c r="B69" s="22">
        <v>374.0</v>
      </c>
      <c r="C69" s="23">
        <v>4541.0</v>
      </c>
      <c r="D69" s="24">
        <v>31126.0</v>
      </c>
      <c r="E69" s="24">
        <v>923.0</v>
      </c>
      <c r="F69" s="25">
        <f t="shared" si="5"/>
        <v>68</v>
      </c>
      <c r="G69" s="17"/>
      <c r="H69" s="18"/>
      <c r="I69" s="18">
        <f t="shared" si="3"/>
        <v>33.72264355</v>
      </c>
      <c r="J69" s="18">
        <f t="shared" ref="J69:K69" si="72">IF(ISBLANK(D69), G69, D69)</f>
        <v>31126</v>
      </c>
      <c r="K69" s="18">
        <f t="shared" si="72"/>
        <v>923</v>
      </c>
      <c r="L69" s="18">
        <f>(J69*'Economic Inputs'!$B$2)+(E69*'Economic Inputs'!$B$3)-('Economic Inputs'!$B$4)</f>
        <v>154988</v>
      </c>
      <c r="M69" s="19"/>
      <c r="N69" s="19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21">
        <v>45170.0</v>
      </c>
      <c r="B70" s="22">
        <v>464.0</v>
      </c>
      <c r="C70" s="23">
        <v>4268.0</v>
      </c>
      <c r="D70" s="24">
        <v>30124.0</v>
      </c>
      <c r="E70" s="24">
        <v>645.0</v>
      </c>
      <c r="F70" s="25">
        <f t="shared" si="5"/>
        <v>69</v>
      </c>
      <c r="G70" s="17"/>
      <c r="H70" s="18"/>
      <c r="I70" s="18">
        <f t="shared" si="3"/>
        <v>46.70387597</v>
      </c>
      <c r="J70" s="18">
        <f t="shared" ref="J70:K70" si="73">IF(ISBLANK(D70), G70, D70)</f>
        <v>30124</v>
      </c>
      <c r="K70" s="18">
        <f t="shared" si="73"/>
        <v>645</v>
      </c>
      <c r="L70" s="18">
        <f>(J70*'Economic Inputs'!$B$2)+(E70*'Economic Inputs'!$B$3)-('Economic Inputs'!$B$4)</f>
        <v>132522</v>
      </c>
      <c r="M70" s="19"/>
      <c r="N70" s="19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21">
        <v>45200.0</v>
      </c>
      <c r="B71" s="22">
        <v>383.0</v>
      </c>
      <c r="C71" s="23">
        <v>6155.0</v>
      </c>
      <c r="D71" s="24">
        <v>30905.0</v>
      </c>
      <c r="E71" s="24">
        <v>284.0</v>
      </c>
      <c r="F71" s="25">
        <f t="shared" si="5"/>
        <v>70</v>
      </c>
      <c r="G71" s="17"/>
      <c r="H71" s="18"/>
      <c r="I71" s="18">
        <f t="shared" si="3"/>
        <v>108.8204225</v>
      </c>
      <c r="J71" s="18">
        <f t="shared" ref="J71:K71" si="74">IF(ISBLANK(D71), G71, D71)</f>
        <v>30905</v>
      </c>
      <c r="K71" s="18">
        <f t="shared" si="74"/>
        <v>284</v>
      </c>
      <c r="L71" s="18">
        <f>(J71*'Economic Inputs'!$B$2)+(E71*'Economic Inputs'!$B$3)-('Economic Inputs'!$B$4)</f>
        <v>109595</v>
      </c>
      <c r="M71" s="19"/>
      <c r="N71" s="19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21">
        <v>45231.0</v>
      </c>
      <c r="B72" s="22">
        <v>272.0</v>
      </c>
      <c r="C72" s="23">
        <v>2449.0</v>
      </c>
      <c r="D72" s="24">
        <v>5299.0</v>
      </c>
      <c r="E72" s="24">
        <v>152.0</v>
      </c>
      <c r="F72" s="25">
        <f t="shared" si="5"/>
        <v>71</v>
      </c>
      <c r="G72" s="17"/>
      <c r="H72" s="18"/>
      <c r="I72" s="18">
        <f t="shared" si="3"/>
        <v>34.86184211</v>
      </c>
      <c r="J72" s="18">
        <f t="shared" ref="J72:K72" si="75">IF(ISBLANK(D72), G72, D72)</f>
        <v>5299</v>
      </c>
      <c r="K72" s="18">
        <f t="shared" si="75"/>
        <v>152</v>
      </c>
      <c r="L72" s="18">
        <f>(J72*'Economic Inputs'!$B$2)+(E72*'Economic Inputs'!$B$3)-('Economic Inputs'!$B$4)</f>
        <v>23537</v>
      </c>
      <c r="M72" s="19"/>
      <c r="N72" s="19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21">
        <v>45261.0</v>
      </c>
      <c r="B73" s="22">
        <v>170.0</v>
      </c>
      <c r="C73" s="23">
        <v>1908.0</v>
      </c>
      <c r="D73" s="24">
        <v>12612.0</v>
      </c>
      <c r="E73" s="24">
        <v>121.0</v>
      </c>
      <c r="F73" s="25">
        <f t="shared" si="5"/>
        <v>72</v>
      </c>
      <c r="G73" s="17"/>
      <c r="H73" s="18"/>
      <c r="I73" s="18">
        <f t="shared" si="3"/>
        <v>104.231405</v>
      </c>
      <c r="J73" s="18">
        <f t="shared" ref="J73:K73" si="76">IF(ISBLANK(D73), G73, D73)</f>
        <v>12612</v>
      </c>
      <c r="K73" s="18">
        <f t="shared" si="76"/>
        <v>121</v>
      </c>
      <c r="L73" s="18">
        <f>(J73*'Economic Inputs'!$B$2)+(E73*'Economic Inputs'!$B$3)-('Economic Inputs'!$B$4)</f>
        <v>43306</v>
      </c>
      <c r="M73" s="19"/>
      <c r="N73" s="19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21">
        <v>45292.0</v>
      </c>
      <c r="B74" s="22">
        <v>204.0</v>
      </c>
      <c r="C74" s="23">
        <v>2111.0</v>
      </c>
      <c r="D74" s="24">
        <v>19002.0</v>
      </c>
      <c r="E74" s="24">
        <v>580.0</v>
      </c>
      <c r="F74" s="25">
        <f t="shared" si="5"/>
        <v>73</v>
      </c>
      <c r="G74" s="17"/>
      <c r="H74" s="18"/>
      <c r="I74" s="18">
        <f t="shared" si="3"/>
        <v>32.76206897</v>
      </c>
      <c r="J74" s="18">
        <f t="shared" ref="J74:K74" si="77">IF(ISBLANK(D74), G74, D74)</f>
        <v>19002</v>
      </c>
      <c r="K74" s="18">
        <f t="shared" si="77"/>
        <v>580</v>
      </c>
      <c r="L74" s="18">
        <f>(J74*'Economic Inputs'!$B$2)+(E74*'Economic Inputs'!$B$3)-('Economic Inputs'!$B$4)</f>
        <v>94606</v>
      </c>
      <c r="M74" s="19"/>
      <c r="N74" s="19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21">
        <v>45323.0</v>
      </c>
      <c r="B75" s="22">
        <v>184.0</v>
      </c>
      <c r="C75" s="23">
        <v>2354.0</v>
      </c>
      <c r="D75" s="24">
        <v>25314.0</v>
      </c>
      <c r="E75" s="24">
        <v>325.0</v>
      </c>
      <c r="F75" s="25">
        <f t="shared" si="5"/>
        <v>74</v>
      </c>
      <c r="G75" s="17"/>
      <c r="H75" s="18"/>
      <c r="I75" s="18">
        <f t="shared" si="3"/>
        <v>77.88923077</v>
      </c>
      <c r="J75" s="18">
        <f t="shared" ref="J75:K75" si="78">IF(ISBLANK(D75), G75, D75)</f>
        <v>25314</v>
      </c>
      <c r="K75" s="18">
        <f t="shared" si="78"/>
        <v>325</v>
      </c>
      <c r="L75" s="18">
        <f>(J75*'Economic Inputs'!$B$2)+(E75*'Economic Inputs'!$B$3)-('Economic Inputs'!$B$4)</f>
        <v>95692</v>
      </c>
      <c r="M75" s="19"/>
      <c r="N75" s="19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21">
        <v>45352.0</v>
      </c>
      <c r="B76" s="22">
        <v>476.0</v>
      </c>
      <c r="C76" s="23">
        <v>3040.0</v>
      </c>
      <c r="D76" s="24">
        <v>23769.0</v>
      </c>
      <c r="E76" s="24">
        <v>387.0</v>
      </c>
      <c r="F76" s="25">
        <f t="shared" si="5"/>
        <v>75</v>
      </c>
      <c r="G76" s="17"/>
      <c r="H76" s="18"/>
      <c r="I76" s="18">
        <f t="shared" si="3"/>
        <v>61.41860465</v>
      </c>
      <c r="J76" s="18">
        <f t="shared" ref="J76:K76" si="79">IF(ISBLANK(D76), G76, D76)</f>
        <v>23769</v>
      </c>
      <c r="K76" s="18">
        <f t="shared" si="79"/>
        <v>387</v>
      </c>
      <c r="L76" s="18">
        <f>(J76*'Economic Inputs'!$B$2)+(E76*'Economic Inputs'!$B$3)-('Economic Inputs'!$B$4)</f>
        <v>95397</v>
      </c>
      <c r="M76" s="19"/>
      <c r="N76" s="19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21">
        <v>45383.0</v>
      </c>
      <c r="B77" s="22">
        <v>341.0</v>
      </c>
      <c r="C77" s="23">
        <v>4043.0</v>
      </c>
      <c r="D77" s="24">
        <v>17272.0</v>
      </c>
      <c r="E77" s="24">
        <v>323.0</v>
      </c>
      <c r="F77" s="25">
        <f t="shared" si="5"/>
        <v>76</v>
      </c>
      <c r="G77" s="17"/>
      <c r="H77" s="18"/>
      <c r="I77" s="18">
        <f t="shared" si="3"/>
        <v>53.47368421</v>
      </c>
      <c r="J77" s="18">
        <f t="shared" ref="J77:K77" si="80">IF(ISBLANK(D77), G77, D77)</f>
        <v>17272</v>
      </c>
      <c r="K77" s="18">
        <f t="shared" si="80"/>
        <v>323</v>
      </c>
      <c r="L77" s="18">
        <f>(J77*'Economic Inputs'!$B$2)+(E77*'Economic Inputs'!$B$3)-('Economic Inputs'!$B$4)</f>
        <v>71426</v>
      </c>
      <c r="M77" s="19"/>
      <c r="N77" s="19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21">
        <v>45413.0</v>
      </c>
      <c r="B78" s="22">
        <v>290.0</v>
      </c>
      <c r="C78" s="23">
        <v>4599.0</v>
      </c>
      <c r="D78" s="24">
        <v>10713.0</v>
      </c>
      <c r="E78" s="24">
        <v>273.0</v>
      </c>
      <c r="F78" s="25">
        <f t="shared" si="5"/>
        <v>77</v>
      </c>
      <c r="G78" s="17"/>
      <c r="H78" s="18"/>
      <c r="I78" s="18">
        <f t="shared" si="3"/>
        <v>39.24175824</v>
      </c>
      <c r="J78" s="18">
        <f t="shared" ref="J78:K78" si="81">IF(ISBLANK(D78), G78, D78)</f>
        <v>10713</v>
      </c>
      <c r="K78" s="18">
        <f t="shared" si="81"/>
        <v>273</v>
      </c>
      <c r="L78" s="18">
        <f>(J78*'Economic Inputs'!$B$2)+(E78*'Economic Inputs'!$B$3)-('Economic Inputs'!$B$4)</f>
        <v>48249</v>
      </c>
      <c r="M78" s="19"/>
      <c r="N78" s="19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21">
        <v>45444.0</v>
      </c>
      <c r="B79" s="22">
        <v>255.0</v>
      </c>
      <c r="C79" s="23">
        <v>2113.0</v>
      </c>
      <c r="D79" s="24">
        <v>11924.0</v>
      </c>
      <c r="E79" s="24">
        <v>497.0</v>
      </c>
      <c r="F79" s="25">
        <f t="shared" si="5"/>
        <v>78</v>
      </c>
      <c r="G79" s="17"/>
      <c r="H79" s="18"/>
      <c r="I79" s="18">
        <f t="shared" si="3"/>
        <v>23.99195171</v>
      </c>
      <c r="J79" s="18">
        <f t="shared" ref="J79:K79" si="82">IF(ISBLANK(D79), G79, D79)</f>
        <v>11924</v>
      </c>
      <c r="K79" s="18">
        <f t="shared" si="82"/>
        <v>497</v>
      </c>
      <c r="L79" s="18">
        <f>(J79*'Economic Inputs'!$B$2)+(E79*'Economic Inputs'!$B$3)-('Economic Inputs'!$B$4)</f>
        <v>67562</v>
      </c>
      <c r="M79" s="19"/>
      <c r="N79" s="19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21">
        <v>45474.0</v>
      </c>
      <c r="B80" s="22">
        <v>245.0</v>
      </c>
      <c r="C80" s="23">
        <v>2155.0</v>
      </c>
      <c r="D80" s="24">
        <v>13080.0</v>
      </c>
      <c r="E80" s="24">
        <v>553.0</v>
      </c>
      <c r="F80" s="25">
        <f t="shared" si="5"/>
        <v>79</v>
      </c>
      <c r="G80" s="17"/>
      <c r="H80" s="18"/>
      <c r="I80" s="18">
        <f t="shared" si="3"/>
        <v>23.65280289</v>
      </c>
      <c r="J80" s="18">
        <f t="shared" ref="J80:K80" si="83">IF(ISBLANK(D80), G80, D80)</f>
        <v>13080</v>
      </c>
      <c r="K80" s="18">
        <f t="shared" si="83"/>
        <v>553</v>
      </c>
      <c r="L80" s="18">
        <f>(J80*'Economic Inputs'!$B$2)+(E80*'Economic Inputs'!$B$3)-('Economic Inputs'!$B$4)</f>
        <v>74950</v>
      </c>
      <c r="M80" s="19"/>
      <c r="N80" s="19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21">
        <v>45505.0</v>
      </c>
      <c r="B81" s="22">
        <v>245.0</v>
      </c>
      <c r="C81" s="23">
        <v>2736.0</v>
      </c>
      <c r="D81" s="24">
        <v>19209.0</v>
      </c>
      <c r="E81" s="24">
        <v>352.0</v>
      </c>
      <c r="F81" s="25">
        <f t="shared" si="5"/>
        <v>80</v>
      </c>
      <c r="G81" s="17"/>
      <c r="H81" s="18"/>
      <c r="I81" s="18">
        <f t="shared" si="3"/>
        <v>54.57102273</v>
      </c>
      <c r="J81" s="18">
        <f t="shared" ref="J81:K81" si="84">IF(ISBLANK(D81), G81, D81)</f>
        <v>19209</v>
      </c>
      <c r="K81" s="18">
        <f t="shared" si="84"/>
        <v>352</v>
      </c>
      <c r="L81" s="18">
        <f>(J81*'Economic Inputs'!$B$2)+(E81*'Economic Inputs'!$B$3)-('Economic Inputs'!$B$4)</f>
        <v>79267</v>
      </c>
      <c r="M81" s="19"/>
      <c r="N81" s="19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21">
        <v>45536.0</v>
      </c>
      <c r="B82" s="22">
        <v>144.0</v>
      </c>
      <c r="C82" s="23">
        <v>1887.0</v>
      </c>
      <c r="D82" s="24">
        <v>15758.0</v>
      </c>
      <c r="E82" s="24">
        <v>222.0</v>
      </c>
      <c r="F82" s="25">
        <f t="shared" si="5"/>
        <v>81</v>
      </c>
      <c r="G82" s="17"/>
      <c r="H82" s="18"/>
      <c r="I82" s="18">
        <f t="shared" si="3"/>
        <v>70.98198198</v>
      </c>
      <c r="J82" s="18">
        <f t="shared" ref="J82:K82" si="85">IF(ISBLANK(D82), G82, D82)</f>
        <v>15758</v>
      </c>
      <c r="K82" s="18">
        <f t="shared" si="85"/>
        <v>222</v>
      </c>
      <c r="L82" s="18">
        <f>(J82*'Economic Inputs'!$B$2)+(E82*'Economic Inputs'!$B$3)-('Economic Inputs'!$B$4)</f>
        <v>59814</v>
      </c>
      <c r="M82" s="19"/>
      <c r="N82" s="19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21">
        <v>45566.0</v>
      </c>
      <c r="B83" s="22">
        <v>321.0</v>
      </c>
      <c r="C83" s="23">
        <v>2093.0</v>
      </c>
      <c r="D83" s="24">
        <v>20515.0</v>
      </c>
      <c r="E83" s="24">
        <v>331.0</v>
      </c>
      <c r="F83" s="25">
        <f t="shared" si="5"/>
        <v>82</v>
      </c>
      <c r="G83" s="17"/>
      <c r="H83" s="18"/>
      <c r="I83" s="18">
        <f t="shared" si="3"/>
        <v>61.97885196</v>
      </c>
      <c r="J83" s="18">
        <f t="shared" ref="J83:K83" si="86">IF(ISBLANK(D83), G83, D83)</f>
        <v>20515</v>
      </c>
      <c r="K83" s="18">
        <f t="shared" si="86"/>
        <v>331</v>
      </c>
      <c r="L83" s="18">
        <f>(J83*'Economic Inputs'!$B$2)+(E83*'Economic Inputs'!$B$3)-('Economic Inputs'!$B$4)</f>
        <v>81715</v>
      </c>
      <c r="M83" s="19"/>
      <c r="N83" s="19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21">
        <v>45597.0</v>
      </c>
      <c r="B84" s="22">
        <v>361.0</v>
      </c>
      <c r="C84" s="23">
        <v>2549.0</v>
      </c>
      <c r="D84" s="24">
        <v>14657.0</v>
      </c>
      <c r="E84" s="24">
        <v>252.0</v>
      </c>
      <c r="F84" s="25">
        <f t="shared" si="5"/>
        <v>83</v>
      </c>
      <c r="G84" s="17"/>
      <c r="H84" s="18"/>
      <c r="I84" s="18">
        <f t="shared" si="3"/>
        <v>58.16269841</v>
      </c>
      <c r="J84" s="18">
        <f t="shared" ref="J84:K84" si="87">IF(ISBLANK(D84), G84, D84)</f>
        <v>14657</v>
      </c>
      <c r="K84" s="18">
        <f t="shared" si="87"/>
        <v>252</v>
      </c>
      <c r="L84" s="18">
        <f>(J84*'Economic Inputs'!$B$2)+(E84*'Economic Inputs'!$B$3)-('Economic Inputs'!$B$4)</f>
        <v>58611</v>
      </c>
      <c r="M84" s="19"/>
      <c r="N84" s="19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21">
        <v>45627.0</v>
      </c>
      <c r="B85" s="22">
        <v>265.0</v>
      </c>
      <c r="C85" s="23">
        <v>2478.0</v>
      </c>
      <c r="D85" s="24">
        <v>13121.0</v>
      </c>
      <c r="E85" s="24">
        <v>217.0</v>
      </c>
      <c r="F85" s="25">
        <f t="shared" si="5"/>
        <v>84</v>
      </c>
      <c r="G85" s="17"/>
      <c r="H85" s="18"/>
      <c r="I85" s="18">
        <f t="shared" si="3"/>
        <v>60.46543779</v>
      </c>
      <c r="J85" s="18">
        <f t="shared" ref="J85:K85" si="88">IF(ISBLANK(D85), G85, D85)</f>
        <v>13121</v>
      </c>
      <c r="K85" s="18">
        <f t="shared" si="88"/>
        <v>217</v>
      </c>
      <c r="L85" s="18">
        <f>(J85*'Economic Inputs'!$B$2)+(E85*'Economic Inputs'!$B$3)-('Economic Inputs'!$B$4)</f>
        <v>51553</v>
      </c>
      <c r="M85" s="19"/>
      <c r="N85" s="19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21"/>
      <c r="B86" s="9"/>
      <c r="C86" s="20"/>
      <c r="D86" s="20"/>
      <c r="E86" s="20"/>
      <c r="F86" s="27">
        <f t="array" ref="F86:F445">SEQUENCE(444-84, 1, 85)</f>
        <v>85</v>
      </c>
      <c r="G86" s="17">
        <f t="shared" ref="G86:G445" si="90">65756*EXP(-0.018*F86)</f>
        <v>14238.51934</v>
      </c>
      <c r="H86" s="18">
        <f t="shared" ref="H86:H445" si="91">G86/$I$85</f>
        <v>235.4819524</v>
      </c>
      <c r="I86" s="18"/>
      <c r="J86" s="18">
        <f t="shared" ref="J86:K86" si="89">IF(ISBLANK(D86), G86, D86)</f>
        <v>14238.51934</v>
      </c>
      <c r="K86" s="18">
        <f t="shared" si="89"/>
        <v>235.4819524</v>
      </c>
      <c r="L86" s="18">
        <f>(J86*'Economic Inputs'!$B$2)+(H86*'Economic Inputs'!$B$3)-('Economic Inputs'!$B$4)</f>
        <v>56199.29468</v>
      </c>
      <c r="M86" s="19"/>
      <c r="N86" s="19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21"/>
      <c r="B87" s="9"/>
      <c r="C87" s="20"/>
      <c r="D87" s="20"/>
      <c r="E87" s="20"/>
      <c r="F87" s="9">
        <v>86.0</v>
      </c>
      <c r="G87" s="17">
        <f t="shared" si="90"/>
        <v>13984.51885</v>
      </c>
      <c r="H87" s="18">
        <f t="shared" si="91"/>
        <v>231.2811974</v>
      </c>
      <c r="I87" s="18"/>
      <c r="J87" s="18">
        <f t="shared" ref="J87:K87" si="92">IF(ISBLANK(D87), G87, D87)</f>
        <v>13984.51885</v>
      </c>
      <c r="K87" s="18">
        <f t="shared" si="92"/>
        <v>231.2811974</v>
      </c>
      <c r="L87" s="18">
        <f>(J87*'Economic Inputs'!$B$2)+(H87*'Economic Inputs'!$B$3)-('Economic Inputs'!$B$4)</f>
        <v>55143.24038</v>
      </c>
      <c r="M87" s="19"/>
      <c r="N87" s="19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21"/>
      <c r="B88" s="9"/>
      <c r="C88" s="20"/>
      <c r="D88" s="20"/>
      <c r="E88" s="20"/>
      <c r="F88" s="9">
        <v>87.0</v>
      </c>
      <c r="G88" s="17">
        <f t="shared" si="90"/>
        <v>13735.04947</v>
      </c>
      <c r="H88" s="18">
        <f t="shared" si="91"/>
        <v>227.1553796</v>
      </c>
      <c r="I88" s="18"/>
      <c r="J88" s="18">
        <f t="shared" ref="J88:K88" si="93">IF(ISBLANK(D88), G88, D88)</f>
        <v>13735.04947</v>
      </c>
      <c r="K88" s="18">
        <f t="shared" si="93"/>
        <v>227.1553796</v>
      </c>
      <c r="L88" s="18">
        <f>(J88*'Economic Inputs'!$B$2)+(H88*'Economic Inputs'!$B$3)-('Economic Inputs'!$B$4)</f>
        <v>54106.025</v>
      </c>
      <c r="M88" s="19"/>
      <c r="N88" s="19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21"/>
      <c r="B89" s="9"/>
      <c r="C89" s="20"/>
      <c r="D89" s="20"/>
      <c r="E89" s="20"/>
      <c r="F89" s="9">
        <v>88.0</v>
      </c>
      <c r="G89" s="17">
        <f t="shared" si="90"/>
        <v>13490.03037</v>
      </c>
      <c r="H89" s="18">
        <f t="shared" si="91"/>
        <v>223.1031622</v>
      </c>
      <c r="I89" s="18"/>
      <c r="J89" s="18">
        <f t="shared" ref="J89:K89" si="94">IF(ISBLANK(D89), G89, D89)</f>
        <v>13490.03037</v>
      </c>
      <c r="K89" s="18">
        <f t="shared" si="94"/>
        <v>223.1031622</v>
      </c>
      <c r="L89" s="18">
        <f>(J89*'Economic Inputs'!$B$2)+(H89*'Economic Inputs'!$B$3)-('Economic Inputs'!$B$4)</f>
        <v>53087.31247</v>
      </c>
      <c r="M89" s="19"/>
      <c r="N89" s="19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21"/>
      <c r="B90" s="9"/>
      <c r="C90" s="20"/>
      <c r="D90" s="20"/>
      <c r="E90" s="20"/>
      <c r="F90" s="9">
        <v>89.0</v>
      </c>
      <c r="G90" s="17">
        <f t="shared" si="90"/>
        <v>13249.38216</v>
      </c>
      <c r="H90" s="18">
        <f t="shared" si="91"/>
        <v>219.1232321</v>
      </c>
      <c r="I90" s="18"/>
      <c r="J90" s="18">
        <f t="shared" ref="J90:K90" si="95">IF(ISBLANK(D90), G90, D90)</f>
        <v>13249.38216</v>
      </c>
      <c r="K90" s="18">
        <f t="shared" si="95"/>
        <v>219.1232321</v>
      </c>
      <c r="L90" s="18">
        <f>(J90*'Economic Inputs'!$B$2)+(H90*'Economic Inputs'!$B$3)-('Economic Inputs'!$B$4)</f>
        <v>52086.77271</v>
      </c>
      <c r="M90" s="19"/>
      <c r="N90" s="19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21"/>
      <c r="B91" s="9"/>
      <c r="C91" s="20"/>
      <c r="D91" s="20"/>
      <c r="E91" s="20"/>
      <c r="F91" s="9">
        <v>90.0</v>
      </c>
      <c r="G91" s="17">
        <f t="shared" si="90"/>
        <v>13013.02686</v>
      </c>
      <c r="H91" s="18">
        <f t="shared" si="91"/>
        <v>215.2142998</v>
      </c>
      <c r="I91" s="18"/>
      <c r="J91" s="18">
        <f t="shared" ref="J91:K91" si="96">IF(ISBLANK(D91), G91, D91)</f>
        <v>13013.02686</v>
      </c>
      <c r="K91" s="18">
        <f t="shared" si="96"/>
        <v>215.2142998</v>
      </c>
      <c r="L91" s="18">
        <f>(J91*'Economic Inputs'!$B$2)+(H91*'Economic Inputs'!$B$3)-('Economic Inputs'!$B$4)</f>
        <v>51104.08156</v>
      </c>
      <c r="M91" s="19"/>
      <c r="N91" s="19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21"/>
      <c r="B92" s="9"/>
      <c r="C92" s="20"/>
      <c r="D92" s="20"/>
      <c r="E92" s="20"/>
      <c r="F92" s="9">
        <v>91.0</v>
      </c>
      <c r="G92" s="17">
        <f t="shared" si="90"/>
        <v>12780.88789</v>
      </c>
      <c r="H92" s="18">
        <f t="shared" si="91"/>
        <v>211.3750989</v>
      </c>
      <c r="I92" s="18"/>
      <c r="J92" s="18">
        <f t="shared" ref="J92:K92" si="97">IF(ISBLANK(D92), G92, D92)</f>
        <v>12780.88789</v>
      </c>
      <c r="K92" s="18">
        <f t="shared" si="97"/>
        <v>211.3750989</v>
      </c>
      <c r="L92" s="18">
        <f>(J92*'Economic Inputs'!$B$2)+(H92*'Economic Inputs'!$B$3)-('Economic Inputs'!$B$4)</f>
        <v>50138.9206</v>
      </c>
      <c r="M92" s="19"/>
      <c r="N92" s="19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21"/>
      <c r="B93" s="9"/>
      <c r="C93" s="20"/>
      <c r="D93" s="20"/>
      <c r="E93" s="20"/>
      <c r="F93" s="9">
        <v>92.0</v>
      </c>
      <c r="G93" s="17">
        <f t="shared" si="90"/>
        <v>12552.89005</v>
      </c>
      <c r="H93" s="18">
        <f t="shared" si="91"/>
        <v>207.6043853</v>
      </c>
      <c r="I93" s="18"/>
      <c r="J93" s="18">
        <f t="shared" ref="J93:K93" si="98">IF(ISBLANK(D93), G93, D93)</f>
        <v>12552.89005</v>
      </c>
      <c r="K93" s="18">
        <f t="shared" si="98"/>
        <v>207.6043853</v>
      </c>
      <c r="L93" s="18">
        <f>(J93*'Economic Inputs'!$B$2)+(H93*'Economic Inputs'!$B$3)-('Economic Inputs'!$B$4)</f>
        <v>49190.97711</v>
      </c>
      <c r="M93" s="19"/>
      <c r="N93" s="19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21"/>
      <c r="B94" s="9"/>
      <c r="C94" s="20"/>
      <c r="D94" s="20"/>
      <c r="E94" s="20"/>
      <c r="F94" s="9">
        <v>93.0</v>
      </c>
      <c r="G94" s="17">
        <f t="shared" si="90"/>
        <v>12328.95945</v>
      </c>
      <c r="H94" s="18">
        <f t="shared" si="91"/>
        <v>203.9009374</v>
      </c>
      <c r="I94" s="18"/>
      <c r="J94" s="18">
        <f t="shared" ref="J94:K94" si="99">IF(ISBLANK(D94), G94, D94)</f>
        <v>12328.95945</v>
      </c>
      <c r="K94" s="18">
        <f t="shared" si="99"/>
        <v>203.9009374</v>
      </c>
      <c r="L94" s="18">
        <f>(J94*'Economic Inputs'!$B$2)+(H94*'Economic Inputs'!$B$3)-('Economic Inputs'!$B$4)</f>
        <v>48259.94396</v>
      </c>
      <c r="M94" s="19"/>
      <c r="N94" s="19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21"/>
      <c r="B95" s="9"/>
      <c r="C95" s="20"/>
      <c r="D95" s="20"/>
      <c r="E95" s="20"/>
      <c r="F95" s="9">
        <v>94.0</v>
      </c>
      <c r="G95" s="17">
        <f t="shared" si="90"/>
        <v>12109.02354</v>
      </c>
      <c r="H95" s="18">
        <f t="shared" si="91"/>
        <v>200.2635552</v>
      </c>
      <c r="I95" s="18"/>
      <c r="J95" s="18">
        <f t="shared" ref="J95:K95" si="100">IF(ISBLANK(D95), G95, D95)</f>
        <v>12109.02354</v>
      </c>
      <c r="K95" s="18">
        <f t="shared" si="100"/>
        <v>200.2635552</v>
      </c>
      <c r="L95" s="18">
        <f>(J95*'Economic Inputs'!$B$2)+(H95*'Economic Inputs'!$B$3)-('Economic Inputs'!$B$4)</f>
        <v>47345.51948</v>
      </c>
      <c r="M95" s="19"/>
      <c r="N95" s="19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21"/>
      <c r="B96" s="9"/>
      <c r="C96" s="20"/>
      <c r="D96" s="20"/>
      <c r="E96" s="20"/>
      <c r="F96" s="9">
        <v>95.0</v>
      </c>
      <c r="G96" s="17">
        <f t="shared" si="90"/>
        <v>11893.01106</v>
      </c>
      <c r="H96" s="18">
        <f t="shared" si="91"/>
        <v>196.6910601</v>
      </c>
      <c r="I96" s="18"/>
      <c r="J96" s="18">
        <f t="shared" ref="J96:K96" si="101">IF(ISBLANK(D96), G96, D96)</f>
        <v>11893.01106</v>
      </c>
      <c r="K96" s="18">
        <f t="shared" si="101"/>
        <v>196.6910601</v>
      </c>
      <c r="L96" s="18">
        <f>(J96*'Economic Inputs'!$B$2)+(H96*'Economic Inputs'!$B$3)-('Economic Inputs'!$B$4)</f>
        <v>46447.40739</v>
      </c>
      <c r="M96" s="19"/>
      <c r="N96" s="19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21"/>
      <c r="B97" s="9"/>
      <c r="C97" s="20"/>
      <c r="D97" s="20"/>
      <c r="E97" s="20"/>
      <c r="F97" s="9">
        <v>96.0</v>
      </c>
      <c r="G97" s="17">
        <f t="shared" si="90"/>
        <v>11680.85202</v>
      </c>
      <c r="H97" s="18">
        <f t="shared" si="91"/>
        <v>193.1822947</v>
      </c>
      <c r="I97" s="18"/>
      <c r="J97" s="18">
        <f t="shared" ref="J97:K97" si="102">IF(ISBLANK(D97), G97, D97)</f>
        <v>11680.85202</v>
      </c>
      <c r="K97" s="18">
        <f t="shared" si="102"/>
        <v>193.1822947</v>
      </c>
      <c r="L97" s="18">
        <f>(J97*'Economic Inputs'!$B$2)+(H97*'Economic Inputs'!$B$3)-('Economic Inputs'!$B$4)</f>
        <v>45565.31669</v>
      </c>
      <c r="M97" s="19"/>
      <c r="N97" s="19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21"/>
      <c r="B98" s="9"/>
      <c r="C98" s="20"/>
      <c r="D98" s="20"/>
      <c r="E98" s="20"/>
      <c r="F98" s="9">
        <v>97.0</v>
      </c>
      <c r="G98" s="17">
        <f t="shared" si="90"/>
        <v>11472.47768</v>
      </c>
      <c r="H98" s="18">
        <f t="shared" si="91"/>
        <v>189.736122</v>
      </c>
      <c r="I98" s="18"/>
      <c r="J98" s="18">
        <f t="shared" ref="J98:K98" si="103">IF(ISBLANK(D98), G98, D98)</f>
        <v>11472.47768</v>
      </c>
      <c r="K98" s="18">
        <f t="shared" si="103"/>
        <v>189.736122</v>
      </c>
      <c r="L98" s="18">
        <f>(J98*'Economic Inputs'!$B$2)+(H98*'Economic Inputs'!$B$3)-('Economic Inputs'!$B$4)</f>
        <v>44698.96157</v>
      </c>
      <c r="M98" s="19"/>
      <c r="N98" s="19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21"/>
      <c r="B99" s="9"/>
      <c r="C99" s="20"/>
      <c r="D99" s="20"/>
      <c r="E99" s="20"/>
      <c r="F99" s="9">
        <v>98.0</v>
      </c>
      <c r="G99" s="17">
        <f t="shared" si="90"/>
        <v>11267.82052</v>
      </c>
      <c r="H99" s="18">
        <f t="shared" si="91"/>
        <v>186.3514254</v>
      </c>
      <c r="I99" s="18"/>
      <c r="J99" s="18">
        <f t="shared" ref="J99:K99" si="104">IF(ISBLANK(D99), G99, D99)</f>
        <v>11267.82052</v>
      </c>
      <c r="K99" s="18">
        <f t="shared" si="104"/>
        <v>186.3514254</v>
      </c>
      <c r="L99" s="18">
        <f>(J99*'Economic Inputs'!$B$2)+(H99*'Economic Inputs'!$B$3)-('Economic Inputs'!$B$4)</f>
        <v>43848.06134</v>
      </c>
      <c r="M99" s="19"/>
      <c r="N99" s="19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21"/>
      <c r="B100" s="9"/>
      <c r="C100" s="20"/>
      <c r="D100" s="20"/>
      <c r="E100" s="20"/>
      <c r="F100" s="9">
        <v>99.0</v>
      </c>
      <c r="G100" s="17">
        <f t="shared" si="90"/>
        <v>11066.81423</v>
      </c>
      <c r="H100" s="18">
        <f t="shared" si="91"/>
        <v>183.0271084</v>
      </c>
      <c r="I100" s="18"/>
      <c r="J100" s="18">
        <f t="shared" ref="J100:K100" si="105">IF(ISBLANK(D100), G100, D100)</f>
        <v>11066.81423</v>
      </c>
      <c r="K100" s="18">
        <f t="shared" si="105"/>
        <v>183.0271084</v>
      </c>
      <c r="L100" s="18">
        <f>(J100*'Economic Inputs'!$B$2)+(H100*'Economic Inputs'!$B$3)-('Economic Inputs'!$B$4)</f>
        <v>43012.34029</v>
      </c>
      <c r="M100" s="19"/>
      <c r="N100" s="19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21"/>
      <c r="B101" s="9"/>
      <c r="C101" s="20"/>
      <c r="D101" s="20"/>
      <c r="E101" s="20"/>
      <c r="F101" s="9">
        <v>100.0</v>
      </c>
      <c r="G101" s="17">
        <f t="shared" si="90"/>
        <v>10869.39369</v>
      </c>
      <c r="H101" s="18">
        <f t="shared" si="91"/>
        <v>179.7620937</v>
      </c>
      <c r="I101" s="18"/>
      <c r="J101" s="18">
        <f t="shared" ref="J101:K101" si="106">IF(ISBLANK(D101), G101, D101)</f>
        <v>10869.39369</v>
      </c>
      <c r="K101" s="18">
        <f t="shared" si="106"/>
        <v>179.7620937</v>
      </c>
      <c r="L101" s="18">
        <f>(J101*'Economic Inputs'!$B$2)+(H101*'Economic Inputs'!$B$3)-('Economic Inputs'!$B$4)</f>
        <v>42191.52764</v>
      </c>
      <c r="M101" s="19"/>
      <c r="N101" s="19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21"/>
      <c r="B102" s="9"/>
      <c r="C102" s="20"/>
      <c r="D102" s="20"/>
      <c r="E102" s="20"/>
      <c r="F102" s="9">
        <v>101.0</v>
      </c>
      <c r="G102" s="17">
        <f t="shared" si="90"/>
        <v>10675.49493</v>
      </c>
      <c r="H102" s="18">
        <f t="shared" si="91"/>
        <v>176.5553235</v>
      </c>
      <c r="I102" s="18"/>
      <c r="J102" s="18">
        <f t="shared" ref="J102:K102" si="107">IF(ISBLANK(D102), G102, D102)</f>
        <v>10675.49493</v>
      </c>
      <c r="K102" s="18">
        <f t="shared" si="107"/>
        <v>176.5553235</v>
      </c>
      <c r="L102" s="18">
        <f>(J102*'Economic Inputs'!$B$2)+(H102*'Economic Inputs'!$B$3)-('Economic Inputs'!$B$4)</f>
        <v>41385.35744</v>
      </c>
      <c r="M102" s="19"/>
      <c r="N102" s="19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21"/>
      <c r="B103" s="9"/>
      <c r="C103" s="20"/>
      <c r="D103" s="20"/>
      <c r="E103" s="20"/>
      <c r="F103" s="9">
        <v>102.0</v>
      </c>
      <c r="G103" s="17">
        <f t="shared" si="90"/>
        <v>10485.05512</v>
      </c>
      <c r="H103" s="18">
        <f t="shared" si="91"/>
        <v>173.4057588</v>
      </c>
      <c r="I103" s="18"/>
      <c r="J103" s="18">
        <f t="shared" ref="J103:K103" si="108">IF(ISBLANK(D103), G103, D103)</f>
        <v>10485.05512</v>
      </c>
      <c r="K103" s="18">
        <f t="shared" si="108"/>
        <v>173.4057588</v>
      </c>
      <c r="L103" s="18">
        <f>(J103*'Economic Inputs'!$B$2)+(H103*'Economic Inputs'!$B$3)-('Economic Inputs'!$B$4)</f>
        <v>40593.56849</v>
      </c>
      <c r="M103" s="19"/>
      <c r="N103" s="1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21"/>
      <c r="B104" s="9"/>
      <c r="C104" s="20"/>
      <c r="D104" s="20"/>
      <c r="E104" s="20"/>
      <c r="F104" s="9">
        <v>103.0</v>
      </c>
      <c r="G104" s="17">
        <f t="shared" si="90"/>
        <v>10298.01256</v>
      </c>
      <c r="H104" s="18">
        <f t="shared" si="91"/>
        <v>170.3123791</v>
      </c>
      <c r="I104" s="18"/>
      <c r="J104" s="18">
        <f t="shared" ref="J104:K104" si="109">IF(ISBLANK(D104), G104, D104)</f>
        <v>10298.01256</v>
      </c>
      <c r="K104" s="18">
        <f t="shared" si="109"/>
        <v>170.3123791</v>
      </c>
      <c r="L104" s="18">
        <f>(J104*'Economic Inputs'!$B$2)+(H104*'Economic Inputs'!$B$3)-('Economic Inputs'!$B$4)</f>
        <v>39815.90423</v>
      </c>
      <c r="M104" s="19"/>
      <c r="N104" s="1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21"/>
      <c r="B105" s="9"/>
      <c r="C105" s="20"/>
      <c r="D105" s="20"/>
      <c r="E105" s="20"/>
      <c r="F105" s="9">
        <v>104.0</v>
      </c>
      <c r="G105" s="17">
        <f t="shared" si="90"/>
        <v>10114.30665</v>
      </c>
      <c r="H105" s="18">
        <f t="shared" si="91"/>
        <v>167.2741821</v>
      </c>
      <c r="I105" s="18"/>
      <c r="J105" s="18">
        <f t="shared" ref="J105:K105" si="110">IF(ISBLANK(D105), G105, D105)</f>
        <v>10114.30665</v>
      </c>
      <c r="K105" s="18">
        <f t="shared" si="110"/>
        <v>167.2741821</v>
      </c>
      <c r="L105" s="18">
        <f>(J105*'Economic Inputs'!$B$2)+(H105*'Economic Inputs'!$B$3)-('Economic Inputs'!$B$4)</f>
        <v>39052.1127</v>
      </c>
      <c r="M105" s="19"/>
      <c r="N105" s="1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21"/>
      <c r="B106" s="9"/>
      <c r="C106" s="20"/>
      <c r="D106" s="20"/>
      <c r="E106" s="20"/>
      <c r="F106" s="9">
        <v>105.0</v>
      </c>
      <c r="G106" s="17">
        <f t="shared" si="90"/>
        <v>9933.877862</v>
      </c>
      <c r="H106" s="18">
        <f t="shared" si="91"/>
        <v>164.2901834</v>
      </c>
      <c r="I106" s="18"/>
      <c r="J106" s="18">
        <f t="shared" ref="J106:K106" si="111">IF(ISBLANK(D106), G106, D106)</f>
        <v>9933.877862</v>
      </c>
      <c r="K106" s="18">
        <f t="shared" si="111"/>
        <v>164.2901834</v>
      </c>
      <c r="L106" s="18">
        <f>(J106*'Economic Inputs'!$B$2)+(H106*'Economic Inputs'!$B$3)-('Economic Inputs'!$B$4)</f>
        <v>38301.94642</v>
      </c>
      <c r="M106" s="19"/>
      <c r="N106" s="1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21"/>
      <c r="B107" s="9"/>
      <c r="C107" s="20"/>
      <c r="D107" s="20"/>
      <c r="E107" s="20"/>
      <c r="F107" s="9">
        <v>106.0</v>
      </c>
      <c r="G107" s="17">
        <f t="shared" si="90"/>
        <v>9756.667736</v>
      </c>
      <c r="H107" s="18">
        <f t="shared" si="91"/>
        <v>161.3594161</v>
      </c>
      <c r="I107" s="18"/>
      <c r="J107" s="18">
        <f t="shared" ref="J107:K107" si="112">IF(ISBLANK(D107), G107, D107)</f>
        <v>9756.667736</v>
      </c>
      <c r="K107" s="18">
        <f t="shared" si="112"/>
        <v>161.3594161</v>
      </c>
      <c r="L107" s="18">
        <f>(J107*'Economic Inputs'!$B$2)+(H107*'Economic Inputs'!$B$3)-('Economic Inputs'!$B$4)</f>
        <v>37565.16234</v>
      </c>
      <c r="M107" s="19"/>
      <c r="N107" s="1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21"/>
      <c r="B108" s="9"/>
      <c r="C108" s="20"/>
      <c r="D108" s="20"/>
      <c r="E108" s="20"/>
      <c r="F108" s="9">
        <v>107.0</v>
      </c>
      <c r="G108" s="17">
        <f t="shared" si="90"/>
        <v>9582.618856</v>
      </c>
      <c r="H108" s="18">
        <f t="shared" si="91"/>
        <v>158.4809307</v>
      </c>
      <c r="I108" s="18"/>
      <c r="J108" s="18">
        <f t="shared" ref="J108:K108" si="113">IF(ISBLANK(D108), G108, D108)</f>
        <v>9582.618856</v>
      </c>
      <c r="K108" s="18">
        <f t="shared" si="113"/>
        <v>158.4809307</v>
      </c>
      <c r="L108" s="18">
        <f>(J108*'Economic Inputs'!$B$2)+(H108*'Economic Inputs'!$B$3)-('Economic Inputs'!$B$4)</f>
        <v>36841.52172</v>
      </c>
      <c r="M108" s="19"/>
      <c r="N108" s="1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21"/>
      <c r="B109" s="9"/>
      <c r="C109" s="20"/>
      <c r="D109" s="20"/>
      <c r="E109" s="20"/>
      <c r="F109" s="9">
        <v>108.0</v>
      </c>
      <c r="G109" s="17">
        <f t="shared" si="90"/>
        <v>9411.674828</v>
      </c>
      <c r="H109" s="18">
        <f t="shared" si="91"/>
        <v>155.6537945</v>
      </c>
      <c r="I109" s="18"/>
      <c r="J109" s="18">
        <f t="shared" ref="J109:K109" si="114">IF(ISBLANK(D109), G109, D109)</f>
        <v>9411.674828</v>
      </c>
      <c r="K109" s="18">
        <f t="shared" si="114"/>
        <v>155.6537945</v>
      </c>
      <c r="L109" s="18">
        <f>(J109*'Economic Inputs'!$B$2)+(H109*'Economic Inputs'!$B$3)-('Economic Inputs'!$B$4)</f>
        <v>36130.7901</v>
      </c>
      <c r="M109" s="19"/>
      <c r="N109" s="1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21"/>
      <c r="B110" s="9"/>
      <c r="C110" s="20"/>
      <c r="D110" s="20"/>
      <c r="E110" s="20"/>
      <c r="F110" s="9">
        <v>109.0</v>
      </c>
      <c r="G110" s="17">
        <f t="shared" si="90"/>
        <v>9243.780266</v>
      </c>
      <c r="H110" s="18">
        <f t="shared" si="91"/>
        <v>152.8770915</v>
      </c>
      <c r="I110" s="18"/>
      <c r="J110" s="18">
        <f t="shared" ref="J110:K110" si="115">IF(ISBLANK(D110), G110, D110)</f>
        <v>9243.780266</v>
      </c>
      <c r="K110" s="18">
        <f t="shared" si="115"/>
        <v>152.8770915</v>
      </c>
      <c r="L110" s="18">
        <f>(J110*'Economic Inputs'!$B$2)+(H110*'Economic Inputs'!$B$3)-('Economic Inputs'!$B$4)</f>
        <v>35432.7372</v>
      </c>
      <c r="M110" s="19"/>
      <c r="N110" s="1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21"/>
      <c r="B111" s="9"/>
      <c r="C111" s="20"/>
      <c r="D111" s="20"/>
      <c r="E111" s="20"/>
      <c r="F111" s="9">
        <v>110.0</v>
      </c>
      <c r="G111" s="17">
        <f t="shared" si="90"/>
        <v>9078.880769</v>
      </c>
      <c r="H111" s="18">
        <f t="shared" si="91"/>
        <v>150.149922</v>
      </c>
      <c r="I111" s="18"/>
      <c r="J111" s="18">
        <f t="shared" ref="J111:K111" si="116">IF(ISBLANK(D111), G111, D111)</f>
        <v>9078.880769</v>
      </c>
      <c r="K111" s="18">
        <f t="shared" si="116"/>
        <v>150.149922</v>
      </c>
      <c r="L111" s="18">
        <f>(J111*'Economic Inputs'!$B$2)+(H111*'Economic Inputs'!$B$3)-('Economic Inputs'!$B$4)</f>
        <v>34747.13685</v>
      </c>
      <c r="M111" s="19"/>
      <c r="N111" s="1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21"/>
      <c r="B112" s="9"/>
      <c r="C112" s="20"/>
      <c r="D112" s="20"/>
      <c r="E112" s="20"/>
      <c r="F112" s="9">
        <v>111.0</v>
      </c>
      <c r="G112" s="17">
        <f t="shared" si="90"/>
        <v>8916.922908</v>
      </c>
      <c r="H112" s="18">
        <f t="shared" si="91"/>
        <v>147.4714024</v>
      </c>
      <c r="I112" s="18"/>
      <c r="J112" s="18">
        <f t="shared" ref="J112:K112" si="117">IF(ISBLANK(D112), G112, D112)</f>
        <v>8916.922908</v>
      </c>
      <c r="K112" s="18">
        <f t="shared" si="117"/>
        <v>147.4714024</v>
      </c>
      <c r="L112" s="18">
        <f>(J112*'Economic Inputs'!$B$2)+(H112*'Economic Inputs'!$B$3)-('Economic Inputs'!$B$4)</f>
        <v>34073.76689</v>
      </c>
      <c r="M112" s="19"/>
      <c r="N112" s="1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21"/>
      <c r="B113" s="9"/>
      <c r="C113" s="20"/>
      <c r="D113" s="20"/>
      <c r="E113" s="20"/>
      <c r="F113" s="9">
        <v>112.0</v>
      </c>
      <c r="G113" s="17">
        <f t="shared" si="90"/>
        <v>8757.854209</v>
      </c>
      <c r="H113" s="18">
        <f t="shared" si="91"/>
        <v>144.8406648</v>
      </c>
      <c r="I113" s="18"/>
      <c r="J113" s="18">
        <f t="shared" ref="J113:K113" si="118">IF(ISBLANK(D113), G113, D113)</f>
        <v>8757.854209</v>
      </c>
      <c r="K113" s="18">
        <f t="shared" si="118"/>
        <v>144.8406648</v>
      </c>
      <c r="L113" s="18">
        <f>(J113*'Economic Inputs'!$B$2)+(H113*'Economic Inputs'!$B$3)-('Economic Inputs'!$B$4)</f>
        <v>33412.40917</v>
      </c>
      <c r="M113" s="19"/>
      <c r="N113" s="1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21"/>
      <c r="B114" s="9"/>
      <c r="C114" s="20"/>
      <c r="D114" s="20"/>
      <c r="E114" s="20"/>
      <c r="F114" s="9">
        <v>113.0</v>
      </c>
      <c r="G114" s="17">
        <f t="shared" si="90"/>
        <v>8601.623131</v>
      </c>
      <c r="H114" s="18">
        <f t="shared" si="91"/>
        <v>142.2568569</v>
      </c>
      <c r="I114" s="18"/>
      <c r="J114" s="18">
        <f t="shared" ref="J114:K114" si="119">IF(ISBLANK(D114), G114, D114)</f>
        <v>8601.623131</v>
      </c>
      <c r="K114" s="18">
        <f t="shared" si="119"/>
        <v>142.2568569</v>
      </c>
      <c r="L114" s="18">
        <f>(J114*'Economic Inputs'!$B$2)+(H114*'Economic Inputs'!$B$3)-('Economic Inputs'!$B$4)</f>
        <v>32762.84938</v>
      </c>
      <c r="M114" s="19"/>
      <c r="N114" s="1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21"/>
      <c r="B115" s="9"/>
      <c r="C115" s="20"/>
      <c r="D115" s="20"/>
      <c r="E115" s="20"/>
      <c r="F115" s="9">
        <v>114.0</v>
      </c>
      <c r="G115" s="17">
        <f t="shared" si="90"/>
        <v>8448.179055</v>
      </c>
      <c r="H115" s="18">
        <f t="shared" si="91"/>
        <v>139.7191414</v>
      </c>
      <c r="I115" s="18"/>
      <c r="J115" s="18">
        <f t="shared" ref="J115:K115" si="120">IF(ISBLANK(D115), G115, D115)</f>
        <v>8448.179055</v>
      </c>
      <c r="K115" s="18">
        <f t="shared" si="120"/>
        <v>139.7191414</v>
      </c>
      <c r="L115" s="18">
        <f>(J115*'Economic Inputs'!$B$2)+(H115*'Economic Inputs'!$B$3)-('Economic Inputs'!$B$4)</f>
        <v>32124.87706</v>
      </c>
      <c r="M115" s="19"/>
      <c r="N115" s="1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21"/>
      <c r="B116" s="9"/>
      <c r="C116" s="20"/>
      <c r="D116" s="20"/>
      <c r="E116" s="20"/>
      <c r="F116" s="9">
        <v>115.0</v>
      </c>
      <c r="G116" s="17">
        <f t="shared" si="90"/>
        <v>8297.472262</v>
      </c>
      <c r="H116" s="18">
        <f t="shared" si="91"/>
        <v>137.2266962</v>
      </c>
      <c r="I116" s="18"/>
      <c r="J116" s="18">
        <f t="shared" ref="J116:K116" si="121">IF(ISBLANK(D116), G116, D116)</f>
        <v>8297.472262</v>
      </c>
      <c r="K116" s="18">
        <f t="shared" si="121"/>
        <v>137.2266962</v>
      </c>
      <c r="L116" s="18">
        <f>(J116*'Economic Inputs'!$B$2)+(H116*'Economic Inputs'!$B$3)-('Economic Inputs'!$B$4)</f>
        <v>31498.28552</v>
      </c>
      <c r="M116" s="19"/>
      <c r="N116" s="1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21"/>
      <c r="B117" s="9"/>
      <c r="C117" s="20"/>
      <c r="D117" s="20"/>
      <c r="E117" s="20"/>
      <c r="F117" s="9">
        <v>116.0</v>
      </c>
      <c r="G117" s="17">
        <f t="shared" si="90"/>
        <v>8149.453923</v>
      </c>
      <c r="H117" s="18">
        <f t="shared" si="91"/>
        <v>134.7787136</v>
      </c>
      <c r="I117" s="18"/>
      <c r="J117" s="18">
        <f t="shared" ref="J117:K117" si="122">IF(ISBLANK(D117), G117, D117)</f>
        <v>8149.453923</v>
      </c>
      <c r="K117" s="18">
        <f t="shared" si="122"/>
        <v>134.7787136</v>
      </c>
      <c r="L117" s="18">
        <f>(J117*'Economic Inputs'!$B$2)+(H117*'Economic Inputs'!$B$3)-('Economic Inputs'!$B$4)</f>
        <v>30882.87172</v>
      </c>
      <c r="M117" s="19"/>
      <c r="N117" s="1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21"/>
      <c r="B118" s="9"/>
      <c r="C118" s="20"/>
      <c r="D118" s="20"/>
      <c r="E118" s="20"/>
      <c r="F118" s="9">
        <v>117.0</v>
      </c>
      <c r="G118" s="17">
        <f t="shared" si="90"/>
        <v>8004.076078</v>
      </c>
      <c r="H118" s="18">
        <f t="shared" si="91"/>
        <v>132.3744005</v>
      </c>
      <c r="I118" s="18"/>
      <c r="J118" s="18">
        <f t="shared" ref="J118:K118" si="123">IF(ISBLANK(D118), G118, D118)</f>
        <v>8004.076078</v>
      </c>
      <c r="K118" s="18">
        <f t="shared" si="123"/>
        <v>132.3744005</v>
      </c>
      <c r="L118" s="18">
        <f>(J118*'Economic Inputs'!$B$2)+(H118*'Economic Inputs'!$B$3)-('Economic Inputs'!$B$4)</f>
        <v>30278.43627</v>
      </c>
      <c r="M118" s="19"/>
      <c r="N118" s="1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21"/>
      <c r="B119" s="9"/>
      <c r="C119" s="20"/>
      <c r="D119" s="20"/>
      <c r="E119" s="20"/>
      <c r="F119" s="9">
        <v>118.0</v>
      </c>
      <c r="G119" s="17">
        <f t="shared" si="90"/>
        <v>7861.291624</v>
      </c>
      <c r="H119" s="18">
        <f t="shared" si="91"/>
        <v>130.0129778</v>
      </c>
      <c r="I119" s="18"/>
      <c r="J119" s="18">
        <f t="shared" ref="J119:K119" si="124">IF(ISBLANK(D119), G119, D119)</f>
        <v>7861.291624</v>
      </c>
      <c r="K119" s="18">
        <f t="shared" si="124"/>
        <v>130.0129778</v>
      </c>
      <c r="L119" s="18">
        <f>(J119*'Economic Inputs'!$B$2)+(H119*'Economic Inputs'!$B$3)-('Economic Inputs'!$B$4)</f>
        <v>29684.78332</v>
      </c>
      <c r="M119" s="19"/>
      <c r="N119" s="1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21"/>
      <c r="B120" s="9"/>
      <c r="C120" s="20"/>
      <c r="D120" s="20"/>
      <c r="E120" s="20"/>
      <c r="F120" s="9">
        <v>119.0</v>
      </c>
      <c r="G120" s="17">
        <f t="shared" si="90"/>
        <v>7721.054297</v>
      </c>
      <c r="H120" s="18">
        <f t="shared" si="91"/>
        <v>127.6936805</v>
      </c>
      <c r="I120" s="18"/>
      <c r="J120" s="18">
        <f t="shared" ref="J120:K120" si="125">IF(ISBLANK(D120), G120, D120)</f>
        <v>7721.054297</v>
      </c>
      <c r="K120" s="18">
        <f t="shared" si="125"/>
        <v>127.6936805</v>
      </c>
      <c r="L120" s="18">
        <f>(J120*'Economic Inputs'!$B$2)+(H120*'Economic Inputs'!$B$3)-('Economic Inputs'!$B$4)</f>
        <v>29101.72053</v>
      </c>
      <c r="M120" s="19"/>
      <c r="N120" s="1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21"/>
      <c r="B121" s="9"/>
      <c r="C121" s="20"/>
      <c r="D121" s="20"/>
      <c r="E121" s="20"/>
      <c r="F121" s="9">
        <v>120.0</v>
      </c>
      <c r="G121" s="17">
        <f t="shared" si="90"/>
        <v>7583.318659</v>
      </c>
      <c r="H121" s="18">
        <f t="shared" si="91"/>
        <v>125.4157571</v>
      </c>
      <c r="I121" s="18"/>
      <c r="J121" s="18">
        <f t="shared" ref="J121:K121" si="126">IF(ISBLANK(D121), G121, D121)</f>
        <v>7583.318659</v>
      </c>
      <c r="K121" s="18">
        <f t="shared" si="126"/>
        <v>125.4157571</v>
      </c>
      <c r="L121" s="18">
        <f>(J121*'Economic Inputs'!$B$2)+(H121*'Economic Inputs'!$B$3)-('Economic Inputs'!$B$4)</f>
        <v>28529.05897</v>
      </c>
      <c r="M121" s="19"/>
      <c r="N121" s="1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21"/>
      <c r="B122" s="9"/>
      <c r="C122" s="20"/>
      <c r="D122" s="20"/>
      <c r="E122" s="20"/>
      <c r="F122" s="9">
        <v>121.0</v>
      </c>
      <c r="G122" s="17">
        <f t="shared" si="90"/>
        <v>7448.040083</v>
      </c>
      <c r="H122" s="18">
        <f t="shared" si="91"/>
        <v>123.1784695</v>
      </c>
      <c r="I122" s="18"/>
      <c r="J122" s="18">
        <f t="shared" ref="J122:K122" si="127">IF(ISBLANK(D122), G122, D122)</f>
        <v>7448.040083</v>
      </c>
      <c r="K122" s="18">
        <f t="shared" si="127"/>
        <v>123.1784695</v>
      </c>
      <c r="L122" s="18">
        <f>(J122*'Economic Inputs'!$B$2)+(H122*'Economic Inputs'!$B$3)-('Economic Inputs'!$B$4)</f>
        <v>27966.61311</v>
      </c>
      <c r="M122" s="19"/>
      <c r="N122" s="1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21"/>
      <c r="B123" s="9"/>
      <c r="C123" s="20"/>
      <c r="D123" s="20"/>
      <c r="E123" s="20"/>
      <c r="F123" s="9">
        <v>122.0</v>
      </c>
      <c r="G123" s="17">
        <f t="shared" si="90"/>
        <v>7315.174737</v>
      </c>
      <c r="H123" s="18">
        <f t="shared" si="91"/>
        <v>120.9810927</v>
      </c>
      <c r="I123" s="18"/>
      <c r="J123" s="18">
        <f t="shared" ref="J123:K123" si="128">IF(ISBLANK(D123), G123, D123)</f>
        <v>7315.174737</v>
      </c>
      <c r="K123" s="18">
        <f t="shared" si="128"/>
        <v>120.9810927</v>
      </c>
      <c r="L123" s="18">
        <f>(J123*'Economic Inputs'!$B$2)+(H123*'Economic Inputs'!$B$3)-('Economic Inputs'!$B$4)</f>
        <v>27414.2007</v>
      </c>
      <c r="M123" s="19"/>
      <c r="N123" s="1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21"/>
      <c r="B124" s="9"/>
      <c r="C124" s="20"/>
      <c r="D124" s="20"/>
      <c r="E124" s="20"/>
      <c r="F124" s="9">
        <v>123.0</v>
      </c>
      <c r="G124" s="17">
        <f t="shared" si="90"/>
        <v>7184.679571</v>
      </c>
      <c r="H124" s="18">
        <f t="shared" si="91"/>
        <v>118.8229149</v>
      </c>
      <c r="I124" s="18"/>
      <c r="J124" s="18">
        <f t="shared" ref="J124:K124" si="129">IF(ISBLANK(D124), G124, D124)</f>
        <v>7184.679571</v>
      </c>
      <c r="K124" s="18">
        <f t="shared" si="129"/>
        <v>118.8229149</v>
      </c>
      <c r="L124" s="18">
        <f>(J124*'Economic Inputs'!$B$2)+(H124*'Economic Inputs'!$B$3)-('Economic Inputs'!$B$4)</f>
        <v>26871.64276</v>
      </c>
      <c r="M124" s="19"/>
      <c r="N124" s="1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21"/>
      <c r="B125" s="9"/>
      <c r="C125" s="20"/>
      <c r="D125" s="20"/>
      <c r="E125" s="20"/>
      <c r="F125" s="9">
        <v>124.0</v>
      </c>
      <c r="G125" s="17">
        <f t="shared" si="90"/>
        <v>7056.512305</v>
      </c>
      <c r="H125" s="18">
        <f t="shared" si="91"/>
        <v>116.7032368</v>
      </c>
      <c r="I125" s="18"/>
      <c r="J125" s="18">
        <f t="shared" ref="J125:K125" si="130">IF(ISBLANK(D125), G125, D125)</f>
        <v>7056.512305</v>
      </c>
      <c r="K125" s="18">
        <f t="shared" si="130"/>
        <v>116.7032368</v>
      </c>
      <c r="L125" s="18">
        <f>(J125*'Economic Inputs'!$B$2)+(H125*'Economic Inputs'!$B$3)-('Economic Inputs'!$B$4)</f>
        <v>26338.76349</v>
      </c>
      <c r="M125" s="19"/>
      <c r="N125" s="1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21"/>
      <c r="B126" s="9"/>
      <c r="C126" s="20"/>
      <c r="D126" s="20"/>
      <c r="E126" s="20"/>
      <c r="F126" s="9">
        <v>125.0</v>
      </c>
      <c r="G126" s="17">
        <f t="shared" si="90"/>
        <v>6930.63141</v>
      </c>
      <c r="H126" s="18">
        <f t="shared" si="91"/>
        <v>114.6213715</v>
      </c>
      <c r="I126" s="18"/>
      <c r="J126" s="18">
        <f t="shared" ref="J126:K126" si="131">IF(ISBLANK(D126), G126, D126)</f>
        <v>6930.63141</v>
      </c>
      <c r="K126" s="18">
        <f t="shared" si="131"/>
        <v>114.6213715</v>
      </c>
      <c r="L126" s="18">
        <f>(J126*'Economic Inputs'!$B$2)+(H126*'Economic Inputs'!$B$3)-('Economic Inputs'!$B$4)</f>
        <v>25815.39024</v>
      </c>
      <c r="M126" s="19"/>
      <c r="N126" s="1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21"/>
      <c r="B127" s="9"/>
      <c r="C127" s="20"/>
      <c r="D127" s="20"/>
      <c r="E127" s="20"/>
      <c r="F127" s="9">
        <v>126.0</v>
      </c>
      <c r="G127" s="17">
        <f t="shared" si="90"/>
        <v>6806.996101</v>
      </c>
      <c r="H127" s="18">
        <f t="shared" si="91"/>
        <v>112.5766446</v>
      </c>
      <c r="I127" s="18"/>
      <c r="J127" s="18">
        <f t="shared" ref="J127:K127" si="132">IF(ISBLANK(D127), G127, D127)</f>
        <v>6806.996101</v>
      </c>
      <c r="K127" s="18">
        <f t="shared" si="132"/>
        <v>112.5766446</v>
      </c>
      <c r="L127" s="18">
        <f>(J127*'Economic Inputs'!$B$2)+(H127*'Economic Inputs'!$B$3)-('Economic Inputs'!$B$4)</f>
        <v>25301.35342</v>
      </c>
      <c r="M127" s="19"/>
      <c r="N127" s="1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21"/>
      <c r="B128" s="9"/>
      <c r="C128" s="20"/>
      <c r="D128" s="20"/>
      <c r="E128" s="20"/>
      <c r="F128" s="9">
        <v>127.0</v>
      </c>
      <c r="G128" s="17">
        <f t="shared" si="90"/>
        <v>6685.566318</v>
      </c>
      <c r="H128" s="18">
        <f t="shared" si="91"/>
        <v>110.5683935</v>
      </c>
      <c r="I128" s="18"/>
      <c r="J128" s="18">
        <f t="shared" ref="J128:K128" si="133">IF(ISBLANK(D128), G128, D128)</f>
        <v>6685.566318</v>
      </c>
      <c r="K128" s="18">
        <f t="shared" si="133"/>
        <v>110.5683935</v>
      </c>
      <c r="L128" s="18">
        <f>(J128*'Economic Inputs'!$B$2)+(H128*'Economic Inputs'!$B$3)-('Economic Inputs'!$B$4)</f>
        <v>24796.4865</v>
      </c>
      <c r="M128" s="19"/>
      <c r="N128" s="1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21"/>
      <c r="B129" s="9"/>
      <c r="C129" s="20"/>
      <c r="D129" s="20"/>
      <c r="E129" s="20"/>
      <c r="F129" s="9">
        <v>128.0</v>
      </c>
      <c r="G129" s="17">
        <f t="shared" si="90"/>
        <v>6566.302716</v>
      </c>
      <c r="H129" s="18">
        <f t="shared" si="91"/>
        <v>108.5959675</v>
      </c>
      <c r="I129" s="18"/>
      <c r="J129" s="18">
        <f t="shared" ref="J129:K129" si="134">IF(ISBLANK(D129), G129, D129)</f>
        <v>6566.302716</v>
      </c>
      <c r="K129" s="18">
        <f t="shared" si="134"/>
        <v>108.5959675</v>
      </c>
      <c r="L129" s="18">
        <f>(J129*'Economic Inputs'!$B$2)+(H129*'Economic Inputs'!$B$3)-('Economic Inputs'!$B$4)</f>
        <v>24300.62587</v>
      </c>
      <c r="M129" s="19"/>
      <c r="N129" s="1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21"/>
      <c r="B130" s="9"/>
      <c r="C130" s="20"/>
      <c r="D130" s="20"/>
      <c r="E130" s="20"/>
      <c r="F130" s="9">
        <v>129.0</v>
      </c>
      <c r="G130" s="17">
        <f t="shared" si="90"/>
        <v>6449.166655</v>
      </c>
      <c r="H130" s="18">
        <f t="shared" si="91"/>
        <v>106.6587275</v>
      </c>
      <c r="I130" s="18"/>
      <c r="J130" s="18">
        <f t="shared" ref="J130:K130" si="135">IF(ISBLANK(D130), G130, D130)</f>
        <v>6449.166655</v>
      </c>
      <c r="K130" s="18">
        <f t="shared" si="135"/>
        <v>106.6587275</v>
      </c>
      <c r="L130" s="18">
        <f>(J130*'Economic Inputs'!$B$2)+(H130*'Economic Inputs'!$B$3)-('Economic Inputs'!$B$4)</f>
        <v>23813.61089</v>
      </c>
      <c r="M130" s="19"/>
      <c r="N130" s="19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21"/>
      <c r="B131" s="9"/>
      <c r="C131" s="20"/>
      <c r="D131" s="20"/>
      <c r="E131" s="20"/>
      <c r="F131" s="9">
        <v>130.0</v>
      </c>
      <c r="G131" s="17">
        <f t="shared" si="90"/>
        <v>6334.120179</v>
      </c>
      <c r="H131" s="18">
        <f t="shared" si="91"/>
        <v>104.756046</v>
      </c>
      <c r="I131" s="18"/>
      <c r="J131" s="18">
        <f t="shared" ref="J131:K131" si="136">IF(ISBLANK(D131), G131, D131)</f>
        <v>6334.120179</v>
      </c>
      <c r="K131" s="18">
        <f t="shared" si="136"/>
        <v>104.756046</v>
      </c>
      <c r="L131" s="18">
        <f>(J131*'Economic Inputs'!$B$2)+(H131*'Economic Inputs'!$B$3)-('Economic Inputs'!$B$4)</f>
        <v>23335.28376</v>
      </c>
      <c r="M131" s="19"/>
      <c r="N131" s="19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21"/>
      <c r="B132" s="9"/>
      <c r="C132" s="20"/>
      <c r="D132" s="20"/>
      <c r="E132" s="20"/>
      <c r="F132" s="9">
        <v>131.0</v>
      </c>
      <c r="G132" s="17">
        <f t="shared" si="90"/>
        <v>6221.126015</v>
      </c>
      <c r="H132" s="18">
        <f t="shared" si="91"/>
        <v>102.8873062</v>
      </c>
      <c r="I132" s="18"/>
      <c r="J132" s="18">
        <f t="shared" ref="J132:K132" si="137">IF(ISBLANK(D132), G132, D132)</f>
        <v>6221.126015</v>
      </c>
      <c r="K132" s="18">
        <f t="shared" si="137"/>
        <v>102.8873062</v>
      </c>
      <c r="L132" s="18">
        <f>(J132*'Economic Inputs'!$B$2)+(H132*'Economic Inputs'!$B$3)-('Economic Inputs'!$B$4)</f>
        <v>22865.48948</v>
      </c>
      <c r="M132" s="19"/>
      <c r="N132" s="19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21"/>
      <c r="B133" s="9"/>
      <c r="C133" s="20"/>
      <c r="D133" s="20"/>
      <c r="E133" s="20"/>
      <c r="F133" s="9">
        <v>132.0</v>
      </c>
      <c r="G133" s="17">
        <f t="shared" si="90"/>
        <v>6110.147549</v>
      </c>
      <c r="H133" s="18">
        <f t="shared" si="91"/>
        <v>101.0519029</v>
      </c>
      <c r="I133" s="18"/>
      <c r="J133" s="18">
        <f t="shared" ref="J133:K133" si="138">IF(ISBLANK(D133), G133, D133)</f>
        <v>6110.147549</v>
      </c>
      <c r="K133" s="18">
        <f t="shared" si="138"/>
        <v>101.0519029</v>
      </c>
      <c r="L133" s="18">
        <f>(J133*'Economic Inputs'!$B$2)+(H133*'Economic Inputs'!$B$3)-('Economic Inputs'!$B$4)</f>
        <v>22404.07585</v>
      </c>
      <c r="M133" s="19"/>
      <c r="N133" s="19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21"/>
      <c r="B134" s="9"/>
      <c r="C134" s="20"/>
      <c r="D134" s="20"/>
      <c r="E134" s="20"/>
      <c r="F134" s="9">
        <v>133.0</v>
      </c>
      <c r="G134" s="17">
        <f t="shared" si="90"/>
        <v>6001.148824</v>
      </c>
      <c r="H134" s="18">
        <f t="shared" si="91"/>
        <v>99.24924129</v>
      </c>
      <c r="I134" s="18"/>
      <c r="J134" s="18">
        <f t="shared" ref="J134:K134" si="139">IF(ISBLANK(D134), G134, D134)</f>
        <v>6001.148824</v>
      </c>
      <c r="K134" s="18">
        <f t="shared" si="139"/>
        <v>99.24924129</v>
      </c>
      <c r="L134" s="18">
        <f>(J134*'Economic Inputs'!$B$2)+(H134*'Economic Inputs'!$B$3)-('Economic Inputs'!$B$4)</f>
        <v>21950.89336</v>
      </c>
      <c r="M134" s="19"/>
      <c r="N134" s="19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21"/>
      <c r="B135" s="9"/>
      <c r="C135" s="20"/>
      <c r="D135" s="20"/>
      <c r="E135" s="20"/>
      <c r="F135" s="9">
        <v>134.0</v>
      </c>
      <c r="G135" s="17">
        <f t="shared" si="90"/>
        <v>5894.094525</v>
      </c>
      <c r="H135" s="18">
        <f t="shared" si="91"/>
        <v>97.47873728</v>
      </c>
      <c r="I135" s="18"/>
      <c r="J135" s="18">
        <f t="shared" ref="J135:K135" si="140">IF(ISBLANK(D135), G135, D135)</f>
        <v>5894.094525</v>
      </c>
      <c r="K135" s="18">
        <f t="shared" si="140"/>
        <v>97.47873728</v>
      </c>
      <c r="L135" s="18">
        <f>(J135*'Economic Inputs'!$B$2)+(H135*'Economic Inputs'!$B$3)-('Economic Inputs'!$B$4)</f>
        <v>21505.79518</v>
      </c>
      <c r="M135" s="19"/>
      <c r="N135" s="19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21"/>
      <c r="B136" s="9"/>
      <c r="C136" s="20"/>
      <c r="D136" s="20"/>
      <c r="E136" s="20"/>
      <c r="F136" s="9">
        <v>135.0</v>
      </c>
      <c r="G136" s="17">
        <f t="shared" si="90"/>
        <v>5788.949963</v>
      </c>
      <c r="H136" s="18">
        <f t="shared" si="91"/>
        <v>95.73981724</v>
      </c>
      <c r="I136" s="18"/>
      <c r="J136" s="18">
        <f t="shared" ref="J136:K136" si="141">IF(ISBLANK(D136), G136, D136)</f>
        <v>5788.949963</v>
      </c>
      <c r="K136" s="18">
        <f t="shared" si="141"/>
        <v>95.73981724</v>
      </c>
      <c r="L136" s="18">
        <f>(J136*'Economic Inputs'!$B$2)+(H136*'Economic Inputs'!$B$3)-('Economic Inputs'!$B$4)</f>
        <v>21068.6371</v>
      </c>
      <c r="M136" s="19"/>
      <c r="N136" s="19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21"/>
      <c r="B137" s="9"/>
      <c r="C137" s="20"/>
      <c r="D137" s="20"/>
      <c r="E137" s="20"/>
      <c r="F137" s="9">
        <v>136.0</v>
      </c>
      <c r="G137" s="17">
        <f t="shared" si="90"/>
        <v>5685.681072</v>
      </c>
      <c r="H137" s="18">
        <f t="shared" si="91"/>
        <v>94.03191774</v>
      </c>
      <c r="I137" s="18"/>
      <c r="J137" s="18">
        <f t="shared" ref="J137:K137" si="142">IF(ISBLANK(D137), G137, D137)</f>
        <v>5685.681072</v>
      </c>
      <c r="K137" s="18">
        <f t="shared" si="142"/>
        <v>94.03191774</v>
      </c>
      <c r="L137" s="18">
        <f>(J137*'Economic Inputs'!$B$2)+(H137*'Economic Inputs'!$B$3)-('Economic Inputs'!$B$4)</f>
        <v>20639.27746</v>
      </c>
      <c r="M137" s="19"/>
      <c r="N137" s="19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21"/>
      <c r="B138" s="9"/>
      <c r="C138" s="20"/>
      <c r="D138" s="20"/>
      <c r="E138" s="20"/>
      <c r="F138" s="9">
        <v>137.0</v>
      </c>
      <c r="G138" s="17">
        <f t="shared" si="90"/>
        <v>5584.254392</v>
      </c>
      <c r="H138" s="18">
        <f t="shared" si="91"/>
        <v>92.3544854</v>
      </c>
      <c r="I138" s="18"/>
      <c r="J138" s="18">
        <f t="shared" ref="J138:K138" si="143">IF(ISBLANK(D138), G138, D138)</f>
        <v>5584.254392</v>
      </c>
      <c r="K138" s="18">
        <f t="shared" si="143"/>
        <v>92.3544854</v>
      </c>
      <c r="L138" s="18">
        <f>(J138*'Economic Inputs'!$B$2)+(H138*'Economic Inputs'!$B$3)-('Economic Inputs'!$B$4)</f>
        <v>20217.57715</v>
      </c>
      <c r="M138" s="19"/>
      <c r="N138" s="19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21"/>
      <c r="B139" s="9"/>
      <c r="C139" s="20"/>
      <c r="D139" s="20"/>
      <c r="E139" s="20"/>
      <c r="F139" s="9">
        <v>138.0</v>
      </c>
      <c r="G139" s="17">
        <f t="shared" si="90"/>
        <v>5484.637058</v>
      </c>
      <c r="H139" s="18">
        <f t="shared" si="91"/>
        <v>90.70697673</v>
      </c>
      <c r="I139" s="18"/>
      <c r="J139" s="18">
        <f t="shared" ref="J139:K139" si="144">IF(ISBLANK(D139), G139, D139)</f>
        <v>5484.637058</v>
      </c>
      <c r="K139" s="18">
        <f t="shared" si="144"/>
        <v>90.70697673</v>
      </c>
      <c r="L139" s="18">
        <f>(J139*'Economic Inputs'!$B$2)+(H139*'Economic Inputs'!$B$3)-('Economic Inputs'!$B$4)</f>
        <v>19803.39955</v>
      </c>
      <c r="M139" s="19"/>
      <c r="N139" s="19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21"/>
      <c r="B140" s="9"/>
      <c r="C140" s="20"/>
      <c r="D140" s="20"/>
      <c r="E140" s="20"/>
      <c r="F140" s="9">
        <v>139.0</v>
      </c>
      <c r="G140" s="17">
        <f t="shared" si="90"/>
        <v>5386.796795</v>
      </c>
      <c r="H140" s="18">
        <f t="shared" si="91"/>
        <v>89.0888579</v>
      </c>
      <c r="I140" s="18"/>
      <c r="J140" s="18">
        <f t="shared" ref="J140:K140" si="145">IF(ISBLANK(D140), G140, D140)</f>
        <v>5386.796795</v>
      </c>
      <c r="K140" s="18">
        <f t="shared" si="145"/>
        <v>89.0888579</v>
      </c>
      <c r="L140" s="18">
        <f>(J140*'Economic Inputs'!$B$2)+(H140*'Economic Inputs'!$B$3)-('Economic Inputs'!$B$4)</f>
        <v>19396.61044</v>
      </c>
      <c r="M140" s="19"/>
      <c r="N140" s="19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21"/>
      <c r="B141" s="9"/>
      <c r="C141" s="20"/>
      <c r="D141" s="20"/>
      <c r="E141" s="20"/>
      <c r="F141" s="9">
        <v>140.0</v>
      </c>
      <c r="G141" s="17">
        <f t="shared" si="90"/>
        <v>5290.701901</v>
      </c>
      <c r="H141" s="18">
        <f t="shared" si="91"/>
        <v>87.49960465</v>
      </c>
      <c r="I141" s="18"/>
      <c r="J141" s="18">
        <f t="shared" ref="J141:K141" si="146">IF(ISBLANK(D141), G141, D141)</f>
        <v>5290.701901</v>
      </c>
      <c r="K141" s="18">
        <f t="shared" si="146"/>
        <v>87.49960465</v>
      </c>
      <c r="L141" s="18">
        <f>(J141*'Economic Inputs'!$B$2)+(H141*'Economic Inputs'!$B$3)-('Economic Inputs'!$B$4)</f>
        <v>18997.07803</v>
      </c>
      <c r="M141" s="19"/>
      <c r="N141" s="19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21"/>
      <c r="B142" s="9"/>
      <c r="C142" s="20"/>
      <c r="D142" s="20"/>
      <c r="E142" s="20"/>
      <c r="F142" s="9">
        <v>141.0</v>
      </c>
      <c r="G142" s="17">
        <f t="shared" si="90"/>
        <v>5196.321241</v>
      </c>
      <c r="H142" s="18">
        <f t="shared" si="91"/>
        <v>85.93870203</v>
      </c>
      <c r="I142" s="18"/>
      <c r="J142" s="18">
        <f t="shared" ref="J142:K142" si="147">IF(ISBLANK(D142), G142, D142)</f>
        <v>5196.321241</v>
      </c>
      <c r="K142" s="18">
        <f t="shared" si="147"/>
        <v>85.93870203</v>
      </c>
      <c r="L142" s="18">
        <f>(J142*'Economic Inputs'!$B$2)+(H142*'Economic Inputs'!$B$3)-('Economic Inputs'!$B$4)</f>
        <v>18604.67287</v>
      </c>
      <c r="M142" s="19"/>
      <c r="N142" s="19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21"/>
      <c r="B143" s="9"/>
      <c r="C143" s="20"/>
      <c r="D143" s="20"/>
      <c r="E143" s="20"/>
      <c r="F143" s="9">
        <v>142.0</v>
      </c>
      <c r="G143" s="17">
        <f t="shared" si="90"/>
        <v>5103.624235</v>
      </c>
      <c r="H143" s="18">
        <f t="shared" si="91"/>
        <v>84.40564431</v>
      </c>
      <c r="I143" s="18"/>
      <c r="J143" s="18">
        <f t="shared" ref="J143:K143" si="148">IF(ISBLANK(D143), G143, D143)</f>
        <v>5103.624235</v>
      </c>
      <c r="K143" s="18">
        <f t="shared" si="148"/>
        <v>84.40564431</v>
      </c>
      <c r="L143" s="18">
        <f>(J143*'Economic Inputs'!$B$2)+(H143*'Economic Inputs'!$B$3)-('Economic Inputs'!$B$4)</f>
        <v>18219.26781</v>
      </c>
      <c r="M143" s="19"/>
      <c r="N143" s="19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21"/>
      <c r="B144" s="9"/>
      <c r="C144" s="20"/>
      <c r="D144" s="20"/>
      <c r="E144" s="20"/>
      <c r="F144" s="9">
        <v>143.0</v>
      </c>
      <c r="G144" s="17">
        <f t="shared" si="90"/>
        <v>5012.580847</v>
      </c>
      <c r="H144" s="18">
        <f t="shared" si="91"/>
        <v>82.89993475</v>
      </c>
      <c r="I144" s="18"/>
      <c r="J144" s="18">
        <f t="shared" ref="J144:K144" si="149">IF(ISBLANK(D144), G144, D144)</f>
        <v>5012.580847</v>
      </c>
      <c r="K144" s="18">
        <f t="shared" si="149"/>
        <v>82.89993475</v>
      </c>
      <c r="L144" s="18">
        <f>(J144*'Economic Inputs'!$B$2)+(H144*'Economic Inputs'!$B$3)-('Economic Inputs'!$B$4)</f>
        <v>17840.73797</v>
      </c>
      <c r="M144" s="19"/>
      <c r="N144" s="19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21"/>
      <c r="B145" s="9"/>
      <c r="C145" s="20"/>
      <c r="D145" s="20"/>
      <c r="E145" s="20"/>
      <c r="F145" s="9">
        <v>144.0</v>
      </c>
      <c r="G145" s="17">
        <f t="shared" si="90"/>
        <v>4923.16158</v>
      </c>
      <c r="H145" s="18">
        <f t="shared" si="91"/>
        <v>81.4210855</v>
      </c>
      <c r="I145" s="18"/>
      <c r="J145" s="18">
        <f t="shared" ref="J145:K145" si="150">IF(ISBLANK(D145), G145, D145)</f>
        <v>4923.16158</v>
      </c>
      <c r="K145" s="18">
        <f t="shared" si="150"/>
        <v>81.4210855</v>
      </c>
      <c r="L145" s="18">
        <f>(J145*'Economic Inputs'!$B$2)+(H145*'Economic Inputs'!$B$3)-('Economic Inputs'!$B$4)</f>
        <v>17468.96072</v>
      </c>
      <c r="M145" s="19"/>
      <c r="N145" s="19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21"/>
      <c r="B146" s="9"/>
      <c r="C146" s="20"/>
      <c r="D146" s="20"/>
      <c r="E146" s="20"/>
      <c r="F146" s="9">
        <v>145.0</v>
      </c>
      <c r="G146" s="17">
        <f t="shared" si="90"/>
        <v>4835.33746</v>
      </c>
      <c r="H146" s="18">
        <f t="shared" si="91"/>
        <v>79.96861739</v>
      </c>
      <c r="I146" s="18"/>
      <c r="J146" s="18">
        <f t="shared" ref="J146:K146" si="151">IF(ISBLANK(D146), G146, D146)</f>
        <v>4835.33746</v>
      </c>
      <c r="K146" s="18">
        <f t="shared" si="151"/>
        <v>79.96861739</v>
      </c>
      <c r="L146" s="18">
        <f>(J146*'Economic Inputs'!$B$2)+(H146*'Economic Inputs'!$B$3)-('Economic Inputs'!$B$4)</f>
        <v>17103.8156</v>
      </c>
      <c r="M146" s="19"/>
      <c r="N146" s="19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21"/>
      <c r="B147" s="9"/>
      <c r="C147" s="20"/>
      <c r="D147" s="20"/>
      <c r="E147" s="20"/>
      <c r="F147" s="9">
        <v>146.0</v>
      </c>
      <c r="G147" s="17">
        <f t="shared" si="90"/>
        <v>4749.080031</v>
      </c>
      <c r="H147" s="18">
        <f t="shared" si="91"/>
        <v>78.54205981</v>
      </c>
      <c r="I147" s="18"/>
      <c r="J147" s="18">
        <f t="shared" ref="J147:K147" si="152">IF(ISBLANK(D147), G147, D147)</f>
        <v>4749.080031</v>
      </c>
      <c r="K147" s="18">
        <f t="shared" si="152"/>
        <v>78.54205981</v>
      </c>
      <c r="L147" s="18">
        <f>(J147*'Economic Inputs'!$B$2)+(H147*'Economic Inputs'!$B$3)-('Economic Inputs'!$B$4)</f>
        <v>16745.18428</v>
      </c>
      <c r="M147" s="19"/>
      <c r="N147" s="19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21"/>
      <c r="B148" s="9"/>
      <c r="C148" s="20"/>
      <c r="D148" s="20"/>
      <c r="E148" s="20"/>
      <c r="F148" s="9">
        <v>147.0</v>
      </c>
      <c r="G148" s="17">
        <f t="shared" si="90"/>
        <v>4664.361346</v>
      </c>
      <c r="H148" s="18">
        <f t="shared" si="91"/>
        <v>77.14095055</v>
      </c>
      <c r="I148" s="18"/>
      <c r="J148" s="18">
        <f t="shared" ref="J148:K148" si="153">IF(ISBLANK(D148), G148, D148)</f>
        <v>4664.361346</v>
      </c>
      <c r="K148" s="18">
        <f t="shared" si="153"/>
        <v>77.14095055</v>
      </c>
      <c r="L148" s="18">
        <f>(J148*'Economic Inputs'!$B$2)+(H148*'Economic Inputs'!$B$3)-('Economic Inputs'!$B$4)</f>
        <v>16392.95058</v>
      </c>
      <c r="M148" s="19"/>
      <c r="N148" s="19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21"/>
      <c r="B149" s="9"/>
      <c r="C149" s="20"/>
      <c r="D149" s="20"/>
      <c r="E149" s="20"/>
      <c r="F149" s="9">
        <v>148.0</v>
      </c>
      <c r="G149" s="17">
        <f t="shared" si="90"/>
        <v>4581.153955</v>
      </c>
      <c r="H149" s="18">
        <f t="shared" si="91"/>
        <v>75.76483563</v>
      </c>
      <c r="I149" s="18"/>
      <c r="J149" s="18">
        <f t="shared" ref="J149:K149" si="154">IF(ISBLANK(D149), G149, D149)</f>
        <v>4581.153955</v>
      </c>
      <c r="K149" s="18">
        <f t="shared" si="154"/>
        <v>75.76483563</v>
      </c>
      <c r="L149" s="18">
        <f>(J149*'Economic Inputs'!$B$2)+(H149*'Economic Inputs'!$B$3)-('Economic Inputs'!$B$4)</f>
        <v>16047.00036</v>
      </c>
      <c r="M149" s="19"/>
      <c r="N149" s="19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21"/>
      <c r="B150" s="9"/>
      <c r="C150" s="20"/>
      <c r="D150" s="20"/>
      <c r="E150" s="20"/>
      <c r="F150" s="9">
        <v>149.0</v>
      </c>
      <c r="G150" s="17">
        <f t="shared" si="90"/>
        <v>4499.430898</v>
      </c>
      <c r="H150" s="18">
        <f t="shared" si="91"/>
        <v>74.41326918</v>
      </c>
      <c r="I150" s="18"/>
      <c r="J150" s="18">
        <f t="shared" ref="J150:K150" si="155">IF(ISBLANK(D150), G150, D150)</f>
        <v>4499.430898</v>
      </c>
      <c r="K150" s="18">
        <f t="shared" si="155"/>
        <v>74.41326918</v>
      </c>
      <c r="L150" s="18">
        <f>(J150*'Economic Inputs'!$B$2)+(H150*'Economic Inputs'!$B$3)-('Economic Inputs'!$B$4)</f>
        <v>15707.22154</v>
      </c>
      <c r="M150" s="19"/>
      <c r="N150" s="19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21"/>
      <c r="B151" s="9"/>
      <c r="C151" s="20"/>
      <c r="D151" s="20"/>
      <c r="E151" s="20"/>
      <c r="F151" s="9">
        <v>150.0</v>
      </c>
      <c r="G151" s="17">
        <f t="shared" si="90"/>
        <v>4419.165696</v>
      </c>
      <c r="H151" s="18">
        <f t="shared" si="91"/>
        <v>73.08581327</v>
      </c>
      <c r="I151" s="18"/>
      <c r="J151" s="18">
        <f t="shared" ref="J151:K151" si="156">IF(ISBLANK(D151), G151, D151)</f>
        <v>4419.165696</v>
      </c>
      <c r="K151" s="18">
        <f t="shared" si="156"/>
        <v>73.08581327</v>
      </c>
      <c r="L151" s="18">
        <f>(J151*'Economic Inputs'!$B$2)+(H151*'Economic Inputs'!$B$3)-('Economic Inputs'!$B$4)</f>
        <v>15373.50402</v>
      </c>
      <c r="M151" s="19"/>
      <c r="N151" s="19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21"/>
      <c r="B152" s="9"/>
      <c r="C152" s="20"/>
      <c r="D152" s="20"/>
      <c r="E152" s="20"/>
      <c r="F152" s="9">
        <v>151.0</v>
      </c>
      <c r="G152" s="17">
        <f t="shared" si="90"/>
        <v>4340.332342</v>
      </c>
      <c r="H152" s="18">
        <f t="shared" si="91"/>
        <v>71.78203782</v>
      </c>
      <c r="I152" s="18"/>
      <c r="J152" s="18">
        <f t="shared" ref="J152:K152" si="157">IF(ISBLANK(D152), G152, D152)</f>
        <v>4340.332342</v>
      </c>
      <c r="K152" s="18">
        <f t="shared" si="157"/>
        <v>71.78203782</v>
      </c>
      <c r="L152" s="18">
        <f>(J152*'Economic Inputs'!$B$2)+(H152*'Economic Inputs'!$B$3)-('Economic Inputs'!$B$4)</f>
        <v>15045.73967</v>
      </c>
      <c r="M152" s="19"/>
      <c r="N152" s="19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21"/>
      <c r="B153" s="9"/>
      <c r="C153" s="20"/>
      <c r="D153" s="20"/>
      <c r="E153" s="20"/>
      <c r="F153" s="9">
        <v>152.0</v>
      </c>
      <c r="G153" s="17">
        <f t="shared" si="90"/>
        <v>4262.905294</v>
      </c>
      <c r="H153" s="18">
        <f t="shared" si="91"/>
        <v>70.50152037</v>
      </c>
      <c r="I153" s="18"/>
      <c r="J153" s="18">
        <f t="shared" ref="J153:K153" si="158">IF(ISBLANK(D153), G153, D153)</f>
        <v>4262.905294</v>
      </c>
      <c r="K153" s="18">
        <f t="shared" si="158"/>
        <v>70.50152037</v>
      </c>
      <c r="L153" s="18">
        <f>(J153*'Economic Inputs'!$B$2)+(H153*'Economic Inputs'!$B$3)-('Economic Inputs'!$B$4)</f>
        <v>14723.82231</v>
      </c>
      <c r="M153" s="19"/>
      <c r="N153" s="19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21"/>
      <c r="B154" s="9"/>
      <c r="C154" s="20"/>
      <c r="D154" s="20"/>
      <c r="E154" s="20"/>
      <c r="F154" s="9">
        <v>153.0</v>
      </c>
      <c r="G154" s="17">
        <f t="shared" si="90"/>
        <v>4186.859464</v>
      </c>
      <c r="H154" s="18">
        <f t="shared" si="91"/>
        <v>69.24384603</v>
      </c>
      <c r="I154" s="18"/>
      <c r="J154" s="18">
        <f t="shared" ref="J154:K154" si="159">IF(ISBLANK(D154), G154, D154)</f>
        <v>4186.859464</v>
      </c>
      <c r="K154" s="18">
        <f t="shared" si="159"/>
        <v>69.24384603</v>
      </c>
      <c r="L154" s="18">
        <f>(J154*'Economic Inputs'!$B$2)+(H154*'Economic Inputs'!$B$3)-('Economic Inputs'!$B$4)</f>
        <v>14407.64761</v>
      </c>
      <c r="M154" s="19"/>
      <c r="N154" s="19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21"/>
      <c r="B155" s="9"/>
      <c r="C155" s="20"/>
      <c r="D155" s="20"/>
      <c r="E155" s="20"/>
      <c r="F155" s="9">
        <v>154.0</v>
      </c>
      <c r="G155" s="17">
        <f t="shared" si="90"/>
        <v>4112.170214</v>
      </c>
      <c r="H155" s="18">
        <f t="shared" si="91"/>
        <v>68.0086073</v>
      </c>
      <c r="I155" s="18"/>
      <c r="J155" s="18">
        <f t="shared" ref="J155:K155" si="160">IF(ISBLANK(D155), G155, D155)</f>
        <v>4112.170214</v>
      </c>
      <c r="K155" s="18">
        <f t="shared" si="160"/>
        <v>68.0086073</v>
      </c>
      <c r="L155" s="18">
        <f>(J155*'Economic Inputs'!$B$2)+(H155*'Economic Inputs'!$B$3)-('Economic Inputs'!$B$4)</f>
        <v>14097.11315</v>
      </c>
      <c r="M155" s="19"/>
      <c r="N155" s="19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21"/>
      <c r="B156" s="9"/>
      <c r="C156" s="20"/>
      <c r="D156" s="20"/>
      <c r="E156" s="20"/>
      <c r="F156" s="9">
        <v>155.0</v>
      </c>
      <c r="G156" s="17">
        <f t="shared" si="90"/>
        <v>4038.813342</v>
      </c>
      <c r="H156" s="18">
        <f t="shared" si="91"/>
        <v>66.79540395</v>
      </c>
      <c r="I156" s="18"/>
      <c r="J156" s="18">
        <f t="shared" ref="J156:K156" si="161">IF(ISBLANK(D156), G156, D156)</f>
        <v>4038.813342</v>
      </c>
      <c r="K156" s="18">
        <f t="shared" si="161"/>
        <v>66.79540395</v>
      </c>
      <c r="L156" s="18">
        <f>(J156*'Economic Inputs'!$B$2)+(H156*'Economic Inputs'!$B$3)-('Economic Inputs'!$B$4)</f>
        <v>13792.1183</v>
      </c>
      <c r="M156" s="19"/>
      <c r="N156" s="19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21"/>
      <c r="B157" s="9"/>
      <c r="C157" s="20"/>
      <c r="D157" s="20"/>
      <c r="E157" s="20"/>
      <c r="F157" s="9">
        <v>156.0</v>
      </c>
      <c r="G157" s="17">
        <f t="shared" si="90"/>
        <v>3966.765082</v>
      </c>
      <c r="H157" s="18">
        <f t="shared" si="91"/>
        <v>65.6038429</v>
      </c>
      <c r="I157" s="18"/>
      <c r="J157" s="18">
        <f t="shared" ref="J157:K157" si="162">IF(ISBLANK(D157), G157, D157)</f>
        <v>3966.765082</v>
      </c>
      <c r="K157" s="18">
        <f t="shared" si="162"/>
        <v>65.6038429</v>
      </c>
      <c r="L157" s="18">
        <f>(J157*'Economic Inputs'!$B$2)+(H157*'Economic Inputs'!$B$3)-('Economic Inputs'!$B$4)</f>
        <v>13492.56425</v>
      </c>
      <c r="M157" s="19"/>
      <c r="N157" s="19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21"/>
      <c r="B158" s="9"/>
      <c r="C158" s="20"/>
      <c r="D158" s="20"/>
      <c r="E158" s="20"/>
      <c r="F158" s="9">
        <v>157.0</v>
      </c>
      <c r="G158" s="17">
        <f t="shared" si="90"/>
        <v>3896.002088</v>
      </c>
      <c r="H158" s="18">
        <f t="shared" si="91"/>
        <v>64.43353807</v>
      </c>
      <c r="I158" s="18"/>
      <c r="J158" s="18">
        <f t="shared" ref="J158:K158" si="163">IF(ISBLANK(D158), G158, D158)</f>
        <v>3896.002088</v>
      </c>
      <c r="K158" s="18">
        <f t="shared" si="163"/>
        <v>64.43353807</v>
      </c>
      <c r="L158" s="18">
        <f>(J158*'Economic Inputs'!$B$2)+(H158*'Economic Inputs'!$B$3)-('Economic Inputs'!$B$4)</f>
        <v>13198.35393</v>
      </c>
      <c r="M158" s="19"/>
      <c r="N158" s="19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21"/>
      <c r="B159" s="9"/>
      <c r="C159" s="20"/>
      <c r="D159" s="20"/>
      <c r="E159" s="20"/>
      <c r="F159" s="9">
        <v>158.0</v>
      </c>
      <c r="G159" s="17">
        <f t="shared" si="90"/>
        <v>3826.501433</v>
      </c>
      <c r="H159" s="18">
        <f t="shared" si="91"/>
        <v>63.28411027</v>
      </c>
      <c r="I159" s="18"/>
      <c r="J159" s="18">
        <f t="shared" ref="J159:K159" si="164">IF(ISBLANK(D159), G159, D159)</f>
        <v>3826.501433</v>
      </c>
      <c r="K159" s="18">
        <f t="shared" si="164"/>
        <v>63.28411027</v>
      </c>
      <c r="L159" s="18">
        <f>(J159*'Economic Inputs'!$B$2)+(H159*'Economic Inputs'!$B$3)-('Economic Inputs'!$B$4)</f>
        <v>12909.39202</v>
      </c>
      <c r="M159" s="19"/>
      <c r="N159" s="19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21"/>
      <c r="B160" s="9"/>
      <c r="C160" s="20"/>
      <c r="D160" s="20"/>
      <c r="E160" s="20"/>
      <c r="F160" s="9">
        <v>159.0</v>
      </c>
      <c r="G160" s="17">
        <f t="shared" si="90"/>
        <v>3758.240597</v>
      </c>
      <c r="H160" s="18">
        <f t="shared" si="91"/>
        <v>62.15518708</v>
      </c>
      <c r="I160" s="18"/>
      <c r="J160" s="18">
        <f t="shared" ref="J160:K160" si="165">IF(ISBLANK(D160), G160, D160)</f>
        <v>3758.240597</v>
      </c>
      <c r="K160" s="18">
        <f t="shared" si="165"/>
        <v>62.15518708</v>
      </c>
      <c r="L160" s="18">
        <f>(J160*'Economic Inputs'!$B$2)+(H160*'Economic Inputs'!$B$3)-('Economic Inputs'!$B$4)</f>
        <v>12625.58489</v>
      </c>
      <c r="M160" s="19"/>
      <c r="N160" s="19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21"/>
      <c r="B161" s="9"/>
      <c r="C161" s="20"/>
      <c r="D161" s="20"/>
      <c r="E161" s="20"/>
      <c r="F161" s="9">
        <v>160.0</v>
      </c>
      <c r="G161" s="17">
        <f t="shared" si="90"/>
        <v>3691.197465</v>
      </c>
      <c r="H161" s="18">
        <f t="shared" si="91"/>
        <v>61.0464027</v>
      </c>
      <c r="I161" s="18"/>
      <c r="J161" s="18">
        <f t="shared" ref="J161:K161" si="166">IF(ISBLANK(D161), G161, D161)</f>
        <v>3691.197465</v>
      </c>
      <c r="K161" s="18">
        <f t="shared" si="166"/>
        <v>61.0464027</v>
      </c>
      <c r="L161" s="18">
        <f>(J161*'Economic Inputs'!$B$2)+(H161*'Economic Inputs'!$B$3)-('Economic Inputs'!$B$4)</f>
        <v>12346.84058</v>
      </c>
      <c r="M161" s="19"/>
      <c r="N161" s="19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21"/>
      <c r="B162" s="9"/>
      <c r="C162" s="20"/>
      <c r="D162" s="20"/>
      <c r="E162" s="20"/>
      <c r="F162" s="9">
        <v>161.0</v>
      </c>
      <c r="G162" s="17">
        <f t="shared" si="90"/>
        <v>3625.350313</v>
      </c>
      <c r="H162" s="18">
        <f t="shared" si="91"/>
        <v>59.9573979</v>
      </c>
      <c r="I162" s="18"/>
      <c r="J162" s="18">
        <f t="shared" ref="J162:K162" si="167">IF(ISBLANK(D162), G162, D162)</f>
        <v>3625.350313</v>
      </c>
      <c r="K162" s="18">
        <f t="shared" si="167"/>
        <v>59.9573979</v>
      </c>
      <c r="L162" s="18">
        <f>(J162*'Economic Inputs'!$B$2)+(H162*'Economic Inputs'!$B$3)-('Economic Inputs'!$B$4)</f>
        <v>12073.06879</v>
      </c>
      <c r="M162" s="19"/>
      <c r="N162" s="19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21"/>
      <c r="B163" s="9"/>
      <c r="C163" s="20"/>
      <c r="D163" s="20"/>
      <c r="E163" s="20"/>
      <c r="F163" s="9">
        <v>162.0</v>
      </c>
      <c r="G163" s="17">
        <f t="shared" si="90"/>
        <v>3560.677806</v>
      </c>
      <c r="H163" s="18">
        <f t="shared" si="91"/>
        <v>58.88781982</v>
      </c>
      <c r="I163" s="18"/>
      <c r="J163" s="18">
        <f t="shared" ref="J163:K163" si="168">IF(ISBLANK(D163), G163, D163)</f>
        <v>3560.677806</v>
      </c>
      <c r="K163" s="18">
        <f t="shared" si="168"/>
        <v>58.88781982</v>
      </c>
      <c r="L163" s="18">
        <f>(J163*'Economic Inputs'!$B$2)+(H163*'Economic Inputs'!$B$3)-('Economic Inputs'!$B$4)</f>
        <v>11804.18081</v>
      </c>
      <c r="M163" s="19"/>
      <c r="N163" s="19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21"/>
      <c r="B164" s="9"/>
      <c r="C164" s="20"/>
      <c r="D164" s="20"/>
      <c r="E164" s="20"/>
      <c r="F164" s="9">
        <v>163.0</v>
      </c>
      <c r="G164" s="17">
        <f t="shared" si="90"/>
        <v>3497.15899</v>
      </c>
      <c r="H164" s="18">
        <f t="shared" si="91"/>
        <v>57.83732191</v>
      </c>
      <c r="I164" s="18"/>
      <c r="J164" s="18">
        <f t="shared" ref="J164:K164" si="169">IF(ISBLANK(D164), G164, D164)</f>
        <v>3497.15899</v>
      </c>
      <c r="K164" s="18">
        <f t="shared" si="169"/>
        <v>57.83732191</v>
      </c>
      <c r="L164" s="18">
        <f>(J164*'Economic Inputs'!$B$2)+(H164*'Economic Inputs'!$B$3)-('Economic Inputs'!$B$4)</f>
        <v>11540.0895</v>
      </c>
      <c r="M164" s="19"/>
      <c r="N164" s="19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21"/>
      <c r="B165" s="9"/>
      <c r="C165" s="20"/>
      <c r="D165" s="20"/>
      <c r="E165" s="20"/>
      <c r="F165" s="9">
        <v>164.0</v>
      </c>
      <c r="G165" s="17">
        <f t="shared" si="90"/>
        <v>3434.773284</v>
      </c>
      <c r="H165" s="18">
        <f t="shared" si="91"/>
        <v>56.80556379</v>
      </c>
      <c r="I165" s="18"/>
      <c r="J165" s="18">
        <f t="shared" ref="J165:K165" si="170">IF(ISBLANK(D165), G165, D165)</f>
        <v>3434.773284</v>
      </c>
      <c r="K165" s="18">
        <f t="shared" si="170"/>
        <v>56.80556379</v>
      </c>
      <c r="L165" s="18">
        <f>(J165*'Economic Inputs'!$B$2)+(H165*'Economic Inputs'!$B$3)-('Economic Inputs'!$B$4)</f>
        <v>11280.70932</v>
      </c>
      <c r="M165" s="19"/>
      <c r="N165" s="19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21"/>
      <c r="B166" s="9"/>
      <c r="C166" s="20"/>
      <c r="D166" s="20"/>
      <c r="E166" s="20"/>
      <c r="F166" s="9">
        <v>165.0</v>
      </c>
      <c r="G166" s="17">
        <f t="shared" si="90"/>
        <v>3373.500474</v>
      </c>
      <c r="H166" s="18">
        <f t="shared" si="91"/>
        <v>55.79221118</v>
      </c>
      <c r="I166" s="18"/>
      <c r="J166" s="18">
        <f t="shared" ref="J166:K166" si="171">IF(ISBLANK(D166), G166, D166)</f>
        <v>3373.500474</v>
      </c>
      <c r="K166" s="18">
        <f t="shared" si="171"/>
        <v>55.79221118</v>
      </c>
      <c r="L166" s="18">
        <f>(J166*'Economic Inputs'!$B$2)+(H166*'Economic Inputs'!$B$3)-('Economic Inputs'!$B$4)</f>
        <v>11025.95621</v>
      </c>
      <c r="M166" s="19"/>
      <c r="N166" s="19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21"/>
      <c r="B167" s="9"/>
      <c r="C167" s="20"/>
      <c r="D167" s="20"/>
      <c r="E167" s="20"/>
      <c r="F167" s="9">
        <v>166.0</v>
      </c>
      <c r="G167" s="17">
        <f t="shared" si="90"/>
        <v>3313.320708</v>
      </c>
      <c r="H167" s="18">
        <f t="shared" si="91"/>
        <v>54.79693573</v>
      </c>
      <c r="I167" s="18"/>
      <c r="J167" s="18">
        <f t="shared" ref="J167:K167" si="172">IF(ISBLANK(D167), G167, D167)</f>
        <v>3313.320708</v>
      </c>
      <c r="K167" s="18">
        <f t="shared" si="172"/>
        <v>54.79693573</v>
      </c>
      <c r="L167" s="18">
        <f>(J167*'Economic Inputs'!$B$2)+(H167*'Economic Inputs'!$B$3)-('Economic Inputs'!$B$4)</f>
        <v>10775.74763</v>
      </c>
      <c r="M167" s="19"/>
      <c r="N167" s="19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21"/>
      <c r="B168" s="9"/>
      <c r="C168" s="20"/>
      <c r="D168" s="20"/>
      <c r="E168" s="20"/>
      <c r="F168" s="9">
        <v>167.0</v>
      </c>
      <c r="G168" s="17">
        <f t="shared" si="90"/>
        <v>3254.214487</v>
      </c>
      <c r="H168" s="18">
        <f t="shared" si="91"/>
        <v>53.81941497</v>
      </c>
      <c r="I168" s="18"/>
      <c r="J168" s="18">
        <f t="shared" ref="J168:K168" si="173">IF(ISBLANK(D168), G168, D168)</f>
        <v>3254.214487</v>
      </c>
      <c r="K168" s="18">
        <f t="shared" si="173"/>
        <v>53.81941497</v>
      </c>
      <c r="L168" s="18">
        <f>(J168*'Economic Inputs'!$B$2)+(H168*'Economic Inputs'!$B$3)-('Economic Inputs'!$B$4)</f>
        <v>10530.00251</v>
      </c>
      <c r="M168" s="19"/>
      <c r="N168" s="19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21"/>
      <c r="B169" s="9"/>
      <c r="C169" s="20"/>
      <c r="D169" s="20"/>
      <c r="E169" s="20"/>
      <c r="F169" s="9">
        <v>168.0</v>
      </c>
      <c r="G169" s="17">
        <f t="shared" si="90"/>
        <v>3196.162661</v>
      </c>
      <c r="H169" s="18">
        <f t="shared" si="91"/>
        <v>52.85933217</v>
      </c>
      <c r="I169" s="18"/>
      <c r="J169" s="18">
        <f t="shared" ref="J169:K169" si="174">IF(ISBLANK(D169), G169, D169)</f>
        <v>3196.162661</v>
      </c>
      <c r="K169" s="18">
        <f t="shared" si="174"/>
        <v>52.85933217</v>
      </c>
      <c r="L169" s="18">
        <f>(J169*'Economic Inputs'!$B$2)+(H169*'Economic Inputs'!$B$3)-('Economic Inputs'!$B$4)</f>
        <v>10288.64123</v>
      </c>
      <c r="M169" s="19"/>
      <c r="N169" s="19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21"/>
      <c r="B170" s="9"/>
      <c r="C170" s="20"/>
      <c r="D170" s="20"/>
      <c r="E170" s="20"/>
      <c r="F170" s="9">
        <v>169.0</v>
      </c>
      <c r="G170" s="17">
        <f t="shared" si="90"/>
        <v>3139.146418</v>
      </c>
      <c r="H170" s="18">
        <f t="shared" si="91"/>
        <v>51.91637625</v>
      </c>
      <c r="I170" s="18"/>
      <c r="J170" s="18">
        <f t="shared" ref="J170:K170" si="175">IF(ISBLANK(D170), G170, D170)</f>
        <v>3139.146418</v>
      </c>
      <c r="K170" s="18">
        <f t="shared" si="175"/>
        <v>51.91637625</v>
      </c>
      <c r="L170" s="18">
        <f>(J170*'Economic Inputs'!$B$2)+(H170*'Economic Inputs'!$B$3)-('Economic Inputs'!$B$4)</f>
        <v>10051.58559</v>
      </c>
      <c r="M170" s="19"/>
      <c r="N170" s="19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21"/>
      <c r="B171" s="9"/>
      <c r="C171" s="20"/>
      <c r="D171" s="20"/>
      <c r="E171" s="20"/>
      <c r="F171" s="9">
        <v>170.0</v>
      </c>
      <c r="G171" s="17">
        <f t="shared" si="90"/>
        <v>3083.147287</v>
      </c>
      <c r="H171" s="18">
        <f t="shared" si="91"/>
        <v>50.99024169</v>
      </c>
      <c r="I171" s="18"/>
      <c r="J171" s="18">
        <f t="shared" ref="J171:K171" si="176">IF(ISBLANK(D171), G171, D171)</f>
        <v>3083.147287</v>
      </c>
      <c r="K171" s="18">
        <f t="shared" si="176"/>
        <v>50.99024169</v>
      </c>
      <c r="L171" s="18">
        <f>(J171*'Economic Inputs'!$B$2)+(H171*'Economic Inputs'!$B$3)-('Economic Inputs'!$B$4)</f>
        <v>9818.758779</v>
      </c>
      <c r="M171" s="19"/>
      <c r="N171" s="19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21"/>
      <c r="B172" s="9"/>
      <c r="C172" s="20"/>
      <c r="D172" s="20"/>
      <c r="E172" s="20"/>
      <c r="F172" s="9">
        <v>171.0</v>
      </c>
      <c r="G172" s="17">
        <f t="shared" si="90"/>
        <v>3028.147122</v>
      </c>
      <c r="H172" s="18">
        <f t="shared" si="91"/>
        <v>50.08062842</v>
      </c>
      <c r="I172" s="18"/>
      <c r="J172" s="18">
        <f t="shared" ref="J172:K172" si="177">IF(ISBLANK(D172), G172, D172)</f>
        <v>3028.147122</v>
      </c>
      <c r="K172" s="18">
        <f t="shared" si="177"/>
        <v>50.08062842</v>
      </c>
      <c r="L172" s="18">
        <f>(J172*'Economic Inputs'!$B$2)+(H172*'Economic Inputs'!$B$3)-('Economic Inputs'!$B$4)</f>
        <v>9590.085356</v>
      </c>
      <c r="M172" s="19"/>
      <c r="N172" s="19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21"/>
      <c r="B173" s="9"/>
      <c r="C173" s="20"/>
      <c r="D173" s="20"/>
      <c r="E173" s="20"/>
      <c r="F173" s="9">
        <v>172.0</v>
      </c>
      <c r="G173" s="17">
        <f t="shared" si="90"/>
        <v>2974.128104</v>
      </c>
      <c r="H173" s="18">
        <f t="shared" si="91"/>
        <v>49.18724171</v>
      </c>
      <c r="I173" s="18"/>
      <c r="J173" s="18">
        <f t="shared" ref="J173:K173" si="178">IF(ISBLANK(D173), G173, D173)</f>
        <v>2974.128104</v>
      </c>
      <c r="K173" s="18">
        <f t="shared" si="178"/>
        <v>49.18724171</v>
      </c>
      <c r="L173" s="18">
        <f>(J173*'Economic Inputs'!$B$2)+(H173*'Economic Inputs'!$B$3)-('Economic Inputs'!$B$4)</f>
        <v>9365.491231</v>
      </c>
      <c r="M173" s="19"/>
      <c r="N173" s="19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21"/>
      <c r="B174" s="9"/>
      <c r="C174" s="20"/>
      <c r="D174" s="20"/>
      <c r="E174" s="20"/>
      <c r="F174" s="9">
        <v>173.0</v>
      </c>
      <c r="G174" s="17">
        <f t="shared" si="90"/>
        <v>2921.072729</v>
      </c>
      <c r="H174" s="18">
        <f t="shared" si="91"/>
        <v>48.3097921</v>
      </c>
      <c r="I174" s="18"/>
      <c r="J174" s="18">
        <f t="shared" ref="J174:K174" si="179">IF(ISBLANK(D174), G174, D174)</f>
        <v>2921.072729</v>
      </c>
      <c r="K174" s="18">
        <f t="shared" si="179"/>
        <v>48.3097921</v>
      </c>
      <c r="L174" s="18">
        <f>(J174*'Economic Inputs'!$B$2)+(H174*'Economic Inputs'!$B$3)-('Economic Inputs'!$B$4)</f>
        <v>9144.903633</v>
      </c>
      <c r="M174" s="19"/>
      <c r="N174" s="19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21"/>
      <c r="B175" s="9"/>
      <c r="C175" s="20"/>
      <c r="D175" s="20"/>
      <c r="E175" s="20"/>
      <c r="F175" s="9">
        <v>174.0</v>
      </c>
      <c r="G175" s="17">
        <f t="shared" si="90"/>
        <v>2868.963807</v>
      </c>
      <c r="H175" s="18">
        <f t="shared" si="91"/>
        <v>47.44799528</v>
      </c>
      <c r="I175" s="18"/>
      <c r="J175" s="18">
        <f t="shared" ref="J175:K175" si="180">IF(ISBLANK(D175), G175, D175)</f>
        <v>2868.963807</v>
      </c>
      <c r="K175" s="18">
        <f t="shared" si="180"/>
        <v>47.44799528</v>
      </c>
      <c r="L175" s="18">
        <f>(J175*'Economic Inputs'!$B$2)+(H175*'Economic Inputs'!$B$3)-('Economic Inputs'!$B$4)</f>
        <v>8928.25109</v>
      </c>
      <c r="M175" s="19"/>
      <c r="N175" s="19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21"/>
      <c r="B176" s="9"/>
      <c r="C176" s="20"/>
      <c r="D176" s="20"/>
      <c r="E176" s="20"/>
      <c r="F176" s="9">
        <v>175.0</v>
      </c>
      <c r="G176" s="17">
        <f t="shared" si="90"/>
        <v>2817.784454</v>
      </c>
      <c r="H176" s="18">
        <f t="shared" si="91"/>
        <v>46.60157203</v>
      </c>
      <c r="I176" s="18"/>
      <c r="J176" s="18">
        <f t="shared" ref="J176:K176" si="181">IF(ISBLANK(D176), G176, D176)</f>
        <v>2817.784454</v>
      </c>
      <c r="K176" s="18">
        <f t="shared" si="181"/>
        <v>46.60157203</v>
      </c>
      <c r="L176" s="18">
        <f>(J176*'Economic Inputs'!$B$2)+(H176*'Economic Inputs'!$B$3)-('Economic Inputs'!$B$4)</f>
        <v>8715.463405</v>
      </c>
      <c r="M176" s="19"/>
      <c r="N176" s="19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21"/>
      <c r="B177" s="9"/>
      <c r="C177" s="20"/>
      <c r="D177" s="20"/>
      <c r="E177" s="20"/>
      <c r="F177" s="9">
        <v>176.0</v>
      </c>
      <c r="G177" s="17">
        <f t="shared" si="90"/>
        <v>2767.518089</v>
      </c>
      <c r="H177" s="18">
        <f t="shared" si="91"/>
        <v>45.77024809</v>
      </c>
      <c r="I177" s="18"/>
      <c r="J177" s="18">
        <f t="shared" ref="J177:K177" si="182">IF(ISBLANK(D177), G177, D177)</f>
        <v>2767.518089</v>
      </c>
      <c r="K177" s="18">
        <f t="shared" si="182"/>
        <v>45.77024809</v>
      </c>
      <c r="L177" s="18">
        <f>(J177*'Economic Inputs'!$B$2)+(H177*'Economic Inputs'!$B$3)-('Economic Inputs'!$B$4)</f>
        <v>8506.471632</v>
      </c>
      <c r="M177" s="19"/>
      <c r="N177" s="19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21"/>
      <c r="B178" s="9"/>
      <c r="C178" s="20"/>
      <c r="D178" s="20"/>
      <c r="E178" s="20"/>
      <c r="F178" s="9">
        <v>177.0</v>
      </c>
      <c r="G178" s="17">
        <f t="shared" si="90"/>
        <v>2718.148423</v>
      </c>
      <c r="H178" s="18">
        <f t="shared" si="91"/>
        <v>44.95375412</v>
      </c>
      <c r="I178" s="18"/>
      <c r="J178" s="18">
        <f t="shared" ref="J178:K178" si="183">IF(ISBLANK(D178), G178, D178)</f>
        <v>2718.148423</v>
      </c>
      <c r="K178" s="18">
        <f t="shared" si="183"/>
        <v>44.95375412</v>
      </c>
      <c r="L178" s="18">
        <f>(J178*'Economic Inputs'!$B$2)+(H178*'Economic Inputs'!$B$3)-('Economic Inputs'!$B$4)</f>
        <v>8301.208057</v>
      </c>
      <c r="M178" s="19"/>
      <c r="N178" s="19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21"/>
      <c r="B179" s="9"/>
      <c r="C179" s="20"/>
      <c r="D179" s="20"/>
      <c r="E179" s="20"/>
      <c r="F179" s="9">
        <v>178.0</v>
      </c>
      <c r="G179" s="17">
        <f t="shared" si="90"/>
        <v>2669.659461</v>
      </c>
      <c r="H179" s="18">
        <f t="shared" si="91"/>
        <v>44.15182555</v>
      </c>
      <c r="I179" s="18"/>
      <c r="J179" s="18">
        <f t="shared" ref="J179:K179" si="184">IF(ISBLANK(D179), G179, D179)</f>
        <v>2669.659461</v>
      </c>
      <c r="K179" s="18">
        <f t="shared" si="184"/>
        <v>44.15182555</v>
      </c>
      <c r="L179" s="18">
        <f>(J179*'Economic Inputs'!$B$2)+(H179*'Economic Inputs'!$B$3)-('Economic Inputs'!$B$4)</f>
        <v>8099.606172</v>
      </c>
      <c r="M179" s="19"/>
      <c r="N179" s="19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21"/>
      <c r="B180" s="9"/>
      <c r="C180" s="20"/>
      <c r="D180" s="20"/>
      <c r="E180" s="20"/>
      <c r="F180" s="9">
        <v>179.0</v>
      </c>
      <c r="G180" s="17">
        <f t="shared" si="90"/>
        <v>2622.035492</v>
      </c>
      <c r="H180" s="18">
        <f t="shared" si="91"/>
        <v>43.36420257</v>
      </c>
      <c r="I180" s="18"/>
      <c r="J180" s="18">
        <f t="shared" ref="J180:K180" si="185">IF(ISBLANK(D180), G180, D180)</f>
        <v>2622.035492</v>
      </c>
      <c r="K180" s="18">
        <f t="shared" si="185"/>
        <v>43.36420257</v>
      </c>
      <c r="L180" s="18">
        <f>(J180*'Economic Inputs'!$B$2)+(H180*'Economic Inputs'!$B$3)-('Economic Inputs'!$B$4)</f>
        <v>7901.600657</v>
      </c>
      <c r="M180" s="19"/>
      <c r="N180" s="19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21"/>
      <c r="B181" s="9"/>
      <c r="C181" s="20"/>
      <c r="D181" s="20"/>
      <c r="E181" s="20"/>
      <c r="F181" s="9">
        <v>180.0</v>
      </c>
      <c r="G181" s="17">
        <f t="shared" si="90"/>
        <v>2575.261086</v>
      </c>
      <c r="H181" s="18">
        <f t="shared" si="91"/>
        <v>42.59062996</v>
      </c>
      <c r="I181" s="18"/>
      <c r="J181" s="18">
        <f t="shared" ref="J181:K181" si="186">IF(ISBLANK(D181), G181, D181)</f>
        <v>2575.261086</v>
      </c>
      <c r="K181" s="18">
        <f t="shared" si="186"/>
        <v>42.59062996</v>
      </c>
      <c r="L181" s="18">
        <f>(J181*'Economic Inputs'!$B$2)+(H181*'Economic Inputs'!$B$3)-('Economic Inputs'!$B$4)</f>
        <v>7707.127356</v>
      </c>
      <c r="M181" s="19"/>
      <c r="N181" s="19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21"/>
      <c r="B182" s="9"/>
      <c r="C182" s="20"/>
      <c r="D182" s="20"/>
      <c r="E182" s="20"/>
      <c r="F182" s="9">
        <v>181.0</v>
      </c>
      <c r="G182" s="17">
        <f t="shared" si="90"/>
        <v>2529.321087</v>
      </c>
      <c r="H182" s="18">
        <f t="shared" si="91"/>
        <v>41.83085709</v>
      </c>
      <c r="I182" s="18"/>
      <c r="J182" s="18">
        <f t="shared" ref="J182:K182" si="187">IF(ISBLANK(D182), G182, D182)</f>
        <v>2529.321087</v>
      </c>
      <c r="K182" s="18">
        <f t="shared" si="187"/>
        <v>41.83085709</v>
      </c>
      <c r="L182" s="18">
        <f>(J182*'Economic Inputs'!$B$2)+(H182*'Economic Inputs'!$B$3)-('Economic Inputs'!$B$4)</f>
        <v>7516.123257</v>
      </c>
      <c r="M182" s="19"/>
      <c r="N182" s="19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21"/>
      <c r="B183" s="9"/>
      <c r="C183" s="20"/>
      <c r="D183" s="20"/>
      <c r="E183" s="20"/>
      <c r="F183" s="9">
        <v>182.0</v>
      </c>
      <c r="G183" s="17">
        <f t="shared" si="90"/>
        <v>2484.20061</v>
      </c>
      <c r="H183" s="18">
        <f t="shared" si="91"/>
        <v>41.08463778</v>
      </c>
      <c r="I183" s="18"/>
      <c r="J183" s="18">
        <f t="shared" ref="J183:K183" si="188">IF(ISBLANK(D183), G183, D183)</f>
        <v>2484.20061</v>
      </c>
      <c r="K183" s="18">
        <f t="shared" si="188"/>
        <v>41.08463778</v>
      </c>
      <c r="L183" s="18">
        <f>(J183*'Economic Inputs'!$B$2)+(H183*'Economic Inputs'!$B$3)-('Economic Inputs'!$B$4)</f>
        <v>7328.526475</v>
      </c>
      <c r="M183" s="19"/>
      <c r="N183" s="19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21"/>
      <c r="B184" s="9"/>
      <c r="C184" s="20"/>
      <c r="D184" s="20"/>
      <c r="E184" s="20"/>
      <c r="F184" s="9">
        <v>183.0</v>
      </c>
      <c r="G184" s="17">
        <f t="shared" si="90"/>
        <v>2439.885036</v>
      </c>
      <c r="H184" s="18">
        <f t="shared" si="91"/>
        <v>40.35173026</v>
      </c>
      <c r="I184" s="18"/>
      <c r="J184" s="18">
        <f t="shared" ref="J184:K184" si="189">IF(ISBLANK(D184), G184, D184)</f>
        <v>2439.885036</v>
      </c>
      <c r="K184" s="18">
        <f t="shared" si="189"/>
        <v>40.35173026</v>
      </c>
      <c r="L184" s="18">
        <f>(J184*'Economic Inputs'!$B$2)+(H184*'Economic Inputs'!$B$3)-('Economic Inputs'!$B$4)</f>
        <v>7144.276225</v>
      </c>
      <c r="M184" s="19"/>
      <c r="N184" s="19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21"/>
      <c r="B185" s="9"/>
      <c r="C185" s="20"/>
      <c r="D185" s="20"/>
      <c r="E185" s="20"/>
      <c r="F185" s="9">
        <v>184.0</v>
      </c>
      <c r="G185" s="17">
        <f t="shared" si="90"/>
        <v>2396.360005</v>
      </c>
      <c r="H185" s="18">
        <f t="shared" si="91"/>
        <v>39.63189705</v>
      </c>
      <c r="I185" s="18"/>
      <c r="J185" s="18">
        <f t="shared" ref="J185:K185" si="190">IF(ISBLANK(D185), G185, D185)</f>
        <v>2396.360005</v>
      </c>
      <c r="K185" s="18">
        <f t="shared" si="190"/>
        <v>39.63189705</v>
      </c>
      <c r="L185" s="18">
        <f>(J185*'Economic Inputs'!$B$2)+(H185*'Economic Inputs'!$B$3)-('Economic Inputs'!$B$4)</f>
        <v>6963.31281</v>
      </c>
      <c r="M185" s="19"/>
      <c r="N185" s="19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21"/>
      <c r="B186" s="9"/>
      <c r="C186" s="20"/>
      <c r="D186" s="20"/>
      <c r="E186" s="20"/>
      <c r="F186" s="9">
        <v>185.0</v>
      </c>
      <c r="G186" s="17">
        <f t="shared" si="90"/>
        <v>2353.611417</v>
      </c>
      <c r="H186" s="18">
        <f t="shared" si="91"/>
        <v>38.92490492</v>
      </c>
      <c r="I186" s="18"/>
      <c r="J186" s="18">
        <f t="shared" ref="J186:K186" si="191">IF(ISBLANK(D186), G186, D186)</f>
        <v>2353.611417</v>
      </c>
      <c r="K186" s="18">
        <f t="shared" si="191"/>
        <v>38.92490492</v>
      </c>
      <c r="L186" s="18">
        <f>(J186*'Economic Inputs'!$B$2)+(H186*'Economic Inputs'!$B$3)-('Economic Inputs'!$B$4)</f>
        <v>6785.577595</v>
      </c>
      <c r="M186" s="19"/>
      <c r="N186" s="19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21"/>
      <c r="B187" s="9"/>
      <c r="C187" s="20"/>
      <c r="D187" s="20"/>
      <c r="E187" s="20"/>
      <c r="F187" s="9">
        <v>186.0</v>
      </c>
      <c r="G187" s="17">
        <f t="shared" si="90"/>
        <v>2311.625419</v>
      </c>
      <c r="H187" s="18">
        <f t="shared" si="91"/>
        <v>38.2305248</v>
      </c>
      <c r="I187" s="18"/>
      <c r="J187" s="18">
        <f t="shared" ref="J187:K187" si="192">IF(ISBLANK(D187), G187, D187)</f>
        <v>2311.625419</v>
      </c>
      <c r="K187" s="18">
        <f t="shared" si="192"/>
        <v>38.2305248</v>
      </c>
      <c r="L187" s="18">
        <f>(J187*'Economic Inputs'!$B$2)+(H187*'Economic Inputs'!$B$3)-('Economic Inputs'!$B$4)</f>
        <v>6611.012993</v>
      </c>
      <c r="M187" s="19"/>
      <c r="N187" s="19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21"/>
      <c r="B188" s="9"/>
      <c r="C188" s="20"/>
      <c r="D188" s="20"/>
      <c r="E188" s="20"/>
      <c r="F188" s="9">
        <v>187.0</v>
      </c>
      <c r="G188" s="17">
        <f t="shared" si="90"/>
        <v>2270.388408</v>
      </c>
      <c r="H188" s="18">
        <f t="shared" si="91"/>
        <v>37.54853171</v>
      </c>
      <c r="I188" s="18"/>
      <c r="J188" s="18">
        <f t="shared" ref="J188:K188" si="193">IF(ISBLANK(D188), G188, D188)</f>
        <v>2270.388408</v>
      </c>
      <c r="K188" s="18">
        <f t="shared" si="193"/>
        <v>37.54853171</v>
      </c>
      <c r="L188" s="18">
        <f>(J188*'Economic Inputs'!$B$2)+(H188*'Economic Inputs'!$B$3)-('Economic Inputs'!$B$4)</f>
        <v>6439.562443</v>
      </c>
      <c r="M188" s="19"/>
      <c r="N188" s="19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21"/>
      <c r="B189" s="9"/>
      <c r="C189" s="20"/>
      <c r="D189" s="20"/>
      <c r="E189" s="20"/>
      <c r="F189" s="9">
        <v>188.0</v>
      </c>
      <c r="G189" s="17">
        <f t="shared" si="90"/>
        <v>2229.887023</v>
      </c>
      <c r="H189" s="18">
        <f t="shared" si="91"/>
        <v>36.87870466</v>
      </c>
      <c r="I189" s="18"/>
      <c r="J189" s="18">
        <f t="shared" ref="J189:K189" si="194">IF(ISBLANK(D189), G189, D189)</f>
        <v>2229.887023</v>
      </c>
      <c r="K189" s="18">
        <f t="shared" si="194"/>
        <v>36.87870466</v>
      </c>
      <c r="L189" s="18">
        <f>(J189*'Economic Inputs'!$B$2)+(H189*'Economic Inputs'!$B$3)-('Economic Inputs'!$B$4)</f>
        <v>6271.170394</v>
      </c>
      <c r="M189" s="19"/>
      <c r="N189" s="19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21"/>
      <c r="B190" s="9"/>
      <c r="C190" s="20"/>
      <c r="D190" s="20"/>
      <c r="E190" s="20"/>
      <c r="F190" s="9">
        <v>189.0</v>
      </c>
      <c r="G190" s="17">
        <f t="shared" si="90"/>
        <v>2190.10814</v>
      </c>
      <c r="H190" s="18">
        <f t="shared" si="91"/>
        <v>36.22082664</v>
      </c>
      <c r="I190" s="18"/>
      <c r="J190" s="18">
        <f t="shared" ref="J190:K190" si="195">IF(ISBLANK(D190), G190, D190)</f>
        <v>2190.10814</v>
      </c>
      <c r="K190" s="18">
        <f t="shared" si="195"/>
        <v>36.22082664</v>
      </c>
      <c r="L190" s="18">
        <f>(J190*'Economic Inputs'!$B$2)+(H190*'Economic Inputs'!$B$3)-('Economic Inputs'!$B$4)</f>
        <v>6105.782285</v>
      </c>
      <c r="M190" s="19"/>
      <c r="N190" s="19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21"/>
      <c r="B191" s="9"/>
      <c r="C191" s="20"/>
      <c r="D191" s="20"/>
      <c r="E191" s="20"/>
      <c r="F191" s="9">
        <v>190.0</v>
      </c>
      <c r="G191" s="17">
        <f t="shared" si="90"/>
        <v>2151.038872</v>
      </c>
      <c r="H191" s="18">
        <f t="shared" si="91"/>
        <v>35.57468449</v>
      </c>
      <c r="I191" s="18"/>
      <c r="J191" s="18">
        <f t="shared" ref="J191:K191" si="196">IF(ISBLANK(D191), G191, D191)</f>
        <v>2151.038872</v>
      </c>
      <c r="K191" s="18">
        <f t="shared" si="196"/>
        <v>35.57468449</v>
      </c>
      <c r="L191" s="18">
        <f>(J191*'Economic Inputs'!$B$2)+(H191*'Economic Inputs'!$B$3)-('Economic Inputs'!$B$4)</f>
        <v>5943.34453</v>
      </c>
      <c r="M191" s="19"/>
      <c r="N191" s="19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21"/>
      <c r="B192" s="9"/>
      <c r="C192" s="20"/>
      <c r="D192" s="20"/>
      <c r="E192" s="20"/>
      <c r="F192" s="9">
        <v>191.0</v>
      </c>
      <c r="G192" s="17">
        <f t="shared" si="90"/>
        <v>2112.666559</v>
      </c>
      <c r="H192" s="18">
        <f t="shared" si="91"/>
        <v>34.94006884</v>
      </c>
      <c r="I192" s="18"/>
      <c r="J192" s="18">
        <f t="shared" ref="J192:K192" si="197">IF(ISBLANK(D192), G192, D192)</f>
        <v>2112.666559</v>
      </c>
      <c r="K192" s="18">
        <f t="shared" si="197"/>
        <v>34.94006884</v>
      </c>
      <c r="L192" s="18">
        <f>(J192*'Economic Inputs'!$B$2)+(H192*'Economic Inputs'!$B$3)-('Economic Inputs'!$B$4)</f>
        <v>5783.804496</v>
      </c>
      <c r="M192" s="19"/>
      <c r="N192" s="19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21"/>
      <c r="B193" s="9"/>
      <c r="C193" s="20"/>
      <c r="D193" s="20"/>
      <c r="E193" s="20"/>
      <c r="F193" s="9">
        <v>192.0</v>
      </c>
      <c r="G193" s="17">
        <f t="shared" si="90"/>
        <v>2074.978769</v>
      </c>
      <c r="H193" s="18">
        <f t="shared" si="91"/>
        <v>34.31677409</v>
      </c>
      <c r="I193" s="18"/>
      <c r="J193" s="18">
        <f t="shared" ref="J193:K193" si="198">IF(ISBLANK(D193), G193, D193)</f>
        <v>2074.978769</v>
      </c>
      <c r="K193" s="18">
        <f t="shared" si="198"/>
        <v>34.31677409</v>
      </c>
      <c r="L193" s="18">
        <f>(J193*'Economic Inputs'!$B$2)+(H193*'Economic Inputs'!$B$3)-('Economic Inputs'!$B$4)</f>
        <v>5627.110492</v>
      </c>
      <c r="M193" s="19"/>
      <c r="N193" s="19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21"/>
      <c r="B194" s="9"/>
      <c r="C194" s="20"/>
      <c r="D194" s="20"/>
      <c r="E194" s="20"/>
      <c r="F194" s="9">
        <v>193.0</v>
      </c>
      <c r="G194" s="17">
        <f t="shared" si="90"/>
        <v>2037.96329</v>
      </c>
      <c r="H194" s="18">
        <f t="shared" si="91"/>
        <v>33.70459826</v>
      </c>
      <c r="I194" s="18"/>
      <c r="J194" s="18">
        <f t="shared" ref="J194:K194" si="199">IF(ISBLANK(D194), G194, D194)</f>
        <v>2037.96329</v>
      </c>
      <c r="K194" s="18">
        <f t="shared" si="199"/>
        <v>33.70459826</v>
      </c>
      <c r="L194" s="18">
        <f>(J194*'Economic Inputs'!$B$2)+(H194*'Economic Inputs'!$B$3)-('Economic Inputs'!$B$4)</f>
        <v>5473.211747</v>
      </c>
      <c r="M194" s="19"/>
      <c r="N194" s="19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21"/>
      <c r="B195" s="9"/>
      <c r="C195" s="20"/>
      <c r="D195" s="20"/>
      <c r="E195" s="20"/>
      <c r="F195" s="9">
        <v>194.0</v>
      </c>
      <c r="G195" s="17">
        <f t="shared" si="90"/>
        <v>2001.608128</v>
      </c>
      <c r="H195" s="18">
        <f t="shared" si="91"/>
        <v>33.10334303</v>
      </c>
      <c r="I195" s="18"/>
      <c r="J195" s="18">
        <f t="shared" ref="J195:K195" si="200">IF(ISBLANK(D195), G195, D195)</f>
        <v>2001.608128</v>
      </c>
      <c r="K195" s="18">
        <f t="shared" si="200"/>
        <v>33.10334303</v>
      </c>
      <c r="L195" s="18">
        <f>(J195*'Economic Inputs'!$B$2)+(H195*'Economic Inputs'!$B$3)-('Economic Inputs'!$B$4)</f>
        <v>5322.058397</v>
      </c>
      <c r="M195" s="19"/>
      <c r="N195" s="19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21"/>
      <c r="B196" s="9"/>
      <c r="C196" s="20"/>
      <c r="D196" s="20"/>
      <c r="E196" s="20"/>
      <c r="F196" s="9">
        <v>195.0</v>
      </c>
      <c r="G196" s="17">
        <f t="shared" si="90"/>
        <v>1965.901506</v>
      </c>
      <c r="H196" s="18">
        <f t="shared" si="91"/>
        <v>32.51281356</v>
      </c>
      <c r="I196" s="18"/>
      <c r="J196" s="18">
        <f t="shared" ref="J196:K196" si="201">IF(ISBLANK(D196), G196, D196)</f>
        <v>1965.901506</v>
      </c>
      <c r="K196" s="18">
        <f t="shared" si="201"/>
        <v>32.51281356</v>
      </c>
      <c r="L196" s="18">
        <f>(J196*'Economic Inputs'!$B$2)+(H196*'Economic Inputs'!$B$3)-('Economic Inputs'!$B$4)</f>
        <v>5173.601466</v>
      </c>
      <c r="M196" s="19"/>
      <c r="N196" s="19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21"/>
      <c r="B197" s="9"/>
      <c r="C197" s="20"/>
      <c r="D197" s="20"/>
      <c r="E197" s="20"/>
      <c r="F197" s="9">
        <v>196.0</v>
      </c>
      <c r="G197" s="17">
        <f t="shared" si="90"/>
        <v>1930.831852</v>
      </c>
      <c r="H197" s="18">
        <f t="shared" si="91"/>
        <v>31.93281853</v>
      </c>
      <c r="I197" s="18"/>
      <c r="J197" s="18">
        <f t="shared" ref="J197:K197" si="202">IF(ISBLANK(D197), G197, D197)</f>
        <v>1930.831852</v>
      </c>
      <c r="K197" s="18">
        <f t="shared" si="202"/>
        <v>31.93281853</v>
      </c>
      <c r="L197" s="18">
        <f>(J197*'Economic Inputs'!$B$2)+(H197*'Economic Inputs'!$B$3)-('Economic Inputs'!$B$4)</f>
        <v>5027.792854</v>
      </c>
      <c r="M197" s="19"/>
      <c r="N197" s="19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21"/>
      <c r="B198" s="9"/>
      <c r="C198" s="20"/>
      <c r="D198" s="20"/>
      <c r="E198" s="20"/>
      <c r="F198" s="9">
        <v>197.0</v>
      </c>
      <c r="G198" s="17">
        <f t="shared" si="90"/>
        <v>1896.387805</v>
      </c>
      <c r="H198" s="18">
        <f t="shared" si="91"/>
        <v>31.36317002</v>
      </c>
      <c r="I198" s="18"/>
      <c r="J198" s="18">
        <f t="shared" ref="J198:K198" si="203">IF(ISBLANK(D198), G198, D198)</f>
        <v>1896.387805</v>
      </c>
      <c r="K198" s="18">
        <f t="shared" si="203"/>
        <v>31.36317002</v>
      </c>
      <c r="L198" s="18">
        <f>(J198*'Economic Inputs'!$B$2)+(H198*'Economic Inputs'!$B$3)-('Economic Inputs'!$B$4)</f>
        <v>4884.585317</v>
      </c>
      <c r="M198" s="19"/>
      <c r="N198" s="19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21"/>
      <c r="B199" s="9"/>
      <c r="C199" s="20"/>
      <c r="D199" s="20"/>
      <c r="E199" s="20"/>
      <c r="F199" s="9">
        <v>198.0</v>
      </c>
      <c r="G199" s="17">
        <f t="shared" si="90"/>
        <v>1862.558205</v>
      </c>
      <c r="H199" s="18">
        <f t="shared" si="91"/>
        <v>30.80368344</v>
      </c>
      <c r="I199" s="18"/>
      <c r="J199" s="18">
        <f t="shared" ref="J199:K199" si="204">IF(ISBLANK(D199), G199, D199)</f>
        <v>1862.558205</v>
      </c>
      <c r="K199" s="18">
        <f t="shared" si="204"/>
        <v>30.80368344</v>
      </c>
      <c r="L199" s="18">
        <f>(J199*'Economic Inputs'!$B$2)+(H199*'Economic Inputs'!$B$3)-('Economic Inputs'!$B$4)</f>
        <v>4743.932455</v>
      </c>
      <c r="M199" s="19"/>
      <c r="N199" s="19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21"/>
      <c r="B200" s="9"/>
      <c r="C200" s="20"/>
      <c r="D200" s="20"/>
      <c r="E200" s="20"/>
      <c r="F200" s="9">
        <v>199.0</v>
      </c>
      <c r="G200" s="17">
        <f t="shared" si="90"/>
        <v>1829.332089</v>
      </c>
      <c r="H200" s="18">
        <f t="shared" si="91"/>
        <v>30.25417753</v>
      </c>
      <c r="I200" s="18"/>
      <c r="J200" s="18">
        <f t="shared" ref="J200:K200" si="205">IF(ISBLANK(D200), G200, D200)</f>
        <v>1829.332089</v>
      </c>
      <c r="K200" s="18">
        <f t="shared" si="205"/>
        <v>30.25417753</v>
      </c>
      <c r="L200" s="18">
        <f>(J200*'Economic Inputs'!$B$2)+(H200*'Economic Inputs'!$B$3)-('Economic Inputs'!$B$4)</f>
        <v>4605.788695</v>
      </c>
      <c r="M200" s="19"/>
      <c r="N200" s="19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21"/>
      <c r="B201" s="9"/>
      <c r="C201" s="20"/>
      <c r="D201" s="20"/>
      <c r="E201" s="20"/>
      <c r="F201" s="9">
        <v>200.0</v>
      </c>
      <c r="G201" s="17">
        <f t="shared" si="90"/>
        <v>1796.698693</v>
      </c>
      <c r="H201" s="18">
        <f t="shared" si="91"/>
        <v>29.71447423</v>
      </c>
      <c r="I201" s="18"/>
      <c r="J201" s="18">
        <f t="shared" ref="J201:K201" si="206">IF(ISBLANK(D201), G201, D201)</f>
        <v>1796.698693</v>
      </c>
      <c r="K201" s="18">
        <f t="shared" si="206"/>
        <v>29.71447423</v>
      </c>
      <c r="L201" s="18">
        <f>(J201*'Economic Inputs'!$B$2)+(H201*'Economic Inputs'!$B$3)-('Economic Inputs'!$B$4)</f>
        <v>4470.109276</v>
      </c>
      <c r="M201" s="19"/>
      <c r="N201" s="19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21"/>
      <c r="B202" s="9"/>
      <c r="C202" s="20"/>
      <c r="D202" s="20"/>
      <c r="E202" s="20"/>
      <c r="F202" s="9">
        <v>201.0</v>
      </c>
      <c r="G202" s="17">
        <f t="shared" si="90"/>
        <v>1764.647443</v>
      </c>
      <c r="H202" s="18">
        <f t="shared" si="91"/>
        <v>29.18439869</v>
      </c>
      <c r="I202" s="18"/>
      <c r="J202" s="18">
        <f t="shared" ref="J202:K202" si="207">IF(ISBLANK(D202), G202, D202)</f>
        <v>1764.647443</v>
      </c>
      <c r="K202" s="18">
        <f t="shared" si="207"/>
        <v>29.18439869</v>
      </c>
      <c r="L202" s="18">
        <f>(J202*'Economic Inputs'!$B$2)+(H202*'Economic Inputs'!$B$3)-('Economic Inputs'!$B$4)</f>
        <v>4336.850239</v>
      </c>
      <c r="M202" s="19"/>
      <c r="N202" s="19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21"/>
      <c r="B203" s="9"/>
      <c r="C203" s="20"/>
      <c r="D203" s="20"/>
      <c r="E203" s="20"/>
      <c r="F203" s="9">
        <v>202.0</v>
      </c>
      <c r="G203" s="17">
        <f t="shared" si="90"/>
        <v>1733.167955</v>
      </c>
      <c r="H203" s="18">
        <f t="shared" si="91"/>
        <v>28.66377915</v>
      </c>
      <c r="I203" s="18"/>
      <c r="J203" s="18">
        <f t="shared" ref="J203:K203" si="208">IF(ISBLANK(D203), G203, D203)</f>
        <v>1733.167955</v>
      </c>
      <c r="K203" s="18">
        <f t="shared" si="208"/>
        <v>28.66377915</v>
      </c>
      <c r="L203" s="18">
        <f>(J203*'Economic Inputs'!$B$2)+(H203*'Economic Inputs'!$B$3)-('Economic Inputs'!$B$4)</f>
        <v>4205.968405</v>
      </c>
      <c r="M203" s="19"/>
      <c r="N203" s="19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21"/>
      <c r="B204" s="9"/>
      <c r="C204" s="20"/>
      <c r="D204" s="20"/>
      <c r="E204" s="20"/>
      <c r="F204" s="9">
        <v>203.0</v>
      </c>
      <c r="G204" s="17">
        <f t="shared" si="90"/>
        <v>1702.250028</v>
      </c>
      <c r="H204" s="18">
        <f t="shared" si="91"/>
        <v>28.15244692</v>
      </c>
      <c r="I204" s="18"/>
      <c r="J204" s="18">
        <f t="shared" ref="J204:K204" si="209">IF(ISBLANK(D204), G204, D204)</f>
        <v>1702.250028</v>
      </c>
      <c r="K204" s="18">
        <f t="shared" si="209"/>
        <v>28.15244692</v>
      </c>
      <c r="L204" s="18">
        <f>(J204*'Economic Inputs'!$B$2)+(H204*'Economic Inputs'!$B$3)-('Economic Inputs'!$B$4)</f>
        <v>4077.421367</v>
      </c>
      <c r="M204" s="19"/>
      <c r="N204" s="19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21"/>
      <c r="B205" s="9"/>
      <c r="C205" s="20"/>
      <c r="D205" s="20"/>
      <c r="E205" s="20"/>
      <c r="F205" s="9">
        <v>204.0</v>
      </c>
      <c r="G205" s="17">
        <f t="shared" si="90"/>
        <v>1671.883645</v>
      </c>
      <c r="H205" s="18">
        <f t="shared" si="91"/>
        <v>27.65023633</v>
      </c>
      <c r="I205" s="18"/>
      <c r="J205" s="18">
        <f t="shared" ref="J205:K205" si="210">IF(ISBLANK(D205), G205, D205)</f>
        <v>1671.883645</v>
      </c>
      <c r="K205" s="18">
        <f t="shared" si="210"/>
        <v>27.65023633</v>
      </c>
      <c r="L205" s="18">
        <f>(J205*'Economic Inputs'!$B$2)+(H205*'Economic Inputs'!$B$3)-('Economic Inputs'!$B$4)</f>
        <v>3951.167477</v>
      </c>
      <c r="M205" s="19"/>
      <c r="N205" s="19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21"/>
      <c r="B206" s="9"/>
      <c r="C206" s="20"/>
      <c r="D206" s="20"/>
      <c r="E206" s="20"/>
      <c r="F206" s="9">
        <v>205.0</v>
      </c>
      <c r="G206" s="17">
        <f t="shared" si="90"/>
        <v>1642.058966</v>
      </c>
      <c r="H206" s="18">
        <f t="shared" si="91"/>
        <v>27.15698466</v>
      </c>
      <c r="I206" s="18"/>
      <c r="J206" s="18">
        <f t="shared" ref="J206:K206" si="211">IF(ISBLANK(D206), G206, D206)</f>
        <v>1642.058966</v>
      </c>
      <c r="K206" s="18">
        <f t="shared" si="211"/>
        <v>27.15698466</v>
      </c>
      <c r="L206" s="18">
        <f>(J206*'Economic Inputs'!$B$2)+(H206*'Economic Inputs'!$B$3)-('Economic Inputs'!$B$4)</f>
        <v>3827.165825</v>
      </c>
      <c r="M206" s="19"/>
      <c r="N206" s="19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21"/>
      <c r="B207" s="9"/>
      <c r="C207" s="20"/>
      <c r="D207" s="20"/>
      <c r="E207" s="20"/>
      <c r="F207" s="9">
        <v>206.0</v>
      </c>
      <c r="G207" s="17">
        <f t="shared" si="90"/>
        <v>1612.76633</v>
      </c>
      <c r="H207" s="18">
        <f t="shared" si="91"/>
        <v>26.67253209</v>
      </c>
      <c r="I207" s="18"/>
      <c r="J207" s="18">
        <f t="shared" ref="J207:K207" si="212">IF(ISBLANK(D207), G207, D207)</f>
        <v>1612.76633</v>
      </c>
      <c r="K207" s="18">
        <f t="shared" si="212"/>
        <v>26.67253209</v>
      </c>
      <c r="L207" s="18">
        <f>(J207*'Economic Inputs'!$B$2)+(H207*'Economic Inputs'!$B$3)-('Economic Inputs'!$B$4)</f>
        <v>3705.376235</v>
      </c>
      <c r="M207" s="19"/>
      <c r="N207" s="19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21"/>
      <c r="B208" s="9"/>
      <c r="C208" s="20"/>
      <c r="D208" s="20"/>
      <c r="E208" s="20"/>
      <c r="F208" s="9">
        <v>207.0</v>
      </c>
      <c r="G208" s="17">
        <f t="shared" si="90"/>
        <v>1583.996243</v>
      </c>
      <c r="H208" s="18">
        <f t="shared" si="91"/>
        <v>26.19672165</v>
      </c>
      <c r="I208" s="18"/>
      <c r="J208" s="18">
        <f t="shared" ref="J208:K208" si="213">IF(ISBLANK(D208), G208, D208)</f>
        <v>1583.996243</v>
      </c>
      <c r="K208" s="18">
        <f t="shared" si="213"/>
        <v>26.19672165</v>
      </c>
      <c r="L208" s="18">
        <f>(J208*'Economic Inputs'!$B$2)+(H208*'Economic Inputs'!$B$3)-('Economic Inputs'!$B$4)</f>
        <v>3585.759245</v>
      </c>
      <c r="M208" s="19"/>
      <c r="N208" s="19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21"/>
      <c r="B209" s="9"/>
      <c r="C209" s="20"/>
      <c r="D209" s="20"/>
      <c r="E209" s="20"/>
      <c r="F209" s="9">
        <v>208.0</v>
      </c>
      <c r="G209" s="17">
        <f t="shared" si="90"/>
        <v>1555.739385</v>
      </c>
      <c r="H209" s="18">
        <f t="shared" si="91"/>
        <v>25.72939918</v>
      </c>
      <c r="I209" s="18"/>
      <c r="J209" s="18">
        <f t="shared" ref="J209:K209" si="214">IF(ISBLANK(D209), G209, D209)</f>
        <v>1555.739385</v>
      </c>
      <c r="K209" s="18">
        <f t="shared" si="214"/>
        <v>25.72939918</v>
      </c>
      <c r="L209" s="18">
        <f>(J209*'Economic Inputs'!$B$2)+(H209*'Economic Inputs'!$B$3)-('Economic Inputs'!$B$4)</f>
        <v>3468.276099</v>
      </c>
      <c r="M209" s="19"/>
      <c r="N209" s="19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21"/>
      <c r="B210" s="9"/>
      <c r="C210" s="20"/>
      <c r="D210" s="20"/>
      <c r="E210" s="20"/>
      <c r="F210" s="9">
        <v>209.0</v>
      </c>
      <c r="G210" s="17">
        <f t="shared" si="90"/>
        <v>1527.986601</v>
      </c>
      <c r="H210" s="18">
        <f t="shared" si="91"/>
        <v>25.27041326</v>
      </c>
      <c r="I210" s="18"/>
      <c r="J210" s="18">
        <f t="shared" ref="J210:K210" si="215">IF(ISBLANK(D210), G210, D210)</f>
        <v>1527.986601</v>
      </c>
      <c r="K210" s="18">
        <f t="shared" si="215"/>
        <v>25.27041326</v>
      </c>
      <c r="L210" s="18">
        <f>(J210*'Economic Inputs'!$B$2)+(H210*'Economic Inputs'!$B$3)-('Economic Inputs'!$B$4)</f>
        <v>3352.888731</v>
      </c>
      <c r="M210" s="19"/>
      <c r="N210" s="19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21"/>
      <c r="B211" s="9"/>
      <c r="C211" s="20"/>
      <c r="D211" s="20"/>
      <c r="E211" s="20"/>
      <c r="F211" s="9">
        <v>210.0</v>
      </c>
      <c r="G211" s="17">
        <f t="shared" si="90"/>
        <v>1500.728897</v>
      </c>
      <c r="H211" s="18">
        <f t="shared" si="91"/>
        <v>24.81961518</v>
      </c>
      <c r="I211" s="18"/>
      <c r="J211" s="18">
        <f t="shared" ref="J211:K211" si="216">IF(ISBLANK(D211), G211, D211)</f>
        <v>1500.728897</v>
      </c>
      <c r="K211" s="18">
        <f t="shared" si="216"/>
        <v>24.81961518</v>
      </c>
      <c r="L211" s="18">
        <f>(J211*'Economic Inputs'!$B$2)+(H211*'Economic Inputs'!$B$3)-('Economic Inputs'!$B$4)</f>
        <v>3239.559754</v>
      </c>
      <c r="M211" s="19"/>
      <c r="N211" s="19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21"/>
      <c r="B212" s="9"/>
      <c r="C212" s="20"/>
      <c r="D212" s="20"/>
      <c r="E212" s="20"/>
      <c r="F212" s="9">
        <v>211.0</v>
      </c>
      <c r="G212" s="17">
        <f t="shared" si="90"/>
        <v>1473.957443</v>
      </c>
      <c r="H212" s="18">
        <f t="shared" si="91"/>
        <v>24.37685886</v>
      </c>
      <c r="I212" s="18"/>
      <c r="J212" s="18">
        <f t="shared" ref="J212:K212" si="217">IF(ISBLANK(D212), G212, D212)</f>
        <v>1473.957443</v>
      </c>
      <c r="K212" s="18">
        <f t="shared" si="217"/>
        <v>24.37685886</v>
      </c>
      <c r="L212" s="18">
        <f>(J212*'Economic Inputs'!$B$2)+(H212*'Economic Inputs'!$B$3)-('Economic Inputs'!$B$4)</f>
        <v>3128.25245</v>
      </c>
      <c r="M212" s="19"/>
      <c r="N212" s="19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21"/>
      <c r="B213" s="9"/>
      <c r="C213" s="20"/>
      <c r="D213" s="20"/>
      <c r="E213" s="20"/>
      <c r="F213" s="9">
        <v>212.0</v>
      </c>
      <c r="G213" s="17">
        <f t="shared" si="90"/>
        <v>1447.663564</v>
      </c>
      <c r="H213" s="18">
        <f t="shared" si="91"/>
        <v>23.94200087</v>
      </c>
      <c r="I213" s="18"/>
      <c r="J213" s="18">
        <f t="shared" ref="J213:K213" si="218">IF(ISBLANK(D213), G213, D213)</f>
        <v>1447.663564</v>
      </c>
      <c r="K213" s="18">
        <f t="shared" si="218"/>
        <v>23.94200087</v>
      </c>
      <c r="L213" s="18">
        <f>(J213*'Economic Inputs'!$B$2)+(H213*'Economic Inputs'!$B$3)-('Economic Inputs'!$B$4)</f>
        <v>3018.930753</v>
      </c>
      <c r="M213" s="19"/>
      <c r="N213" s="19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21"/>
      <c r="B214" s="9"/>
      <c r="C214" s="20"/>
      <c r="D214" s="20"/>
      <c r="E214" s="20"/>
      <c r="F214" s="9">
        <v>213.0</v>
      </c>
      <c r="G214" s="17">
        <f t="shared" si="90"/>
        <v>1421.838741</v>
      </c>
      <c r="H214" s="18">
        <f t="shared" si="91"/>
        <v>23.51490029</v>
      </c>
      <c r="I214" s="18"/>
      <c r="J214" s="18">
        <f t="shared" ref="J214:K214" si="219">IF(ISBLANK(D214), G214, D214)</f>
        <v>1421.838741</v>
      </c>
      <c r="K214" s="18">
        <f t="shared" si="219"/>
        <v>23.51490029</v>
      </c>
      <c r="L214" s="18">
        <f>(J214*'Economic Inputs'!$B$2)+(H214*'Economic Inputs'!$B$3)-('Economic Inputs'!$B$4)</f>
        <v>2911.559242</v>
      </c>
      <c r="M214" s="19"/>
      <c r="N214" s="19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21"/>
      <c r="B215" s="9"/>
      <c r="C215" s="20"/>
      <c r="D215" s="20"/>
      <c r="E215" s="20"/>
      <c r="F215" s="9">
        <v>214.0</v>
      </c>
      <c r="G215" s="17">
        <f t="shared" si="90"/>
        <v>1396.474605</v>
      </c>
      <c r="H215" s="18">
        <f t="shared" si="91"/>
        <v>23.09541874</v>
      </c>
      <c r="I215" s="18"/>
      <c r="J215" s="18">
        <f t="shared" ref="J215:K215" si="220">IF(ISBLANK(D215), G215, D215)</f>
        <v>1396.474605</v>
      </c>
      <c r="K215" s="18">
        <f t="shared" si="220"/>
        <v>23.09541874</v>
      </c>
      <c r="L215" s="18">
        <f>(J215*'Economic Inputs'!$B$2)+(H215*'Economic Inputs'!$B$3)-('Economic Inputs'!$B$4)</f>
        <v>2806.103128</v>
      </c>
      <c r="M215" s="19"/>
      <c r="N215" s="19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21"/>
      <c r="B216" s="9"/>
      <c r="C216" s="20"/>
      <c r="D216" s="20"/>
      <c r="E216" s="20"/>
      <c r="F216" s="9">
        <v>215.0</v>
      </c>
      <c r="G216" s="17">
        <f t="shared" si="90"/>
        <v>1371.56294</v>
      </c>
      <c r="H216" s="18">
        <f t="shared" si="91"/>
        <v>22.68342032</v>
      </c>
      <c r="I216" s="18"/>
      <c r="J216" s="18">
        <f t="shared" ref="J216:K216" si="221">IF(ISBLANK(D216), G216, D216)</f>
        <v>1371.56294</v>
      </c>
      <c r="K216" s="18">
        <f t="shared" si="221"/>
        <v>22.68342032</v>
      </c>
      <c r="L216" s="18">
        <f>(J216*'Economic Inputs'!$B$2)+(H216*'Economic Inputs'!$B$3)-('Economic Inputs'!$B$4)</f>
        <v>2702.528242</v>
      </c>
      <c r="M216" s="19"/>
      <c r="N216" s="19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21"/>
      <c r="B217" s="9"/>
      <c r="C217" s="20"/>
      <c r="D217" s="20"/>
      <c r="E217" s="20"/>
      <c r="F217" s="9">
        <v>216.0</v>
      </c>
      <c r="G217" s="17">
        <f t="shared" si="90"/>
        <v>1347.095673</v>
      </c>
      <c r="H217" s="18">
        <f t="shared" si="91"/>
        <v>22.27877151</v>
      </c>
      <c r="I217" s="18"/>
      <c r="J217" s="18">
        <f t="shared" ref="J217:K217" si="222">IF(ISBLANK(D217), G217, D217)</f>
        <v>1347.095673</v>
      </c>
      <c r="K217" s="18">
        <f t="shared" si="222"/>
        <v>22.27877151</v>
      </c>
      <c r="L217" s="18">
        <f>(J217*'Economic Inputs'!$B$2)+(H217*'Economic Inputs'!$B$3)-('Economic Inputs'!$B$4)</f>
        <v>2600.801025</v>
      </c>
      <c r="M217" s="19"/>
      <c r="N217" s="19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21"/>
      <c r="B218" s="9"/>
      <c r="C218" s="20"/>
      <c r="D218" s="20"/>
      <c r="E218" s="20"/>
      <c r="F218" s="9">
        <v>217.0</v>
      </c>
      <c r="G218" s="17">
        <f t="shared" si="90"/>
        <v>1323.064877</v>
      </c>
      <c r="H218" s="18">
        <f t="shared" si="91"/>
        <v>21.88134123</v>
      </c>
      <c r="I218" s="18"/>
      <c r="J218" s="18">
        <f t="shared" ref="J218:K218" si="223">IF(ISBLANK(D218), G218, D218)</f>
        <v>1323.064877</v>
      </c>
      <c r="K218" s="18">
        <f t="shared" si="223"/>
        <v>21.88134123</v>
      </c>
      <c r="L218" s="18">
        <f>(J218*'Economic Inputs'!$B$2)+(H218*'Economic Inputs'!$B$3)-('Economic Inputs'!$B$4)</f>
        <v>2500.888517</v>
      </c>
      <c r="M218" s="19"/>
      <c r="N218" s="19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21"/>
      <c r="B219" s="9"/>
      <c r="C219" s="20"/>
      <c r="D219" s="20"/>
      <c r="E219" s="20"/>
      <c r="F219" s="9">
        <v>218.0</v>
      </c>
      <c r="G219" s="17">
        <f t="shared" si="90"/>
        <v>1299.462765</v>
      </c>
      <c r="H219" s="18">
        <f t="shared" si="91"/>
        <v>21.49100069</v>
      </c>
      <c r="I219" s="18"/>
      <c r="J219" s="18">
        <f t="shared" ref="J219:K219" si="224">IF(ISBLANK(D219), G219, D219)</f>
        <v>1299.462765</v>
      </c>
      <c r="K219" s="18">
        <f t="shared" si="224"/>
        <v>21.49100069</v>
      </c>
      <c r="L219" s="18">
        <f>(J219*'Economic Inputs'!$B$2)+(H219*'Economic Inputs'!$B$3)-('Economic Inputs'!$B$4)</f>
        <v>2402.758345</v>
      </c>
      <c r="M219" s="19"/>
      <c r="N219" s="19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21"/>
      <c r="B220" s="9"/>
      <c r="C220" s="20"/>
      <c r="D220" s="20"/>
      <c r="E220" s="20"/>
      <c r="F220" s="9">
        <v>219.0</v>
      </c>
      <c r="G220" s="17">
        <f t="shared" si="90"/>
        <v>1276.281691</v>
      </c>
      <c r="H220" s="18">
        <f t="shared" si="91"/>
        <v>21.10762343</v>
      </c>
      <c r="I220" s="18"/>
      <c r="J220" s="18">
        <f t="shared" ref="J220:K220" si="225">IF(ISBLANK(D220), G220, D220)</f>
        <v>1276.281691</v>
      </c>
      <c r="K220" s="18">
        <f t="shared" si="225"/>
        <v>21.10762343</v>
      </c>
      <c r="L220" s="18">
        <f>(J220*'Economic Inputs'!$B$2)+(H220*'Economic Inputs'!$B$3)-('Economic Inputs'!$B$4)</f>
        <v>2306.378713</v>
      </c>
      <c r="M220" s="19"/>
      <c r="N220" s="19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21"/>
      <c r="B221" s="9"/>
      <c r="C221" s="20"/>
      <c r="D221" s="20"/>
      <c r="E221" s="20"/>
      <c r="F221" s="9">
        <v>220.0</v>
      </c>
      <c r="G221" s="17">
        <f t="shared" si="90"/>
        <v>1253.514143</v>
      </c>
      <c r="H221" s="18">
        <f t="shared" si="91"/>
        <v>20.73108522</v>
      </c>
      <c r="I221" s="18"/>
      <c r="J221" s="18">
        <f t="shared" ref="J221:K221" si="226">IF(ISBLANK(D221), G221, D221)</f>
        <v>1253.514143</v>
      </c>
      <c r="K221" s="18">
        <f t="shared" si="226"/>
        <v>20.73108522</v>
      </c>
      <c r="L221" s="18">
        <f>(J221*'Economic Inputs'!$B$2)+(H221*'Economic Inputs'!$B$3)-('Economic Inputs'!$B$4)</f>
        <v>2211.718395</v>
      </c>
      <c r="M221" s="19"/>
      <c r="N221" s="19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21"/>
      <c r="B222" s="9"/>
      <c r="C222" s="20"/>
      <c r="D222" s="20"/>
      <c r="E222" s="20"/>
      <c r="F222" s="9">
        <v>221.0</v>
      </c>
      <c r="G222" s="17">
        <f t="shared" si="90"/>
        <v>1231.152745</v>
      </c>
      <c r="H222" s="18">
        <f t="shared" si="91"/>
        <v>20.36126406</v>
      </c>
      <c r="I222" s="18"/>
      <c r="J222" s="18">
        <f t="shared" ref="J222:K222" si="227">IF(ISBLANK(D222), G222, D222)</f>
        <v>1231.152745</v>
      </c>
      <c r="K222" s="18">
        <f t="shared" si="227"/>
        <v>20.36126406</v>
      </c>
      <c r="L222" s="18">
        <f>(J222*'Economic Inputs'!$B$2)+(H222*'Economic Inputs'!$B$3)-('Economic Inputs'!$B$4)</f>
        <v>2118.746719</v>
      </c>
      <c r="M222" s="19"/>
      <c r="N222" s="19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21"/>
      <c r="B223" s="9"/>
      <c r="C223" s="20"/>
      <c r="D223" s="20"/>
      <c r="E223" s="20"/>
      <c r="F223" s="9">
        <v>222.0</v>
      </c>
      <c r="G223" s="17">
        <f t="shared" si="90"/>
        <v>1209.190251</v>
      </c>
      <c r="H223" s="18">
        <f t="shared" si="91"/>
        <v>19.99804013</v>
      </c>
      <c r="I223" s="18"/>
      <c r="J223" s="18">
        <f t="shared" ref="J223:K223" si="228">IF(ISBLANK(D223), G223, D223)</f>
        <v>1209.190251</v>
      </c>
      <c r="K223" s="18">
        <f t="shared" si="228"/>
        <v>19.99804013</v>
      </c>
      <c r="L223" s="18">
        <f>(J223*'Economic Inputs'!$B$2)+(H223*'Economic Inputs'!$B$3)-('Economic Inputs'!$B$4)</f>
        <v>2027.433562</v>
      </c>
      <c r="M223" s="19"/>
      <c r="N223" s="19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21"/>
      <c r="B224" s="9"/>
      <c r="C224" s="20"/>
      <c r="D224" s="20"/>
      <c r="E224" s="20"/>
      <c r="F224" s="9">
        <v>223.0</v>
      </c>
      <c r="G224" s="17">
        <f t="shared" si="90"/>
        <v>1187.619545</v>
      </c>
      <c r="H224" s="18">
        <f t="shared" si="91"/>
        <v>19.64129574</v>
      </c>
      <c r="I224" s="18"/>
      <c r="J224" s="18">
        <f t="shared" ref="J224:K224" si="229">IF(ISBLANK(D224), G224, D224)</f>
        <v>1187.619545</v>
      </c>
      <c r="K224" s="18">
        <f t="shared" si="229"/>
        <v>19.64129574</v>
      </c>
      <c r="L224" s="18">
        <f>(J224*'Economic Inputs'!$B$2)+(H224*'Economic Inputs'!$B$3)-('Economic Inputs'!$B$4)</f>
        <v>1937.749338</v>
      </c>
      <c r="M224" s="19"/>
      <c r="N224" s="19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21"/>
      <c r="B225" s="9"/>
      <c r="C225" s="20"/>
      <c r="D225" s="20"/>
      <c r="E225" s="20"/>
      <c r="F225" s="9">
        <v>224.0</v>
      </c>
      <c r="G225" s="17">
        <f t="shared" si="90"/>
        <v>1166.433639</v>
      </c>
      <c r="H225" s="18">
        <f t="shared" si="91"/>
        <v>19.2909153</v>
      </c>
      <c r="I225" s="18"/>
      <c r="J225" s="18">
        <f t="shared" ref="J225:K225" si="230">IF(ISBLANK(D225), G225, D225)</f>
        <v>1166.433639</v>
      </c>
      <c r="K225" s="18">
        <f t="shared" si="230"/>
        <v>19.2909153</v>
      </c>
      <c r="L225" s="18">
        <f>(J225*'Economic Inputs'!$B$2)+(H225*'Economic Inputs'!$B$3)-('Economic Inputs'!$B$4)</f>
        <v>1849.664987</v>
      </c>
      <c r="M225" s="19"/>
      <c r="N225" s="19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21"/>
      <c r="B226" s="9"/>
      <c r="C226" s="20"/>
      <c r="D226" s="20"/>
      <c r="E226" s="20"/>
      <c r="F226" s="9">
        <v>225.0</v>
      </c>
      <c r="G226" s="17">
        <f t="shared" si="90"/>
        <v>1145.625667</v>
      </c>
      <c r="H226" s="18">
        <f t="shared" si="91"/>
        <v>18.94678528</v>
      </c>
      <c r="I226" s="18"/>
      <c r="J226" s="18">
        <f t="shared" ref="J226:K226" si="231">IF(ISBLANK(D226), G226, D226)</f>
        <v>1145.625667</v>
      </c>
      <c r="K226" s="18">
        <f t="shared" si="231"/>
        <v>18.94678528</v>
      </c>
      <c r="L226" s="18">
        <f>(J226*'Economic Inputs'!$B$2)+(H226*'Economic Inputs'!$B$3)-('Economic Inputs'!$B$4)</f>
        <v>1763.15197</v>
      </c>
      <c r="M226" s="19"/>
      <c r="N226" s="19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21"/>
      <c r="B227" s="9"/>
      <c r="C227" s="20"/>
      <c r="D227" s="20"/>
      <c r="E227" s="20"/>
      <c r="F227" s="9">
        <v>226.0</v>
      </c>
      <c r="G227" s="17">
        <f t="shared" si="90"/>
        <v>1125.188888</v>
      </c>
      <c r="H227" s="18">
        <f t="shared" si="91"/>
        <v>18.60879419</v>
      </c>
      <c r="I227" s="18"/>
      <c r="J227" s="18">
        <f t="shared" ref="J227:K227" si="232">IF(ISBLANK(D227), G227, D227)</f>
        <v>1125.188888</v>
      </c>
      <c r="K227" s="18">
        <f t="shared" si="232"/>
        <v>18.60879419</v>
      </c>
      <c r="L227" s="18">
        <f>(J227*'Economic Inputs'!$B$2)+(H227*'Economic Inputs'!$B$3)-('Economic Inputs'!$B$4)</f>
        <v>1678.182256</v>
      </c>
      <c r="M227" s="19"/>
      <c r="N227" s="19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21"/>
      <c r="B228" s="9"/>
      <c r="C228" s="20"/>
      <c r="D228" s="20"/>
      <c r="E228" s="20"/>
      <c r="F228" s="9">
        <v>227.0</v>
      </c>
      <c r="G228" s="17">
        <f t="shared" si="90"/>
        <v>1105.116679</v>
      </c>
      <c r="H228" s="18">
        <f t="shared" si="91"/>
        <v>18.27683252</v>
      </c>
      <c r="I228" s="18"/>
      <c r="J228" s="18">
        <f t="shared" ref="J228:K228" si="233">IF(ISBLANK(D228), G228, D228)</f>
        <v>1105.116679</v>
      </c>
      <c r="K228" s="18">
        <f t="shared" si="233"/>
        <v>18.27683252</v>
      </c>
      <c r="L228" s="18">
        <f>(J228*'Economic Inputs'!$B$2)+(H228*'Economic Inputs'!$B$3)-('Economic Inputs'!$B$4)</f>
        <v>1594.728314</v>
      </c>
      <c r="M228" s="19"/>
      <c r="N228" s="19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21"/>
      <c r="B229" s="9"/>
      <c r="C229" s="20"/>
      <c r="D229" s="20"/>
      <c r="E229" s="20"/>
      <c r="F229" s="9">
        <v>228.0</v>
      </c>
      <c r="G229" s="17">
        <f t="shared" si="90"/>
        <v>1085.402539</v>
      </c>
      <c r="H229" s="18">
        <f t="shared" si="91"/>
        <v>17.95079269</v>
      </c>
      <c r="I229" s="18"/>
      <c r="J229" s="18">
        <f t="shared" ref="J229:K229" si="234">IF(ISBLANK(D229), G229, D229)</f>
        <v>1085.402539</v>
      </c>
      <c r="K229" s="18">
        <f t="shared" si="234"/>
        <v>17.95079269</v>
      </c>
      <c r="L229" s="18">
        <f>(J229*'Economic Inputs'!$B$2)+(H229*'Economic Inputs'!$B$3)-('Economic Inputs'!$B$4)</f>
        <v>1512.763105</v>
      </c>
      <c r="M229" s="19"/>
      <c r="N229" s="19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21"/>
      <c r="B230" s="9"/>
      <c r="C230" s="20"/>
      <c r="D230" s="20"/>
      <c r="E230" s="20"/>
      <c r="F230" s="9">
        <v>229.0</v>
      </c>
      <c r="G230" s="17">
        <f t="shared" si="90"/>
        <v>1066.040078</v>
      </c>
      <c r="H230" s="18">
        <f t="shared" si="91"/>
        <v>17.63056908</v>
      </c>
      <c r="I230" s="18"/>
      <c r="J230" s="18">
        <f t="shared" ref="J230:K230" si="235">IF(ISBLANK(D230), G230, D230)</f>
        <v>1066.040078</v>
      </c>
      <c r="K230" s="18">
        <f t="shared" si="235"/>
        <v>17.63056908</v>
      </c>
      <c r="L230" s="18">
        <f>(J230*'Economic Inputs'!$B$2)+(H230*'Economic Inputs'!$B$3)-('Economic Inputs'!$B$4)</f>
        <v>1432.26007</v>
      </c>
      <c r="M230" s="19"/>
      <c r="N230" s="19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21"/>
      <c r="B231" s="9"/>
      <c r="C231" s="20"/>
      <c r="D231" s="20"/>
      <c r="E231" s="20"/>
      <c r="F231" s="9">
        <v>230.0</v>
      </c>
      <c r="G231" s="17">
        <f t="shared" si="90"/>
        <v>1047.023024</v>
      </c>
      <c r="H231" s="18">
        <f t="shared" si="91"/>
        <v>17.31605793</v>
      </c>
      <c r="I231" s="18"/>
      <c r="J231" s="18">
        <f t="shared" ref="J231:K231" si="236">IF(ISBLANK(D231), G231, D231)</f>
        <v>1047.023024</v>
      </c>
      <c r="K231" s="18">
        <f t="shared" si="236"/>
        <v>17.31605793</v>
      </c>
      <c r="L231" s="18">
        <f>(J231*'Economic Inputs'!$B$2)+(H231*'Economic Inputs'!$B$3)-('Economic Inputs'!$B$4)</f>
        <v>1353.193126</v>
      </c>
      <c r="M231" s="19"/>
      <c r="N231" s="19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21"/>
      <c r="B232" s="9"/>
      <c r="C232" s="20"/>
      <c r="D232" s="20"/>
      <c r="E232" s="20"/>
      <c r="F232" s="9">
        <v>231.0</v>
      </c>
      <c r="G232" s="17">
        <f t="shared" si="90"/>
        <v>1028.345214</v>
      </c>
      <c r="H232" s="18">
        <f t="shared" si="91"/>
        <v>17.00715733</v>
      </c>
      <c r="I232" s="18"/>
      <c r="J232" s="18">
        <f t="shared" ref="J232:K232" si="237">IF(ISBLANK(D232), G232, D232)</f>
        <v>1028.345214</v>
      </c>
      <c r="K232" s="18">
        <f t="shared" si="237"/>
        <v>17.00715733</v>
      </c>
      <c r="L232" s="18">
        <f>(J232*'Economic Inputs'!$B$2)+(H232*'Economic Inputs'!$B$3)-('Economic Inputs'!$B$4)</f>
        <v>1275.536654</v>
      </c>
      <c r="M232" s="19"/>
      <c r="N232" s="19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21"/>
      <c r="B233" s="9"/>
      <c r="C233" s="20"/>
      <c r="D233" s="20"/>
      <c r="E233" s="20"/>
      <c r="F233" s="9">
        <v>232.0</v>
      </c>
      <c r="G233" s="17">
        <f t="shared" si="90"/>
        <v>1010.000597</v>
      </c>
      <c r="H233" s="18">
        <f t="shared" si="91"/>
        <v>16.7037672</v>
      </c>
      <c r="I233" s="18"/>
      <c r="J233" s="18">
        <f t="shared" ref="J233:K233" si="238">IF(ISBLANK(D233), G233, D233)</f>
        <v>1010.000597</v>
      </c>
      <c r="K233" s="18">
        <f t="shared" si="238"/>
        <v>16.7037672</v>
      </c>
      <c r="L233" s="18">
        <f>(J233*'Economic Inputs'!$B$2)+(H233*'Economic Inputs'!$B$3)-('Economic Inputs'!$B$4)</f>
        <v>1199.265494</v>
      </c>
      <c r="M233" s="19"/>
      <c r="N233" s="19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21"/>
      <c r="B234" s="9"/>
      <c r="C234" s="20"/>
      <c r="D234" s="20"/>
      <c r="E234" s="20"/>
      <c r="F234" s="9">
        <v>233.0</v>
      </c>
      <c r="G234" s="17">
        <f t="shared" si="90"/>
        <v>991.9832287</v>
      </c>
      <c r="H234" s="18">
        <f t="shared" si="91"/>
        <v>16.40578924</v>
      </c>
      <c r="I234" s="18"/>
      <c r="J234" s="18">
        <f t="shared" ref="J234:K234" si="239">IF(ISBLANK(D234), G234, D234)</f>
        <v>991.9832287</v>
      </c>
      <c r="K234" s="18">
        <f t="shared" si="239"/>
        <v>16.40578924</v>
      </c>
      <c r="L234" s="18">
        <f>(J234*'Economic Inputs'!$B$2)+(H234*'Economic Inputs'!$B$3)-('Economic Inputs'!$B$4)</f>
        <v>1124.354933</v>
      </c>
      <c r="M234" s="19"/>
      <c r="N234" s="19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21"/>
      <c r="B235" s="9"/>
      <c r="C235" s="20"/>
      <c r="D235" s="20"/>
      <c r="E235" s="20"/>
      <c r="F235" s="9">
        <v>234.0</v>
      </c>
      <c r="G235" s="17">
        <f t="shared" si="90"/>
        <v>974.287272</v>
      </c>
      <c r="H235" s="18">
        <f t="shared" si="91"/>
        <v>16.1131269</v>
      </c>
      <c r="I235" s="18"/>
      <c r="J235" s="18">
        <f t="shared" ref="J235:K235" si="240">IF(ISBLANK(D235), G235, D235)</f>
        <v>974.287272</v>
      </c>
      <c r="K235" s="18">
        <f t="shared" si="240"/>
        <v>16.1131269</v>
      </c>
      <c r="L235" s="18">
        <f>(J235*'Economic Inputs'!$B$2)+(H235*'Economic Inputs'!$B$3)-('Economic Inputs'!$B$4)</f>
        <v>1050.780699</v>
      </c>
      <c r="M235" s="19"/>
      <c r="N235" s="19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21"/>
      <c r="B236" s="9"/>
      <c r="C236" s="20"/>
      <c r="D236" s="20"/>
      <c r="E236" s="20"/>
      <c r="F236" s="9">
        <v>235.0</v>
      </c>
      <c r="G236" s="17">
        <f t="shared" si="90"/>
        <v>956.9069929</v>
      </c>
      <c r="H236" s="18">
        <f t="shared" si="91"/>
        <v>15.82568535</v>
      </c>
      <c r="I236" s="18"/>
      <c r="J236" s="18">
        <f t="shared" ref="J236:K236" si="241">IF(ISBLANK(D236), G236, D236)</f>
        <v>956.9069929</v>
      </c>
      <c r="K236" s="18">
        <f t="shared" si="241"/>
        <v>15.82568535</v>
      </c>
      <c r="L236" s="18">
        <f>(J236*'Economic Inputs'!$B$2)+(H236*'Economic Inputs'!$B$3)-('Economic Inputs'!$B$4)</f>
        <v>978.5189531</v>
      </c>
      <c r="M236" s="19"/>
      <c r="N236" s="19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21"/>
      <c r="B237" s="9"/>
      <c r="C237" s="20"/>
      <c r="D237" s="20"/>
      <c r="E237" s="20"/>
      <c r="F237" s="9">
        <v>236.0</v>
      </c>
      <c r="G237" s="17">
        <f t="shared" si="90"/>
        <v>939.83676</v>
      </c>
      <c r="H237" s="18">
        <f t="shared" si="91"/>
        <v>15.54337146</v>
      </c>
      <c r="I237" s="18"/>
      <c r="J237" s="18">
        <f t="shared" ref="J237:K237" si="242">IF(ISBLANK(D237), G237, D237)</f>
        <v>939.83676</v>
      </c>
      <c r="K237" s="18">
        <f t="shared" si="242"/>
        <v>15.54337146</v>
      </c>
      <c r="L237" s="18">
        <f>(J237*'Economic Inputs'!$B$2)+(H237*'Economic Inputs'!$B$3)-('Economic Inputs'!$B$4)</f>
        <v>907.5462822</v>
      </c>
      <c r="M237" s="19"/>
      <c r="N237" s="19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21"/>
      <c r="B238" s="9"/>
      <c r="C238" s="20"/>
      <c r="D238" s="20"/>
      <c r="E238" s="20"/>
      <c r="F238" s="9">
        <v>237.0</v>
      </c>
      <c r="G238" s="17">
        <f t="shared" si="90"/>
        <v>923.0710425</v>
      </c>
      <c r="H238" s="18">
        <f t="shared" si="91"/>
        <v>15.26609376</v>
      </c>
      <c r="I238" s="18"/>
      <c r="J238" s="18">
        <f t="shared" ref="J238:K238" si="243">IF(ISBLANK(D238), G238, D238)</f>
        <v>923.0710425</v>
      </c>
      <c r="K238" s="18">
        <f t="shared" si="243"/>
        <v>15.26609376</v>
      </c>
      <c r="L238" s="18">
        <f>(J238*'Economic Inputs'!$B$2)+(H238*'Economic Inputs'!$B$3)-('Economic Inputs'!$B$4)</f>
        <v>837.8396906</v>
      </c>
      <c r="M238" s="19"/>
      <c r="N238" s="19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21"/>
      <c r="B239" s="9"/>
      <c r="C239" s="20"/>
      <c r="D239" s="20"/>
      <c r="E239" s="20"/>
      <c r="F239" s="9">
        <v>238.0</v>
      </c>
      <c r="G239" s="17">
        <f t="shared" si="90"/>
        <v>906.604408</v>
      </c>
      <c r="H239" s="18">
        <f t="shared" si="91"/>
        <v>14.99376241</v>
      </c>
      <c r="I239" s="18"/>
      <c r="J239" s="18">
        <f t="shared" ref="J239:K239" si="244">IF(ISBLANK(D239), G239, D239)</f>
        <v>906.604408</v>
      </c>
      <c r="K239" s="18">
        <f t="shared" si="244"/>
        <v>14.99376241</v>
      </c>
      <c r="L239" s="18">
        <f>(J239*'Economic Inputs'!$B$2)+(H239*'Economic Inputs'!$B$3)-('Economic Inputs'!$B$4)</f>
        <v>769.3765925</v>
      </c>
      <c r="M239" s="19"/>
      <c r="N239" s="19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21"/>
      <c r="B240" s="9"/>
      <c r="C240" s="20"/>
      <c r="D240" s="20"/>
      <c r="E240" s="20"/>
      <c r="F240" s="9">
        <v>239.0</v>
      </c>
      <c r="G240" s="17">
        <f t="shared" si="90"/>
        <v>890.4315213</v>
      </c>
      <c r="H240" s="18">
        <f t="shared" si="91"/>
        <v>14.72628916</v>
      </c>
      <c r="I240" s="18"/>
      <c r="J240" s="18">
        <f t="shared" ref="J240:K240" si="245">IF(ISBLANK(D240), G240, D240)</f>
        <v>890.4315213</v>
      </c>
      <c r="K240" s="18">
        <f t="shared" si="245"/>
        <v>14.72628916</v>
      </c>
      <c r="L240" s="18">
        <f>(J240*'Economic Inputs'!$B$2)+(H240*'Economic Inputs'!$B$3)-('Economic Inputs'!$B$4)</f>
        <v>702.1348054</v>
      </c>
      <c r="M240" s="19"/>
      <c r="N240" s="19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21"/>
      <c r="B241" s="9"/>
      <c r="C241" s="20"/>
      <c r="D241" s="20"/>
      <c r="E241" s="20"/>
      <c r="F241" s="9">
        <v>240.0</v>
      </c>
      <c r="G241" s="17">
        <f t="shared" si="90"/>
        <v>874.5471422</v>
      </c>
      <c r="H241" s="18">
        <f t="shared" si="91"/>
        <v>14.46358737</v>
      </c>
      <c r="I241" s="18"/>
      <c r="J241" s="18">
        <f t="shared" ref="J241:K241" si="246">IF(ISBLANK(D241), G241, D241)</f>
        <v>874.5471422</v>
      </c>
      <c r="K241" s="18">
        <f t="shared" si="246"/>
        <v>14.46358737</v>
      </c>
      <c r="L241" s="18">
        <f>(J241*'Economic Inputs'!$B$2)+(H241*'Economic Inputs'!$B$3)-('Economic Inputs'!$B$4)</f>
        <v>636.0925424</v>
      </c>
      <c r="M241" s="19"/>
      <c r="N241" s="19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21"/>
      <c r="B242" s="9"/>
      <c r="C242" s="20"/>
      <c r="D242" s="20"/>
      <c r="E242" s="20"/>
      <c r="F242" s="9">
        <v>241.0</v>
      </c>
      <c r="G242" s="17">
        <f t="shared" si="90"/>
        <v>858.946124</v>
      </c>
      <c r="H242" s="18">
        <f t="shared" si="91"/>
        <v>14.2055719</v>
      </c>
      <c r="I242" s="18"/>
      <c r="J242" s="18">
        <f t="shared" ref="J242:K242" si="247">IF(ISBLANK(D242), G242, D242)</f>
        <v>858.946124</v>
      </c>
      <c r="K242" s="18">
        <f t="shared" si="247"/>
        <v>14.2055719</v>
      </c>
      <c r="L242" s="18">
        <f>(J242*'Economic Inputs'!$B$2)+(H242*'Economic Inputs'!$B$3)-('Economic Inputs'!$B$4)</f>
        <v>571.2284052</v>
      </c>
      <c r="M242" s="19"/>
      <c r="N242" s="19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21"/>
      <c r="B243" s="9"/>
      <c r="C243" s="20"/>
      <c r="D243" s="20"/>
      <c r="E243" s="20"/>
      <c r="F243" s="9">
        <v>242.0</v>
      </c>
      <c r="G243" s="17">
        <f t="shared" si="90"/>
        <v>843.6234119</v>
      </c>
      <c r="H243" s="18">
        <f t="shared" si="91"/>
        <v>13.95215916</v>
      </c>
      <c r="I243" s="18"/>
      <c r="J243" s="18">
        <f t="shared" ref="J243:K243" si="248">IF(ISBLANK(D243), G243, D243)</f>
        <v>843.6234119</v>
      </c>
      <c r="K243" s="18">
        <f t="shared" si="248"/>
        <v>13.95215916</v>
      </c>
      <c r="L243" s="18">
        <f>(J243*'Economic Inputs'!$B$2)+(H243*'Economic Inputs'!$B$3)-('Economic Inputs'!$B$4)</f>
        <v>507.5213773</v>
      </c>
      <c r="M243" s="19"/>
      <c r="N243" s="19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21"/>
      <c r="B244" s="9"/>
      <c r="C244" s="20"/>
      <c r="D244" s="20"/>
      <c r="E244" s="20"/>
      <c r="F244" s="9">
        <v>243.0</v>
      </c>
      <c r="G244" s="17">
        <f t="shared" si="90"/>
        <v>828.5740412</v>
      </c>
      <c r="H244" s="18">
        <f t="shared" si="91"/>
        <v>13.70326705</v>
      </c>
      <c r="I244" s="18"/>
      <c r="J244" s="18">
        <f t="shared" ref="J244:K244" si="249">IF(ISBLANK(D244), G244, D244)</f>
        <v>828.5740412</v>
      </c>
      <c r="K244" s="18">
        <f t="shared" si="249"/>
        <v>13.70326705</v>
      </c>
      <c r="L244" s="18">
        <f>(J244*'Economic Inputs'!$B$2)+(H244*'Economic Inputs'!$B$3)-('Economic Inputs'!$B$4)</f>
        <v>444.9508169</v>
      </c>
      <c r="M244" s="19"/>
      <c r="N244" s="19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21"/>
      <c r="B245" s="9"/>
      <c r="C245" s="20"/>
      <c r="D245" s="20"/>
      <c r="E245" s="20"/>
      <c r="F245" s="9">
        <v>244.0</v>
      </c>
      <c r="G245" s="17">
        <f t="shared" si="90"/>
        <v>813.7931357</v>
      </c>
      <c r="H245" s="18">
        <f t="shared" si="91"/>
        <v>13.45881491</v>
      </c>
      <c r="I245" s="18"/>
      <c r="J245" s="18">
        <f t="shared" ref="J245:K245" si="250">IF(ISBLANK(D245), G245, D245)</f>
        <v>813.7931357</v>
      </c>
      <c r="K245" s="18">
        <f t="shared" si="250"/>
        <v>13.45881491</v>
      </c>
      <c r="L245" s="18">
        <f>(J245*'Economic Inputs'!$B$2)+(H245*'Economic Inputs'!$B$3)-('Economic Inputs'!$B$4)</f>
        <v>383.4964508</v>
      </c>
      <c r="M245" s="19"/>
      <c r="N245" s="19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21"/>
      <c r="B246" s="9"/>
      <c r="C246" s="20"/>
      <c r="D246" s="20"/>
      <c r="E246" s="20"/>
      <c r="F246" s="9">
        <v>245.0</v>
      </c>
      <c r="G246" s="17">
        <f t="shared" si="90"/>
        <v>799.2759063</v>
      </c>
      <c r="H246" s="18">
        <f t="shared" si="91"/>
        <v>13.21872355</v>
      </c>
      <c r="I246" s="18"/>
      <c r="J246" s="18">
        <f t="shared" ref="J246:K246" si="251">IF(ISBLANK(D246), G246, D246)</f>
        <v>799.2759063</v>
      </c>
      <c r="K246" s="18">
        <f t="shared" si="251"/>
        <v>13.21872355</v>
      </c>
      <c r="L246" s="18">
        <f>(J246*'Economic Inputs'!$B$2)+(H246*'Economic Inputs'!$B$3)-('Economic Inputs'!$B$4)</f>
        <v>323.1383671</v>
      </c>
      <c r="M246" s="19"/>
      <c r="N246" s="19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21"/>
      <c r="B247" s="9"/>
      <c r="C247" s="20"/>
      <c r="D247" s="20"/>
      <c r="E247" s="20"/>
      <c r="F247" s="9">
        <v>246.0</v>
      </c>
      <c r="G247" s="17">
        <f t="shared" si="90"/>
        <v>785.0176492</v>
      </c>
      <c r="H247" s="18">
        <f t="shared" si="91"/>
        <v>12.98291517</v>
      </c>
      <c r="I247" s="18"/>
      <c r="J247" s="18">
        <f t="shared" ref="J247:K247" si="252">IF(ISBLANK(D247), G247, D247)</f>
        <v>785.0176492</v>
      </c>
      <c r="K247" s="18">
        <f t="shared" si="252"/>
        <v>12.98291517</v>
      </c>
      <c r="L247" s="18">
        <f>(J247*'Economic Inputs'!$B$2)+(H247*'Economic Inputs'!$B$3)-('Economic Inputs'!$B$4)</f>
        <v>263.8570093</v>
      </c>
      <c r="M247" s="19"/>
      <c r="N247" s="19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21"/>
      <c r="B248" s="9"/>
      <c r="C248" s="20"/>
      <c r="D248" s="20"/>
      <c r="E248" s="20"/>
      <c r="F248" s="9">
        <v>247.0</v>
      </c>
      <c r="G248" s="17">
        <f t="shared" si="90"/>
        <v>771.0137448</v>
      </c>
      <c r="H248" s="18">
        <f t="shared" si="91"/>
        <v>12.75131336</v>
      </c>
      <c r="I248" s="18"/>
      <c r="J248" s="18">
        <f t="shared" ref="J248:K248" si="253">IF(ISBLANK(D248), G248, D248)</f>
        <v>771.0137448</v>
      </c>
      <c r="K248" s="18">
        <f t="shared" si="253"/>
        <v>12.75131336</v>
      </c>
      <c r="L248" s="18">
        <f>(J248*'Economic Inputs'!$B$2)+(H248*'Economic Inputs'!$B$3)-('Economic Inputs'!$B$4)</f>
        <v>205.6331697</v>
      </c>
      <c r="M248" s="19"/>
      <c r="N248" s="19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21"/>
      <c r="B249" s="9"/>
      <c r="C249" s="20"/>
      <c r="D249" s="20"/>
      <c r="E249" s="20"/>
      <c r="F249" s="9">
        <v>248.0</v>
      </c>
      <c r="G249" s="17">
        <f t="shared" si="90"/>
        <v>757.2596555</v>
      </c>
      <c r="H249" s="18">
        <f t="shared" si="91"/>
        <v>12.5238431</v>
      </c>
      <c r="I249" s="18"/>
      <c r="J249" s="18">
        <f t="shared" ref="J249:K249" si="254">IF(ISBLANK(D249), G249, D249)</f>
        <v>757.2596555</v>
      </c>
      <c r="K249" s="18">
        <f t="shared" si="254"/>
        <v>12.5238431</v>
      </c>
      <c r="L249" s="18">
        <f>(J249*'Economic Inputs'!$B$2)+(H249*'Economic Inputs'!$B$3)-('Economic Inputs'!$B$4)</f>
        <v>148.4479833</v>
      </c>
      <c r="M249" s="19"/>
      <c r="N249" s="19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21"/>
      <c r="B250" s="9"/>
      <c r="C250" s="20"/>
      <c r="D250" s="20"/>
      <c r="E250" s="20"/>
      <c r="F250" s="9">
        <v>249.0</v>
      </c>
      <c r="G250" s="17">
        <f t="shared" si="90"/>
        <v>743.7509251</v>
      </c>
      <c r="H250" s="18">
        <f t="shared" si="91"/>
        <v>12.30043066</v>
      </c>
      <c r="I250" s="18"/>
      <c r="J250" s="18">
        <f t="shared" ref="J250:K250" si="255">IF(ISBLANK(D250), G250, D250)</f>
        <v>743.7509251</v>
      </c>
      <c r="K250" s="18">
        <f t="shared" si="255"/>
        <v>12.30043066</v>
      </c>
      <c r="L250" s="18">
        <f>(J250*'Economic Inputs'!$B$2)+(H250*'Economic Inputs'!$B$3)-('Economic Inputs'!$B$4)</f>
        <v>92.28292161</v>
      </c>
      <c r="M250" s="19"/>
      <c r="N250" s="19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21"/>
      <c r="B251" s="9"/>
      <c r="C251" s="20"/>
      <c r="D251" s="20"/>
      <c r="E251" s="20"/>
      <c r="F251" s="9">
        <v>250.0</v>
      </c>
      <c r="G251" s="17">
        <f t="shared" si="90"/>
        <v>730.4831764</v>
      </c>
      <c r="H251" s="18">
        <f t="shared" si="91"/>
        <v>12.08100368</v>
      </c>
      <c r="I251" s="18"/>
      <c r="J251" s="18">
        <f t="shared" ref="J251:K251" si="256">IF(ISBLANK(D251), G251, D251)</f>
        <v>730.4831764</v>
      </c>
      <c r="K251" s="18">
        <f t="shared" si="256"/>
        <v>12.08100368</v>
      </c>
      <c r="L251" s="18">
        <f>(J251*'Economic Inputs'!$B$2)+(H251*'Economic Inputs'!$B$3)-('Economic Inputs'!$B$4)</f>
        <v>37.11978664</v>
      </c>
      <c r="M251" s="19"/>
      <c r="N251" s="19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21"/>
      <c r="B252" s="9"/>
      <c r="C252" s="20"/>
      <c r="D252" s="20"/>
      <c r="E252" s="20"/>
      <c r="F252" s="9">
        <v>251.0</v>
      </c>
      <c r="G252" s="17">
        <f t="shared" si="90"/>
        <v>717.4521106</v>
      </c>
      <c r="H252" s="18">
        <f t="shared" si="91"/>
        <v>11.86549105</v>
      </c>
      <c r="I252" s="18"/>
      <c r="J252" s="18">
        <f t="shared" ref="J252:K252" si="257">IF(ISBLANK(D252), G252, D252)</f>
        <v>717.4521106</v>
      </c>
      <c r="K252" s="18">
        <f t="shared" si="257"/>
        <v>11.86549105</v>
      </c>
      <c r="L252" s="18">
        <f>(J252*'Economic Inputs'!$B$2)+(H252*'Economic Inputs'!$B$3)-('Economic Inputs'!$B$4)</f>
        <v>-17.05929496</v>
      </c>
      <c r="M252" s="19"/>
      <c r="N252" s="19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21"/>
      <c r="B253" s="9"/>
      <c r="C253" s="20"/>
      <c r="D253" s="20"/>
      <c r="E253" s="20"/>
      <c r="F253" s="9">
        <v>252.0</v>
      </c>
      <c r="G253" s="17">
        <f t="shared" si="90"/>
        <v>704.6535056</v>
      </c>
      <c r="H253" s="18">
        <f t="shared" si="91"/>
        <v>11.65382293</v>
      </c>
      <c r="I253" s="18"/>
      <c r="J253" s="18">
        <f t="shared" ref="J253:K253" si="258">IF(ISBLANK(D253), G253, D253)</f>
        <v>704.6535056</v>
      </c>
      <c r="K253" s="18">
        <f t="shared" si="258"/>
        <v>11.65382293</v>
      </c>
      <c r="L253" s="18">
        <f>(J253*'Economic Inputs'!$B$2)+(H253*'Economic Inputs'!$B$3)-('Economic Inputs'!$B$4)</f>
        <v>-70.27187768</v>
      </c>
      <c r="M253" s="19"/>
      <c r="N253" s="19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21"/>
      <c r="B254" s="9"/>
      <c r="C254" s="20"/>
      <c r="D254" s="20"/>
      <c r="E254" s="20"/>
      <c r="F254" s="9">
        <v>253.0</v>
      </c>
      <c r="G254" s="17">
        <f t="shared" si="90"/>
        <v>692.0832146</v>
      </c>
      <c r="H254" s="18">
        <f t="shared" si="91"/>
        <v>11.44593076</v>
      </c>
      <c r="I254" s="18"/>
      <c r="J254" s="18">
        <f t="shared" ref="J254:K254" si="259">IF(ISBLANK(D254), G254, D254)</f>
        <v>692.0832146</v>
      </c>
      <c r="K254" s="18">
        <f t="shared" si="259"/>
        <v>11.44593076</v>
      </c>
      <c r="L254" s="18">
        <f>(J254*'Economic Inputs'!$B$2)+(H254*'Economic Inputs'!$B$3)-('Economic Inputs'!$B$4)</f>
        <v>-122.5352028</v>
      </c>
      <c r="M254" s="19"/>
      <c r="N254" s="19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21"/>
      <c r="B255" s="9"/>
      <c r="C255" s="20"/>
      <c r="D255" s="20"/>
      <c r="E255" s="20"/>
      <c r="F255" s="9">
        <v>254.0</v>
      </c>
      <c r="G255" s="17">
        <f t="shared" si="90"/>
        <v>679.7371645</v>
      </c>
      <c r="H255" s="18">
        <f t="shared" si="91"/>
        <v>11.24174718</v>
      </c>
      <c r="I255" s="18"/>
      <c r="J255" s="18">
        <f t="shared" ref="J255:K255" si="260">IF(ISBLANK(D255), G255, D255)</f>
        <v>679.7371645</v>
      </c>
      <c r="K255" s="18">
        <f t="shared" si="260"/>
        <v>11.24174718</v>
      </c>
      <c r="L255" s="18">
        <f>(J255*'Economic Inputs'!$B$2)+(H255*'Economic Inputs'!$B$3)-('Economic Inputs'!$B$4)</f>
        <v>-173.8662043</v>
      </c>
      <c r="M255" s="19"/>
      <c r="N255" s="19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21"/>
      <c r="B256" s="9"/>
      <c r="C256" s="20"/>
      <c r="D256" s="20"/>
      <c r="E256" s="20"/>
      <c r="F256" s="9">
        <v>255.0</v>
      </c>
      <c r="G256" s="17">
        <f t="shared" si="90"/>
        <v>667.6113552</v>
      </c>
      <c r="H256" s="18">
        <f t="shared" si="91"/>
        <v>11.04120601</v>
      </c>
      <c r="I256" s="18"/>
      <c r="J256" s="18">
        <f t="shared" ref="J256:K256" si="261">IF(ISBLANK(D256), G256, D256)</f>
        <v>667.6113552</v>
      </c>
      <c r="K256" s="18">
        <f t="shared" si="261"/>
        <v>11.04120601</v>
      </c>
      <c r="L256" s="18">
        <f>(J256*'Economic Inputs'!$B$2)+(H256*'Economic Inputs'!$B$3)-('Economic Inputs'!$B$4)</f>
        <v>-224.2815136</v>
      </c>
      <c r="M256" s="19"/>
      <c r="N256" s="19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21"/>
      <c r="B257" s="9"/>
      <c r="C257" s="20"/>
      <c r="D257" s="20"/>
      <c r="E257" s="20"/>
      <c r="F257" s="9">
        <v>256.0</v>
      </c>
      <c r="G257" s="17">
        <f t="shared" si="90"/>
        <v>655.7018578</v>
      </c>
      <c r="H257" s="18">
        <f t="shared" si="91"/>
        <v>10.84424229</v>
      </c>
      <c r="I257" s="18"/>
      <c r="J257" s="18">
        <f t="shared" ref="J257:K257" si="262">IF(ISBLANK(D257), G257, D257)</f>
        <v>655.7018578</v>
      </c>
      <c r="K257" s="18">
        <f t="shared" si="262"/>
        <v>10.84424229</v>
      </c>
      <c r="L257" s="18">
        <f>(J257*'Economic Inputs'!$B$2)+(H257*'Economic Inputs'!$B$3)-('Economic Inputs'!$B$4)</f>
        <v>-273.7974659</v>
      </c>
      <c r="M257" s="19"/>
      <c r="N257" s="19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21"/>
      <c r="B258" s="9"/>
      <c r="C258" s="20"/>
      <c r="D258" s="20"/>
      <c r="E258" s="20"/>
      <c r="F258" s="9">
        <v>257.0</v>
      </c>
      <c r="G258" s="17">
        <f t="shared" si="90"/>
        <v>644.0048136</v>
      </c>
      <c r="H258" s="18">
        <f t="shared" si="91"/>
        <v>10.65079221</v>
      </c>
      <c r="I258" s="18"/>
      <c r="J258" s="18">
        <f t="shared" ref="J258:K258" si="263">IF(ISBLANK(D258), G258, D258)</f>
        <v>644.0048136</v>
      </c>
      <c r="K258" s="18">
        <f t="shared" si="263"/>
        <v>10.65079221</v>
      </c>
      <c r="L258" s="18">
        <f>(J258*'Economic Inputs'!$B$2)+(H258*'Economic Inputs'!$B$3)-('Economic Inputs'!$B$4)</f>
        <v>-322.4301046</v>
      </c>
      <c r="M258" s="19"/>
      <c r="N258" s="19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21"/>
      <c r="B259" s="9"/>
      <c r="C259" s="20"/>
      <c r="D259" s="20"/>
      <c r="E259" s="20"/>
      <c r="F259" s="9">
        <v>258.0</v>
      </c>
      <c r="G259" s="17">
        <f t="shared" si="90"/>
        <v>632.5164326</v>
      </c>
      <c r="H259" s="18">
        <f t="shared" si="91"/>
        <v>10.46079307</v>
      </c>
      <c r="I259" s="18"/>
      <c r="J259" s="18">
        <f t="shared" ref="J259:K259" si="264">IF(ISBLANK(D259), G259, D259)</f>
        <v>632.5164326</v>
      </c>
      <c r="K259" s="18">
        <f t="shared" si="264"/>
        <v>10.46079307</v>
      </c>
      <c r="L259" s="18">
        <f>(J259*'Economic Inputs'!$B$2)+(H259*'Economic Inputs'!$B$3)-('Economic Inputs'!$B$4)</f>
        <v>-370.1951874</v>
      </c>
      <c r="M259" s="19"/>
      <c r="N259" s="19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21"/>
      <c r="B260" s="9"/>
      <c r="C260" s="20"/>
      <c r="D260" s="20"/>
      <c r="E260" s="20"/>
      <c r="F260" s="9">
        <v>259.0</v>
      </c>
      <c r="G260" s="17">
        <f t="shared" si="90"/>
        <v>621.2329924</v>
      </c>
      <c r="H260" s="18">
        <f t="shared" si="91"/>
        <v>10.27418332</v>
      </c>
      <c r="I260" s="18"/>
      <c r="J260" s="18">
        <f t="shared" ref="J260:K260" si="265">IF(ISBLANK(D260), G260, D260)</f>
        <v>621.2329924</v>
      </c>
      <c r="K260" s="18">
        <f t="shared" si="265"/>
        <v>10.27418332</v>
      </c>
      <c r="L260" s="18">
        <f>(J260*'Economic Inputs'!$B$2)+(H260*'Economic Inputs'!$B$3)-('Economic Inputs'!$B$4)</f>
        <v>-417.1081903</v>
      </c>
      <c r="M260" s="19"/>
      <c r="N260" s="19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21"/>
      <c r="B261" s="9"/>
      <c r="C261" s="20"/>
      <c r="D261" s="20"/>
      <c r="E261" s="20"/>
      <c r="F261" s="9">
        <v>260.0</v>
      </c>
      <c r="G261" s="17">
        <f t="shared" si="90"/>
        <v>610.1508372</v>
      </c>
      <c r="H261" s="18">
        <f t="shared" si="91"/>
        <v>10.0909025</v>
      </c>
      <c r="I261" s="18"/>
      <c r="J261" s="18">
        <f t="shared" ref="J261:K261" si="266">IF(ISBLANK(D261), G261, D261)</f>
        <v>610.1508372</v>
      </c>
      <c r="K261" s="18">
        <f t="shared" si="266"/>
        <v>10.0909025</v>
      </c>
      <c r="L261" s="18">
        <f>(J261*'Economic Inputs'!$B$2)+(H261*'Economic Inputs'!$B$3)-('Economic Inputs'!$B$4)</f>
        <v>-463.1843137</v>
      </c>
      <c r="M261" s="19"/>
      <c r="N261" s="19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21"/>
      <c r="B262" s="9"/>
      <c r="C262" s="20"/>
      <c r="D262" s="20"/>
      <c r="E262" s="20"/>
      <c r="F262" s="9">
        <v>261.0</v>
      </c>
      <c r="G262" s="17">
        <f t="shared" si="90"/>
        <v>599.2663761</v>
      </c>
      <c r="H262" s="18">
        <f t="shared" si="91"/>
        <v>9.910891214</v>
      </c>
      <c r="I262" s="18"/>
      <c r="J262" s="18">
        <f t="shared" ref="J262:K262" si="267">IF(ISBLANK(D262), G262, D262)</f>
        <v>599.2663761</v>
      </c>
      <c r="K262" s="18">
        <f t="shared" si="267"/>
        <v>9.910891214</v>
      </c>
      <c r="L262" s="18">
        <f>(J262*'Economic Inputs'!$B$2)+(H262*'Economic Inputs'!$B$3)-('Economic Inputs'!$B$4)</f>
        <v>-508.4384867</v>
      </c>
      <c r="M262" s="19"/>
      <c r="N262" s="19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21"/>
      <c r="B263" s="9"/>
      <c r="C263" s="20"/>
      <c r="D263" s="20"/>
      <c r="E263" s="20"/>
      <c r="F263" s="9">
        <v>262.0</v>
      </c>
      <c r="G263" s="17">
        <f t="shared" si="90"/>
        <v>588.5760826</v>
      </c>
      <c r="H263" s="18">
        <f t="shared" si="91"/>
        <v>9.734091146</v>
      </c>
      <c r="I263" s="18"/>
      <c r="J263" s="18">
        <f t="shared" ref="J263:K263" si="268">IF(ISBLANK(D263), G263, D263)</f>
        <v>588.5760826</v>
      </c>
      <c r="K263" s="18">
        <f t="shared" si="268"/>
        <v>9.734091146</v>
      </c>
      <c r="L263" s="18">
        <f>(J263*'Economic Inputs'!$B$2)+(H263*'Economic Inputs'!$B$3)-('Economic Inputs'!$B$4)</f>
        <v>-552.8853719</v>
      </c>
      <c r="M263" s="19"/>
      <c r="N263" s="19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21"/>
      <c r="B264" s="9"/>
      <c r="C264" s="20"/>
      <c r="D264" s="20"/>
      <c r="E264" s="20"/>
      <c r="F264" s="9">
        <v>263.0</v>
      </c>
      <c r="G264" s="17">
        <f t="shared" si="90"/>
        <v>578.0764929</v>
      </c>
      <c r="H264" s="18">
        <f t="shared" si="91"/>
        <v>9.560445009</v>
      </c>
      <c r="I264" s="18"/>
      <c r="J264" s="18">
        <f t="shared" ref="J264:K264" si="269">IF(ISBLANK(D264), G264, D264)</f>
        <v>578.0764929</v>
      </c>
      <c r="K264" s="18">
        <f t="shared" si="269"/>
        <v>9.560445009</v>
      </c>
      <c r="L264" s="18">
        <f>(J264*'Economic Inputs'!$B$2)+(H264*'Economic Inputs'!$B$3)-('Economic Inputs'!$B$4)</f>
        <v>-596.5393706</v>
      </c>
      <c r="M264" s="19"/>
      <c r="N264" s="19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21"/>
      <c r="B265" s="9"/>
      <c r="C265" s="20"/>
      <c r="D265" s="20"/>
      <c r="E265" s="20"/>
      <c r="F265" s="9">
        <v>264.0</v>
      </c>
      <c r="G265" s="17">
        <f t="shared" si="90"/>
        <v>567.7642051</v>
      </c>
      <c r="H265" s="18">
        <f t="shared" si="91"/>
        <v>9.38989654</v>
      </c>
      <c r="I265" s="18"/>
      <c r="J265" s="18">
        <f t="shared" ref="J265:K265" si="270">IF(ISBLANK(D265), G265, D265)</f>
        <v>567.7642051</v>
      </c>
      <c r="K265" s="18">
        <f t="shared" si="270"/>
        <v>9.38989654</v>
      </c>
      <c r="L265" s="18">
        <f>(J265*'Economic Inputs'!$B$2)+(H265*'Economic Inputs'!$B$3)-('Economic Inputs'!$B$4)</f>
        <v>-639.414627</v>
      </c>
      <c r="M265" s="19"/>
      <c r="N265" s="19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21"/>
      <c r="B266" s="9"/>
      <c r="C266" s="20"/>
      <c r="D266" s="20"/>
      <c r="E266" s="20"/>
      <c r="F266" s="9">
        <v>265.0</v>
      </c>
      <c r="G266" s="17">
        <f t="shared" si="90"/>
        <v>557.6358778</v>
      </c>
      <c r="H266" s="18">
        <f t="shared" si="91"/>
        <v>9.22239048</v>
      </c>
      <c r="I266" s="18"/>
      <c r="J266" s="18">
        <f t="shared" ref="J266:K266" si="271">IF(ISBLANK(D266), G266, D266)</f>
        <v>557.6358778</v>
      </c>
      <c r="K266" s="18">
        <f t="shared" si="271"/>
        <v>9.22239048</v>
      </c>
      <c r="L266" s="18">
        <f>(J266*'Economic Inputs'!$B$2)+(H266*'Economic Inputs'!$B$3)-('Economic Inputs'!$B$4)</f>
        <v>-681.525033</v>
      </c>
      <c r="M266" s="19"/>
      <c r="N266" s="19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21"/>
      <c r="B267" s="9"/>
      <c r="C267" s="20"/>
      <c r="D267" s="20"/>
      <c r="E267" s="20"/>
      <c r="F267" s="9">
        <v>266.0</v>
      </c>
      <c r="G267" s="17">
        <f t="shared" si="90"/>
        <v>547.6882294</v>
      </c>
      <c r="H267" s="18">
        <f t="shared" si="91"/>
        <v>9.057872554</v>
      </c>
      <c r="I267" s="18"/>
      <c r="J267" s="18">
        <f t="shared" ref="J267:K267" si="272">IF(ISBLANK(D267), G267, D267)</f>
        <v>547.6882294</v>
      </c>
      <c r="K267" s="18">
        <f t="shared" si="272"/>
        <v>9.057872554</v>
      </c>
      <c r="L267" s="18">
        <f>(J267*'Economic Inputs'!$B$2)+(H267*'Economic Inputs'!$B$3)-('Economic Inputs'!$B$4)</f>
        <v>-722.884233</v>
      </c>
      <c r="M267" s="19"/>
      <c r="N267" s="19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21"/>
      <c r="B268" s="9"/>
      <c r="C268" s="20"/>
      <c r="D268" s="20"/>
      <c r="E268" s="20"/>
      <c r="F268" s="9">
        <v>267.0</v>
      </c>
      <c r="G268" s="17">
        <f t="shared" si="90"/>
        <v>537.9180368</v>
      </c>
      <c r="H268" s="18">
        <f t="shared" si="91"/>
        <v>8.896289459</v>
      </c>
      <c r="I268" s="18"/>
      <c r="J268" s="18">
        <f t="shared" ref="J268:K268" si="273">IF(ISBLANK(D268), G268, D268)</f>
        <v>537.9180368</v>
      </c>
      <c r="K268" s="18">
        <f t="shared" si="273"/>
        <v>8.896289459</v>
      </c>
      <c r="L268" s="18">
        <f>(J268*'Economic Inputs'!$B$2)+(H268*'Economic Inputs'!$B$3)-('Economic Inputs'!$B$4)</f>
        <v>-763.5056274</v>
      </c>
      <c r="M268" s="19"/>
      <c r="N268" s="19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21"/>
      <c r="B269" s="9"/>
      <c r="C269" s="20"/>
      <c r="D269" s="20"/>
      <c r="E269" s="20"/>
      <c r="F269" s="9">
        <v>268.0</v>
      </c>
      <c r="G269" s="17">
        <f t="shared" si="90"/>
        <v>528.3221344</v>
      </c>
      <c r="H269" s="18">
        <f t="shared" si="91"/>
        <v>8.737588839</v>
      </c>
      <c r="I269" s="18"/>
      <c r="J269" s="18">
        <f t="shared" ref="J269:K269" si="274">IF(ISBLANK(D269), G269, D269)</f>
        <v>528.3221344</v>
      </c>
      <c r="K269" s="18">
        <f t="shared" si="274"/>
        <v>8.737588839</v>
      </c>
      <c r="L269" s="18">
        <f>(J269*'Economic Inputs'!$B$2)+(H269*'Economic Inputs'!$B$3)-('Economic Inputs'!$B$4)</f>
        <v>-803.4023782</v>
      </c>
      <c r="M269" s="19"/>
      <c r="N269" s="19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21"/>
      <c r="B270" s="9"/>
      <c r="C270" s="20"/>
      <c r="D270" s="20"/>
      <c r="E270" s="20"/>
      <c r="F270" s="9">
        <v>269.0</v>
      </c>
      <c r="G270" s="17">
        <f t="shared" si="90"/>
        <v>518.8974129</v>
      </c>
      <c r="H270" s="18">
        <f t="shared" si="91"/>
        <v>8.581719274</v>
      </c>
      <c r="I270" s="18"/>
      <c r="J270" s="18">
        <f t="shared" ref="J270:K270" si="275">IF(ISBLANK(D270), G270, D270)</f>
        <v>518.8974129</v>
      </c>
      <c r="K270" s="18">
        <f t="shared" si="275"/>
        <v>8.581719274</v>
      </c>
      <c r="L270" s="18">
        <f>(J270*'Economic Inputs'!$B$2)+(H270*'Economic Inputs'!$B$3)-('Economic Inputs'!$B$4)</f>
        <v>-842.5874121</v>
      </c>
      <c r="M270" s="19"/>
      <c r="N270" s="19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21"/>
      <c r="B271" s="9"/>
      <c r="C271" s="20"/>
      <c r="D271" s="20"/>
      <c r="E271" s="20"/>
      <c r="F271" s="9">
        <v>270.0</v>
      </c>
      <c r="G271" s="17">
        <f t="shared" si="90"/>
        <v>509.6408187</v>
      </c>
      <c r="H271" s="18">
        <f t="shared" si="91"/>
        <v>8.428630262</v>
      </c>
      <c r="I271" s="18"/>
      <c r="J271" s="18">
        <f t="shared" ref="J271:K271" si="276">IF(ISBLANK(D271), G271, D271)</f>
        <v>509.6408187</v>
      </c>
      <c r="K271" s="18">
        <f t="shared" si="276"/>
        <v>8.428630262</v>
      </c>
      <c r="L271" s="18">
        <f>(J271*'Economic Inputs'!$B$2)+(H271*'Economic Inputs'!$B$3)-('Economic Inputs'!$B$4)</f>
        <v>-881.0734254</v>
      </c>
      <c r="M271" s="19"/>
      <c r="N271" s="19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21"/>
      <c r="B272" s="9"/>
      <c r="C272" s="20"/>
      <c r="D272" s="20"/>
      <c r="E272" s="20"/>
      <c r="F272" s="9">
        <v>271.0</v>
      </c>
      <c r="G272" s="17">
        <f t="shared" si="90"/>
        <v>500.5493527</v>
      </c>
      <c r="H272" s="18">
        <f t="shared" si="91"/>
        <v>8.278272199</v>
      </c>
      <c r="I272" s="18"/>
      <c r="J272" s="18">
        <f t="shared" ref="J272:K272" si="277">IF(ISBLANK(D272), G272, D272)</f>
        <v>500.5493527</v>
      </c>
      <c r="K272" s="18">
        <f t="shared" si="277"/>
        <v>8.278272199</v>
      </c>
      <c r="L272" s="18">
        <f>(J272*'Economic Inputs'!$B$2)+(H272*'Economic Inputs'!$B$3)-('Economic Inputs'!$B$4)</f>
        <v>-918.872888</v>
      </c>
      <c r="M272" s="19"/>
      <c r="N272" s="19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21"/>
      <c r="B273" s="9"/>
      <c r="C273" s="20"/>
      <c r="D273" s="20"/>
      <c r="E273" s="20"/>
      <c r="F273" s="9">
        <v>272.0</v>
      </c>
      <c r="G273" s="17">
        <f t="shared" si="90"/>
        <v>491.620069</v>
      </c>
      <c r="H273" s="18">
        <f t="shared" si="91"/>
        <v>8.13059637</v>
      </c>
      <c r="I273" s="18"/>
      <c r="J273" s="18">
        <f t="shared" ref="J273:K273" si="278">IF(ISBLANK(D273), G273, D273)</f>
        <v>491.620069</v>
      </c>
      <c r="K273" s="18">
        <f t="shared" si="278"/>
        <v>8.13059637</v>
      </c>
      <c r="L273" s="18">
        <f>(J273*'Economic Inputs'!$B$2)+(H273*'Economic Inputs'!$B$3)-('Economic Inputs'!$B$4)</f>
        <v>-955.9980472</v>
      </c>
      <c r="M273" s="19"/>
      <c r="N273" s="19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21"/>
      <c r="B274" s="9"/>
      <c r="C274" s="20"/>
      <c r="D274" s="20"/>
      <c r="E274" s="20"/>
      <c r="F274" s="9">
        <v>273.0</v>
      </c>
      <c r="G274" s="17">
        <f t="shared" si="90"/>
        <v>482.8500745</v>
      </c>
      <c r="H274" s="18">
        <f t="shared" si="91"/>
        <v>7.985554924</v>
      </c>
      <c r="I274" s="18"/>
      <c r="J274" s="18">
        <f t="shared" ref="J274:K274" si="279">IF(ISBLANK(D274), G274, D274)</f>
        <v>482.8500745</v>
      </c>
      <c r="K274" s="18">
        <f t="shared" si="279"/>
        <v>7.985554924</v>
      </c>
      <c r="L274" s="18">
        <f>(J274*'Economic Inputs'!$B$2)+(H274*'Economic Inputs'!$B$3)-('Economic Inputs'!$B$4)</f>
        <v>-992.4609319</v>
      </c>
      <c r="M274" s="19"/>
      <c r="N274" s="19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21"/>
      <c r="B275" s="9"/>
      <c r="C275" s="20"/>
      <c r="D275" s="20"/>
      <c r="E275" s="20"/>
      <c r="F275" s="9">
        <v>274.0</v>
      </c>
      <c r="G275" s="17">
        <f t="shared" si="90"/>
        <v>474.2365276</v>
      </c>
      <c r="H275" s="18">
        <f t="shared" si="91"/>
        <v>7.843100868</v>
      </c>
      <c r="I275" s="18"/>
      <c r="J275" s="18">
        <f t="shared" ref="J275:K275" si="280">IF(ISBLANK(D275), G275, D275)</f>
        <v>474.2365276</v>
      </c>
      <c r="K275" s="18">
        <f t="shared" si="280"/>
        <v>7.843100868</v>
      </c>
      <c r="L275" s="18">
        <f>(J275*'Economic Inputs'!$B$2)+(H275*'Economic Inputs'!$B$3)-('Economic Inputs'!$B$4)</f>
        <v>-1028.273356</v>
      </c>
      <c r="M275" s="19"/>
      <c r="N275" s="19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21"/>
      <c r="B276" s="9"/>
      <c r="C276" s="20"/>
      <c r="D276" s="20"/>
      <c r="E276" s="20"/>
      <c r="F276" s="9">
        <v>275.0</v>
      </c>
      <c r="G276" s="17">
        <f t="shared" si="90"/>
        <v>465.7766375</v>
      </c>
      <c r="H276" s="18">
        <f t="shared" si="91"/>
        <v>7.703188046</v>
      </c>
      <c r="I276" s="18"/>
      <c r="J276" s="18">
        <f t="shared" ref="J276:K276" si="281">IF(ISBLANK(D276), G276, D276)</f>
        <v>465.7766375</v>
      </c>
      <c r="K276" s="18">
        <f t="shared" si="281"/>
        <v>7.703188046</v>
      </c>
      <c r="L276" s="18">
        <f>(J276*'Economic Inputs'!$B$2)+(H276*'Economic Inputs'!$B$3)-('Economic Inputs'!$B$4)</f>
        <v>-1063.446924</v>
      </c>
      <c r="M276" s="19"/>
      <c r="N276" s="19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21"/>
      <c r="B277" s="9"/>
      <c r="C277" s="20"/>
      <c r="D277" s="20"/>
      <c r="E277" s="20"/>
      <c r="F277" s="9">
        <v>276.0</v>
      </c>
      <c r="G277" s="17">
        <f t="shared" si="90"/>
        <v>457.4676632</v>
      </c>
      <c r="H277" s="18">
        <f t="shared" si="91"/>
        <v>7.565771123</v>
      </c>
      <c r="I277" s="18"/>
      <c r="J277" s="18">
        <f t="shared" ref="J277:K277" si="282">IF(ISBLANK(D277), G277, D277)</f>
        <v>457.4676632</v>
      </c>
      <c r="K277" s="18">
        <f t="shared" si="282"/>
        <v>7.565771123</v>
      </c>
      <c r="L277" s="18">
        <f>(J277*'Economic Inputs'!$B$2)+(H277*'Economic Inputs'!$B$3)-('Economic Inputs'!$B$4)</f>
        <v>-1097.993032</v>
      </c>
      <c r="M277" s="19"/>
      <c r="N277" s="19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21"/>
      <c r="B278" s="9"/>
      <c r="C278" s="20"/>
      <c r="D278" s="20"/>
      <c r="E278" s="20"/>
      <c r="F278" s="9">
        <v>277.0</v>
      </c>
      <c r="G278" s="17">
        <f t="shared" si="90"/>
        <v>449.3069123</v>
      </c>
      <c r="H278" s="18">
        <f t="shared" si="91"/>
        <v>7.430805577</v>
      </c>
      <c r="I278" s="18"/>
      <c r="J278" s="18">
        <f t="shared" ref="J278:K278" si="283">IF(ISBLANK(D278), G278, D278)</f>
        <v>449.3069123</v>
      </c>
      <c r="K278" s="18">
        <f t="shared" si="283"/>
        <v>7.430805577</v>
      </c>
      <c r="L278" s="18">
        <f>(J278*'Economic Inputs'!$B$2)+(H278*'Economic Inputs'!$B$3)-('Economic Inputs'!$B$4)</f>
        <v>-1131.922873</v>
      </c>
      <c r="M278" s="19"/>
      <c r="N278" s="19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21"/>
      <c r="B279" s="9"/>
      <c r="C279" s="20"/>
      <c r="D279" s="20"/>
      <c r="E279" s="20"/>
      <c r="F279" s="9">
        <v>278.0</v>
      </c>
      <c r="G279" s="17">
        <f t="shared" si="90"/>
        <v>441.2917409</v>
      </c>
      <c r="H279" s="18">
        <f t="shared" si="91"/>
        <v>7.298247677</v>
      </c>
      <c r="I279" s="18"/>
      <c r="J279" s="18">
        <f t="shared" ref="J279:K279" si="284">IF(ISBLANK(D279), G279, D279)</f>
        <v>441.2917409</v>
      </c>
      <c r="K279" s="18">
        <f t="shared" si="284"/>
        <v>7.298247677</v>
      </c>
      <c r="L279" s="18">
        <f>(J279*'Economic Inputs'!$B$2)+(H279*'Economic Inputs'!$B$3)-('Economic Inputs'!$B$4)</f>
        <v>-1165.24744</v>
      </c>
      <c r="M279" s="19"/>
      <c r="N279" s="19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21"/>
      <c r="B280" s="9"/>
      <c r="C280" s="20"/>
      <c r="D280" s="20"/>
      <c r="E280" s="20"/>
      <c r="F280" s="9">
        <v>279.0</v>
      </c>
      <c r="G280" s="17">
        <f t="shared" si="90"/>
        <v>433.4195518</v>
      </c>
      <c r="H280" s="18">
        <f t="shared" si="91"/>
        <v>7.168054473</v>
      </c>
      <c r="I280" s="18"/>
      <c r="J280" s="18">
        <f t="shared" ref="J280:K280" si="285">IF(ISBLANK(D280), G280, D280)</f>
        <v>433.4195518</v>
      </c>
      <c r="K280" s="18">
        <f t="shared" si="285"/>
        <v>7.168054473</v>
      </c>
      <c r="L280" s="18">
        <f>(J280*'Economic Inputs'!$B$2)+(H280*'Economic Inputs'!$B$3)-('Economic Inputs'!$B$4)</f>
        <v>-1197.977532</v>
      </c>
      <c r="M280" s="19"/>
      <c r="N280" s="19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21"/>
      <c r="B281" s="9"/>
      <c r="C281" s="20"/>
      <c r="D281" s="20"/>
      <c r="E281" s="20"/>
      <c r="F281" s="9">
        <v>280.0</v>
      </c>
      <c r="G281" s="17">
        <f t="shared" si="90"/>
        <v>425.6877944</v>
      </c>
      <c r="H281" s="18">
        <f t="shared" si="91"/>
        <v>7.040183781</v>
      </c>
      <c r="I281" s="18"/>
      <c r="J281" s="18">
        <f t="shared" ref="J281:K281" si="286">IF(ISBLANK(D281), G281, D281)</f>
        <v>425.6877944</v>
      </c>
      <c r="K281" s="18">
        <f t="shared" si="286"/>
        <v>7.040183781</v>
      </c>
      <c r="L281" s="18">
        <f>(J281*'Economic Inputs'!$B$2)+(H281*'Economic Inputs'!$B$3)-('Economic Inputs'!$B$4)</f>
        <v>-1230.123752</v>
      </c>
      <c r="M281" s="19"/>
      <c r="N281" s="19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21"/>
      <c r="B282" s="9"/>
      <c r="C282" s="20"/>
      <c r="D282" s="20"/>
      <c r="E282" s="20"/>
      <c r="F282" s="9">
        <v>281.0</v>
      </c>
      <c r="G282" s="17">
        <f t="shared" si="90"/>
        <v>418.0939636</v>
      </c>
      <c r="H282" s="18">
        <f t="shared" si="91"/>
        <v>6.91459417</v>
      </c>
      <c r="I282" s="18"/>
      <c r="J282" s="18">
        <f t="shared" ref="J282:K282" si="287">IF(ISBLANK(D282), G282, D282)</f>
        <v>418.0939636</v>
      </c>
      <c r="K282" s="18">
        <f t="shared" si="287"/>
        <v>6.91459417</v>
      </c>
      <c r="L282" s="18">
        <f>(J282*'Economic Inputs'!$B$2)+(H282*'Economic Inputs'!$B$3)-('Economic Inputs'!$B$4)</f>
        <v>-1261.696517</v>
      </c>
      <c r="M282" s="19"/>
      <c r="N282" s="19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21"/>
      <c r="B283" s="9"/>
      <c r="C283" s="20"/>
      <c r="D283" s="20"/>
      <c r="E283" s="20"/>
      <c r="F283" s="9">
        <v>282.0</v>
      </c>
      <c r="G283" s="17">
        <f t="shared" si="90"/>
        <v>410.6355989</v>
      </c>
      <c r="H283" s="18">
        <f t="shared" si="91"/>
        <v>6.791244949</v>
      </c>
      <c r="I283" s="18"/>
      <c r="J283" s="18">
        <f t="shared" ref="J283:K283" si="288">IF(ISBLANK(D283), G283, D283)</f>
        <v>410.6355989</v>
      </c>
      <c r="K283" s="18">
        <f t="shared" si="288"/>
        <v>6.791244949</v>
      </c>
      <c r="L283" s="18">
        <f>(J283*'Economic Inputs'!$B$2)+(H283*'Economic Inputs'!$B$3)-('Economic Inputs'!$B$4)</f>
        <v>-1292.706057</v>
      </c>
      <c r="M283" s="19"/>
      <c r="N283" s="19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21"/>
      <c r="B284" s="9"/>
      <c r="C284" s="20"/>
      <c r="D284" s="20"/>
      <c r="E284" s="20"/>
      <c r="F284" s="9">
        <v>283.0</v>
      </c>
      <c r="G284" s="17">
        <f t="shared" si="90"/>
        <v>403.3102838</v>
      </c>
      <c r="H284" s="18">
        <f t="shared" si="91"/>
        <v>6.67009615</v>
      </c>
      <c r="I284" s="18"/>
      <c r="J284" s="18">
        <f t="shared" ref="J284:K284" si="289">IF(ISBLANK(D284), G284, D284)</f>
        <v>403.3102838</v>
      </c>
      <c r="K284" s="18">
        <f t="shared" si="289"/>
        <v>6.67009615</v>
      </c>
      <c r="L284" s="18">
        <f>(J284*'Economic Inputs'!$B$2)+(H284*'Economic Inputs'!$B$3)-('Economic Inputs'!$B$4)</f>
        <v>-1323.162418</v>
      </c>
      <c r="M284" s="19"/>
      <c r="N284" s="19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21"/>
      <c r="B285" s="9"/>
      <c r="C285" s="20"/>
      <c r="D285" s="20"/>
      <c r="E285" s="20"/>
      <c r="F285" s="9">
        <v>284.0</v>
      </c>
      <c r="G285" s="17">
        <f t="shared" si="90"/>
        <v>396.1156447</v>
      </c>
      <c r="H285" s="18">
        <f t="shared" si="91"/>
        <v>6.55110852</v>
      </c>
      <c r="I285" s="18"/>
      <c r="J285" s="18">
        <f t="shared" ref="J285:K285" si="290">IF(ISBLANK(D285), G285, D285)</f>
        <v>396.1156447</v>
      </c>
      <c r="K285" s="18">
        <f t="shared" si="290"/>
        <v>6.55110852</v>
      </c>
      <c r="L285" s="18">
        <f>(J285*'Economic Inputs'!$B$2)+(H285*'Economic Inputs'!$B$3)-('Economic Inputs'!$B$4)</f>
        <v>-1353.07547</v>
      </c>
      <c r="M285" s="19"/>
      <c r="N285" s="19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21"/>
      <c r="B286" s="9"/>
      <c r="C286" s="20"/>
      <c r="D286" s="20"/>
      <c r="E286" s="20"/>
      <c r="F286" s="9">
        <v>285.0</v>
      </c>
      <c r="G286" s="17">
        <f t="shared" si="90"/>
        <v>389.0493505</v>
      </c>
      <c r="H286" s="18">
        <f t="shared" si="91"/>
        <v>6.434243507</v>
      </c>
      <c r="I286" s="18"/>
      <c r="J286" s="18">
        <f t="shared" ref="J286:K286" si="291">IF(ISBLANK(D286), G286, D286)</f>
        <v>389.0493505</v>
      </c>
      <c r="K286" s="18">
        <f t="shared" si="291"/>
        <v>6.434243507</v>
      </c>
      <c r="L286" s="18">
        <f>(J286*'Economic Inputs'!$B$2)+(H286*'Economic Inputs'!$B$3)-('Economic Inputs'!$B$4)</f>
        <v>-1382.454903</v>
      </c>
      <c r="M286" s="19"/>
      <c r="N286" s="19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21"/>
      <c r="B287" s="9"/>
      <c r="C287" s="20"/>
      <c r="D287" s="20"/>
      <c r="E287" s="20"/>
      <c r="F287" s="9">
        <v>286.0</v>
      </c>
      <c r="G287" s="17">
        <f t="shared" si="90"/>
        <v>382.1091117</v>
      </c>
      <c r="H287" s="18">
        <f t="shared" si="91"/>
        <v>6.319463246</v>
      </c>
      <c r="I287" s="18"/>
      <c r="J287" s="18">
        <f t="shared" ref="J287:K287" si="292">IF(ISBLANK(D287), G287, D287)</f>
        <v>382.1091117</v>
      </c>
      <c r="K287" s="18">
        <f t="shared" si="292"/>
        <v>6.319463246</v>
      </c>
      <c r="L287" s="18">
        <f>(J287*'Economic Inputs'!$B$2)+(H287*'Economic Inputs'!$B$3)-('Economic Inputs'!$B$4)</f>
        <v>-1411.310238</v>
      </c>
      <c r="M287" s="19"/>
      <c r="N287" s="19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21"/>
      <c r="B288" s="9"/>
      <c r="C288" s="20"/>
      <c r="D288" s="20"/>
      <c r="E288" s="20"/>
      <c r="F288" s="9">
        <v>287.0</v>
      </c>
      <c r="G288" s="17">
        <f t="shared" si="90"/>
        <v>375.2926797</v>
      </c>
      <c r="H288" s="18">
        <f t="shared" si="91"/>
        <v>6.206730545</v>
      </c>
      <c r="I288" s="18"/>
      <c r="J288" s="18">
        <f t="shared" ref="J288:K288" si="293">IF(ISBLANK(D288), G288, D288)</f>
        <v>375.2926797</v>
      </c>
      <c r="K288" s="18">
        <f t="shared" si="293"/>
        <v>6.206730545</v>
      </c>
      <c r="L288" s="18">
        <f>(J288*'Economic Inputs'!$B$2)+(H288*'Economic Inputs'!$B$3)-('Economic Inputs'!$B$4)</f>
        <v>-1439.650823</v>
      </c>
      <c r="M288" s="19"/>
      <c r="N288" s="19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21"/>
      <c r="B289" s="9"/>
      <c r="C289" s="20"/>
      <c r="D289" s="20"/>
      <c r="E289" s="20"/>
      <c r="F289" s="9">
        <v>288.0</v>
      </c>
      <c r="G289" s="17">
        <f t="shared" si="90"/>
        <v>368.5978457</v>
      </c>
      <c r="H289" s="18">
        <f t="shared" si="91"/>
        <v>6.09600888</v>
      </c>
      <c r="I289" s="18"/>
      <c r="J289" s="18">
        <f t="shared" ref="J289:K289" si="294">IF(ISBLANK(D289), G289, D289)</f>
        <v>368.5978457</v>
      </c>
      <c r="K289" s="18">
        <f t="shared" si="294"/>
        <v>6.09600888</v>
      </c>
      <c r="L289" s="18">
        <f>(J289*'Economic Inputs'!$B$2)+(H289*'Economic Inputs'!$B$3)-('Economic Inputs'!$B$4)</f>
        <v>-1467.485841</v>
      </c>
      <c r="M289" s="19"/>
      <c r="N289" s="19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21"/>
      <c r="B290" s="9"/>
      <c r="C290" s="20"/>
      <c r="D290" s="20"/>
      <c r="E290" s="20"/>
      <c r="F290" s="9">
        <v>289.0</v>
      </c>
      <c r="G290" s="17">
        <f t="shared" si="90"/>
        <v>362.0224406</v>
      </c>
      <c r="H290" s="18">
        <f t="shared" si="91"/>
        <v>5.987262375</v>
      </c>
      <c r="I290" s="18"/>
      <c r="J290" s="18">
        <f t="shared" ref="J290:K290" si="295">IF(ISBLANK(D290), G290, D290)</f>
        <v>362.0224406</v>
      </c>
      <c r="K290" s="18">
        <f t="shared" si="295"/>
        <v>5.987262375</v>
      </c>
      <c r="L290" s="18">
        <f>(J290*'Economic Inputs'!$B$2)+(H290*'Economic Inputs'!$B$3)-('Economic Inputs'!$B$4)</f>
        <v>-1494.824312</v>
      </c>
      <c r="M290" s="19"/>
      <c r="N290" s="19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21"/>
      <c r="B291" s="9"/>
      <c r="C291" s="20"/>
      <c r="D291" s="20"/>
      <c r="E291" s="20"/>
      <c r="F291" s="9">
        <v>290.0</v>
      </c>
      <c r="G291" s="17">
        <f t="shared" si="90"/>
        <v>355.564334</v>
      </c>
      <c r="H291" s="18">
        <f t="shared" si="91"/>
        <v>5.880455795</v>
      </c>
      <c r="I291" s="18"/>
      <c r="J291" s="18">
        <f t="shared" ref="J291:K291" si="296">IF(ISBLANK(D291), G291, D291)</f>
        <v>355.564334</v>
      </c>
      <c r="K291" s="18">
        <f t="shared" si="296"/>
        <v>5.880455795</v>
      </c>
      <c r="L291" s="18">
        <f>(J291*'Economic Inputs'!$B$2)+(H291*'Economic Inputs'!$B$3)-('Economic Inputs'!$B$4)</f>
        <v>-1521.675092</v>
      </c>
      <c r="M291" s="19"/>
      <c r="N291" s="19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21"/>
      <c r="B292" s="9"/>
      <c r="C292" s="20"/>
      <c r="D292" s="20"/>
      <c r="E292" s="20"/>
      <c r="F292" s="9">
        <v>291.0</v>
      </c>
      <c r="G292" s="17">
        <f t="shared" si="90"/>
        <v>349.2214334</v>
      </c>
      <c r="H292" s="18">
        <f t="shared" si="91"/>
        <v>5.775554534</v>
      </c>
      <c r="I292" s="18"/>
      <c r="J292" s="18">
        <f t="shared" ref="J292:K292" si="297">IF(ISBLANK(D292), G292, D292)</f>
        <v>349.2214334</v>
      </c>
      <c r="K292" s="18">
        <f t="shared" si="297"/>
        <v>5.775554534</v>
      </c>
      <c r="L292" s="18">
        <f>(J292*'Economic Inputs'!$B$2)+(H292*'Economic Inputs'!$B$3)-('Economic Inputs'!$B$4)</f>
        <v>-1548.046882</v>
      </c>
      <c r="M292" s="19"/>
      <c r="N292" s="19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21"/>
      <c r="B293" s="9"/>
      <c r="C293" s="20"/>
      <c r="D293" s="20"/>
      <c r="E293" s="20"/>
      <c r="F293" s="9">
        <v>292.0</v>
      </c>
      <c r="G293" s="17">
        <f t="shared" si="90"/>
        <v>342.9916835</v>
      </c>
      <c r="H293" s="18">
        <f t="shared" si="91"/>
        <v>5.672524604</v>
      </c>
      <c r="I293" s="18"/>
      <c r="J293" s="18">
        <f t="shared" ref="J293:K293" si="298">IF(ISBLANK(D293), G293, D293)</f>
        <v>342.9916835</v>
      </c>
      <c r="K293" s="18">
        <f t="shared" si="298"/>
        <v>5.672524604</v>
      </c>
      <c r="L293" s="18">
        <f>(J293*'Economic Inputs'!$B$2)+(H293*'Economic Inputs'!$B$3)-('Economic Inputs'!$B$4)</f>
        <v>-1573.948227</v>
      </c>
      <c r="M293" s="19"/>
      <c r="N293" s="19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21"/>
      <c r="B294" s="9"/>
      <c r="C294" s="20"/>
      <c r="D294" s="20"/>
      <c r="E294" s="20"/>
      <c r="F294" s="9">
        <v>293.0</v>
      </c>
      <c r="G294" s="17">
        <f t="shared" si="90"/>
        <v>336.873066</v>
      </c>
      <c r="H294" s="18">
        <f t="shared" si="91"/>
        <v>5.571332621</v>
      </c>
      <c r="I294" s="18"/>
      <c r="J294" s="18">
        <f t="shared" ref="J294:K294" si="299">IF(ISBLANK(D294), G294, D294)</f>
        <v>336.873066</v>
      </c>
      <c r="K294" s="18">
        <f t="shared" si="299"/>
        <v>5.571332621</v>
      </c>
      <c r="L294" s="18">
        <f>(J294*'Economic Inputs'!$B$2)+(H294*'Economic Inputs'!$B$3)-('Economic Inputs'!$B$4)</f>
        <v>-1599.387519</v>
      </c>
      <c r="M294" s="19"/>
      <c r="N294" s="19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21"/>
      <c r="B295" s="9"/>
      <c r="C295" s="20"/>
      <c r="D295" s="20"/>
      <c r="E295" s="20"/>
      <c r="F295" s="9">
        <v>294.0</v>
      </c>
      <c r="G295" s="17">
        <f t="shared" si="90"/>
        <v>330.8635983</v>
      </c>
      <c r="H295" s="18">
        <f t="shared" si="91"/>
        <v>5.471945799</v>
      </c>
      <c r="I295" s="18"/>
      <c r="J295" s="18">
        <f t="shared" ref="J295:K295" si="300">IF(ISBLANK(D295), G295, D295)</f>
        <v>330.8635983</v>
      </c>
      <c r="K295" s="18">
        <f t="shared" si="300"/>
        <v>5.471945799</v>
      </c>
      <c r="L295" s="18">
        <f>(J295*'Economic Inputs'!$B$2)+(H295*'Economic Inputs'!$B$3)-('Economic Inputs'!$B$4)</f>
        <v>-1624.372999</v>
      </c>
      <c r="M295" s="19"/>
      <c r="N295" s="19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21"/>
      <c r="B296" s="9"/>
      <c r="C296" s="20"/>
      <c r="D296" s="20"/>
      <c r="E296" s="20"/>
      <c r="F296" s="9">
        <v>295.0</v>
      </c>
      <c r="G296" s="17">
        <f t="shared" si="90"/>
        <v>324.9613332</v>
      </c>
      <c r="H296" s="18">
        <f t="shared" si="91"/>
        <v>5.374331935</v>
      </c>
      <c r="I296" s="18"/>
      <c r="J296" s="18">
        <f t="shared" ref="J296:K296" si="301">IF(ISBLANK(D296), G296, D296)</f>
        <v>324.9613332</v>
      </c>
      <c r="K296" s="18">
        <f t="shared" si="301"/>
        <v>5.374331935</v>
      </c>
      <c r="L296" s="18">
        <f>(J296*'Economic Inputs'!$B$2)+(H296*'Economic Inputs'!$B$3)-('Economic Inputs'!$B$4)</f>
        <v>-1648.912765</v>
      </c>
      <c r="M296" s="19"/>
      <c r="N296" s="19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21"/>
      <c r="B297" s="9"/>
      <c r="C297" s="20"/>
      <c r="D297" s="20"/>
      <c r="E297" s="20"/>
      <c r="F297" s="9">
        <v>296.0</v>
      </c>
      <c r="G297" s="17">
        <f t="shared" si="90"/>
        <v>319.1643585</v>
      </c>
      <c r="H297" s="18">
        <f t="shared" si="91"/>
        <v>5.278459401</v>
      </c>
      <c r="I297" s="18"/>
      <c r="J297" s="18">
        <f t="shared" ref="J297:K297" si="302">IF(ISBLANK(D297), G297, D297)</f>
        <v>319.1643585</v>
      </c>
      <c r="K297" s="18">
        <f t="shared" si="302"/>
        <v>5.278459401</v>
      </c>
      <c r="L297" s="18">
        <f>(J297*'Economic Inputs'!$B$2)+(H297*'Economic Inputs'!$B$3)-('Economic Inputs'!$B$4)</f>
        <v>-1673.014766</v>
      </c>
      <c r="M297" s="19"/>
      <c r="N297" s="19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21"/>
      <c r="B298" s="9"/>
      <c r="C298" s="20"/>
      <c r="D298" s="20"/>
      <c r="E298" s="20"/>
      <c r="F298" s="9">
        <v>297.0</v>
      </c>
      <c r="G298" s="17">
        <f t="shared" si="90"/>
        <v>313.4707959</v>
      </c>
      <c r="H298" s="18">
        <f t="shared" si="91"/>
        <v>5.184297135</v>
      </c>
      <c r="I298" s="18"/>
      <c r="J298" s="18">
        <f t="shared" ref="J298:K298" si="303">IF(ISBLANK(D298), G298, D298)</f>
        <v>313.4707959</v>
      </c>
      <c r="K298" s="18">
        <f t="shared" si="303"/>
        <v>5.184297135</v>
      </c>
      <c r="L298" s="18">
        <f>(J298*'Economic Inputs'!$B$2)+(H298*'Economic Inputs'!$B$3)-('Economic Inputs'!$B$4)</f>
        <v>-1696.686813</v>
      </c>
      <c r="M298" s="19"/>
      <c r="N298" s="19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21"/>
      <c r="B299" s="9"/>
      <c r="C299" s="20"/>
      <c r="D299" s="20"/>
      <c r="E299" s="20"/>
      <c r="F299" s="9">
        <v>298.0</v>
      </c>
      <c r="G299" s="17">
        <f t="shared" si="90"/>
        <v>307.8788005</v>
      </c>
      <c r="H299" s="18">
        <f t="shared" si="91"/>
        <v>5.091814626</v>
      </c>
      <c r="I299" s="18"/>
      <c r="J299" s="18">
        <f t="shared" ref="J299:K299" si="304">IF(ISBLANK(D299), G299, D299)</f>
        <v>307.8788005</v>
      </c>
      <c r="K299" s="18">
        <f t="shared" si="304"/>
        <v>5.091814626</v>
      </c>
      <c r="L299" s="18">
        <f>(J299*'Economic Inputs'!$B$2)+(H299*'Economic Inputs'!$B$3)-('Economic Inputs'!$B$4)</f>
        <v>-1719.936575</v>
      </c>
      <c r="M299" s="19"/>
      <c r="N299" s="19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21"/>
      <c r="B300" s="9"/>
      <c r="C300" s="20"/>
      <c r="D300" s="20"/>
      <c r="E300" s="20"/>
      <c r="F300" s="9">
        <v>299.0</v>
      </c>
      <c r="G300" s="17">
        <f t="shared" si="90"/>
        <v>302.3865605</v>
      </c>
      <c r="H300" s="18">
        <f t="shared" si="91"/>
        <v>5.00098191</v>
      </c>
      <c r="I300" s="18"/>
      <c r="J300" s="18">
        <f t="shared" ref="J300:K300" si="305">IF(ISBLANK(D300), G300, D300)</f>
        <v>302.3865605</v>
      </c>
      <c r="K300" s="18">
        <f t="shared" si="305"/>
        <v>5.00098191</v>
      </c>
      <c r="L300" s="18">
        <f>(J300*'Economic Inputs'!$B$2)+(H300*'Economic Inputs'!$B$3)-('Economic Inputs'!$B$4)</f>
        <v>-1742.771585</v>
      </c>
      <c r="M300" s="19"/>
      <c r="N300" s="19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21"/>
      <c r="B301" s="9"/>
      <c r="C301" s="20"/>
      <c r="D301" s="20"/>
      <c r="E301" s="20"/>
      <c r="F301" s="9">
        <v>300.0</v>
      </c>
      <c r="G301" s="17">
        <f t="shared" si="90"/>
        <v>296.9922965</v>
      </c>
      <c r="H301" s="18">
        <f t="shared" si="91"/>
        <v>4.911769555</v>
      </c>
      <c r="I301" s="18"/>
      <c r="J301" s="18">
        <f t="shared" ref="J301:K301" si="306">IF(ISBLANK(D301), G301, D301)</f>
        <v>296.9922965</v>
      </c>
      <c r="K301" s="18">
        <f t="shared" si="306"/>
        <v>4.911769555</v>
      </c>
      <c r="L301" s="18">
        <f>(J301*'Economic Inputs'!$B$2)+(H301*'Economic Inputs'!$B$3)-('Economic Inputs'!$B$4)</f>
        <v>-1765.199242</v>
      </c>
      <c r="M301" s="19"/>
      <c r="N301" s="19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21"/>
      <c r="B302" s="9"/>
      <c r="C302" s="20"/>
      <c r="D302" s="20"/>
      <c r="E302" s="20"/>
      <c r="F302" s="9">
        <v>301.0</v>
      </c>
      <c r="G302" s="17">
        <f t="shared" si="90"/>
        <v>291.6942605</v>
      </c>
      <c r="H302" s="18">
        <f t="shared" si="91"/>
        <v>4.824148657</v>
      </c>
      <c r="I302" s="18"/>
      <c r="J302" s="18">
        <f t="shared" ref="J302:K302" si="307">IF(ISBLANK(D302), G302, D302)</f>
        <v>291.6942605</v>
      </c>
      <c r="K302" s="18">
        <f t="shared" si="307"/>
        <v>4.824148657</v>
      </c>
      <c r="L302" s="18">
        <f>(J302*'Economic Inputs'!$B$2)+(H302*'Economic Inputs'!$B$3)-('Economic Inputs'!$B$4)</f>
        <v>-1787.226813</v>
      </c>
      <c r="M302" s="19"/>
      <c r="N302" s="19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21"/>
      <c r="B303" s="9"/>
      <c r="C303" s="20"/>
      <c r="D303" s="20"/>
      <c r="E303" s="20"/>
      <c r="F303" s="9">
        <v>302.0</v>
      </c>
      <c r="G303" s="17">
        <f t="shared" si="90"/>
        <v>286.490736</v>
      </c>
      <c r="H303" s="18">
        <f t="shared" si="91"/>
        <v>4.738090825</v>
      </c>
      <c r="I303" s="18"/>
      <c r="J303" s="18">
        <f t="shared" ref="J303:K303" si="308">IF(ISBLANK(D303), G303, D303)</f>
        <v>286.490736</v>
      </c>
      <c r="K303" s="18">
        <f t="shared" si="308"/>
        <v>4.738090825</v>
      </c>
      <c r="L303" s="18">
        <f>(J303*'Economic Inputs'!$B$2)+(H303*'Economic Inputs'!$B$3)-('Economic Inputs'!$B$4)</f>
        <v>-1808.861434</v>
      </c>
      <c r="M303" s="19"/>
      <c r="N303" s="19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21"/>
      <c r="B304" s="9"/>
      <c r="C304" s="20"/>
      <c r="D304" s="20"/>
      <c r="E304" s="20"/>
      <c r="F304" s="9">
        <v>303.0</v>
      </c>
      <c r="G304" s="17">
        <f t="shared" si="90"/>
        <v>281.3800371</v>
      </c>
      <c r="H304" s="18">
        <f t="shared" si="91"/>
        <v>4.653568176</v>
      </c>
      <c r="I304" s="18"/>
      <c r="J304" s="18">
        <f t="shared" ref="J304:K304" si="309">IF(ISBLANK(D304), G304, D304)</f>
        <v>281.3800371</v>
      </c>
      <c r="K304" s="18">
        <f t="shared" si="309"/>
        <v>4.653568176</v>
      </c>
      <c r="L304" s="18">
        <f>(J304*'Economic Inputs'!$B$2)+(H304*'Economic Inputs'!$B$3)-('Economic Inputs'!$B$4)</f>
        <v>-1830.110117</v>
      </c>
      <c r="M304" s="19"/>
      <c r="N304" s="19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21"/>
      <c r="B305" s="9"/>
      <c r="C305" s="20"/>
      <c r="D305" s="20"/>
      <c r="E305" s="20"/>
      <c r="F305" s="9">
        <v>304.0</v>
      </c>
      <c r="G305" s="17">
        <f t="shared" si="90"/>
        <v>276.3605077</v>
      </c>
      <c r="H305" s="18">
        <f t="shared" si="91"/>
        <v>4.570553324</v>
      </c>
      <c r="I305" s="18"/>
      <c r="J305" s="18">
        <f t="shared" ref="J305:K305" si="310">IF(ISBLANK(D305), G305, D305)</f>
        <v>276.3605077</v>
      </c>
      <c r="K305" s="18">
        <f t="shared" si="310"/>
        <v>4.570553324</v>
      </c>
      <c r="L305" s="18">
        <f>(J305*'Economic Inputs'!$B$2)+(H305*'Economic Inputs'!$B$3)-('Economic Inputs'!$B$4)</f>
        <v>-1850.979744</v>
      </c>
      <c r="M305" s="19"/>
      <c r="N305" s="19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21"/>
      <c r="B306" s="9"/>
      <c r="C306" s="20"/>
      <c r="D306" s="20"/>
      <c r="E306" s="20"/>
      <c r="F306" s="9">
        <v>305.0</v>
      </c>
      <c r="G306" s="17">
        <f t="shared" si="90"/>
        <v>271.4305215</v>
      </c>
      <c r="H306" s="18">
        <f t="shared" si="91"/>
        <v>4.489019371</v>
      </c>
      <c r="I306" s="18"/>
      <c r="J306" s="18">
        <f t="shared" ref="J306:K306" si="311">IF(ISBLANK(D306), G306, D306)</f>
        <v>271.4305215</v>
      </c>
      <c r="K306" s="18">
        <f t="shared" si="311"/>
        <v>4.489019371</v>
      </c>
      <c r="L306" s="18">
        <f>(J306*'Economic Inputs'!$B$2)+(H306*'Economic Inputs'!$B$3)-('Economic Inputs'!$B$4)</f>
        <v>-1871.477079</v>
      </c>
      <c r="M306" s="19"/>
      <c r="N306" s="19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21"/>
      <c r="B307" s="9"/>
      <c r="C307" s="20"/>
      <c r="D307" s="20"/>
      <c r="E307" s="20"/>
      <c r="F307" s="9">
        <v>306.0</v>
      </c>
      <c r="G307" s="17">
        <f t="shared" si="90"/>
        <v>266.5884812</v>
      </c>
      <c r="H307" s="18">
        <f t="shared" si="91"/>
        <v>4.4089399</v>
      </c>
      <c r="I307" s="18"/>
      <c r="J307" s="18">
        <f t="shared" ref="J307:K307" si="312">IF(ISBLANK(D307), G307, D307)</f>
        <v>266.5884812</v>
      </c>
      <c r="K307" s="18">
        <f t="shared" si="312"/>
        <v>4.4089399</v>
      </c>
      <c r="L307" s="18">
        <f>(J307*'Economic Inputs'!$B$2)+(H307*'Economic Inputs'!$B$3)-('Economic Inputs'!$B$4)</f>
        <v>-1891.608763</v>
      </c>
      <c r="M307" s="19"/>
      <c r="N307" s="19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21"/>
      <c r="B308" s="9"/>
      <c r="C308" s="20"/>
      <c r="D308" s="20"/>
      <c r="E308" s="20"/>
      <c r="F308" s="9">
        <v>307.0</v>
      </c>
      <c r="G308" s="17">
        <f t="shared" si="90"/>
        <v>261.8328179</v>
      </c>
      <c r="H308" s="18">
        <f t="shared" si="91"/>
        <v>4.330288964</v>
      </c>
      <c r="I308" s="18"/>
      <c r="J308" s="18">
        <f t="shared" ref="J308:K308" si="313">IF(ISBLANK(D308), G308, D308)</f>
        <v>261.8328179</v>
      </c>
      <c r="K308" s="18">
        <f t="shared" si="313"/>
        <v>4.330288964</v>
      </c>
      <c r="L308" s="18">
        <f>(J308*'Economic Inputs'!$B$2)+(H308*'Economic Inputs'!$B$3)-('Economic Inputs'!$B$4)</f>
        <v>-1911.381319</v>
      </c>
      <c r="M308" s="19"/>
      <c r="N308" s="19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21"/>
      <c r="B309" s="9"/>
      <c r="C309" s="20"/>
      <c r="D309" s="20"/>
      <c r="E309" s="20"/>
      <c r="F309" s="9">
        <v>308.0</v>
      </c>
      <c r="G309" s="17">
        <f t="shared" si="90"/>
        <v>257.1619908</v>
      </c>
      <c r="H309" s="18">
        <f t="shared" si="91"/>
        <v>4.253041079</v>
      </c>
      <c r="I309" s="18"/>
      <c r="J309" s="18">
        <f t="shared" ref="J309:K309" si="314">IF(ISBLANK(D309), G309, D309)</f>
        <v>257.1619908</v>
      </c>
      <c r="K309" s="18">
        <f t="shared" si="314"/>
        <v>4.253041079</v>
      </c>
      <c r="L309" s="18">
        <f>(J309*'Economic Inputs'!$B$2)+(H309*'Economic Inputs'!$B$3)-('Economic Inputs'!$B$4)</f>
        <v>-1930.801152</v>
      </c>
      <c r="M309" s="19"/>
      <c r="N309" s="19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21"/>
      <c r="B310" s="9"/>
      <c r="C310" s="20"/>
      <c r="D310" s="20"/>
      <c r="E310" s="20"/>
      <c r="F310" s="9">
        <v>309.0</v>
      </c>
      <c r="G310" s="17">
        <f t="shared" si="90"/>
        <v>252.5744863</v>
      </c>
      <c r="H310" s="18">
        <f t="shared" si="91"/>
        <v>4.177171217</v>
      </c>
      <c r="I310" s="18"/>
      <c r="J310" s="18">
        <f t="shared" ref="J310:K310" si="315">IF(ISBLANK(D310), G310, D310)</f>
        <v>252.5744863</v>
      </c>
      <c r="K310" s="18">
        <f t="shared" si="315"/>
        <v>4.177171217</v>
      </c>
      <c r="L310" s="18">
        <f>(J310*'Economic Inputs'!$B$2)+(H310*'Economic Inputs'!$B$3)-('Economic Inputs'!$B$4)</f>
        <v>-1949.874556</v>
      </c>
      <c r="M310" s="19"/>
      <c r="N310" s="19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21"/>
      <c r="B311" s="9"/>
      <c r="C311" s="20"/>
      <c r="D311" s="20"/>
      <c r="E311" s="20"/>
      <c r="F311" s="9">
        <v>310.0</v>
      </c>
      <c r="G311" s="17">
        <f t="shared" si="90"/>
        <v>248.0688183</v>
      </c>
      <c r="H311" s="18">
        <f t="shared" si="91"/>
        <v>4.102654795</v>
      </c>
      <c r="I311" s="18"/>
      <c r="J311" s="18">
        <f t="shared" ref="J311:K311" si="316">IF(ISBLANK(D311), G311, D311)</f>
        <v>248.0688183</v>
      </c>
      <c r="K311" s="18">
        <f t="shared" si="316"/>
        <v>4.102654795</v>
      </c>
      <c r="L311" s="18">
        <f>(J311*'Economic Inputs'!$B$2)+(H311*'Economic Inputs'!$B$3)-('Economic Inputs'!$B$4)</f>
        <v>-1968.60771</v>
      </c>
      <c r="M311" s="19"/>
      <c r="N311" s="19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21"/>
      <c r="B312" s="9"/>
      <c r="C312" s="20"/>
      <c r="D312" s="20"/>
      <c r="E312" s="20"/>
      <c r="F312" s="9">
        <v>311.0</v>
      </c>
      <c r="G312" s="17">
        <f t="shared" si="90"/>
        <v>243.6435266</v>
      </c>
      <c r="H312" s="18">
        <f t="shared" si="91"/>
        <v>4.029467669</v>
      </c>
      <c r="I312" s="18"/>
      <c r="J312" s="18">
        <f t="shared" ref="J312:K312" si="317">IF(ISBLANK(D312), G312, D312)</f>
        <v>243.6435266</v>
      </c>
      <c r="K312" s="18">
        <f t="shared" si="317"/>
        <v>4.029467669</v>
      </c>
      <c r="L312" s="18">
        <f>(J312*'Economic Inputs'!$B$2)+(H312*'Economic Inputs'!$B$3)-('Economic Inputs'!$B$4)</f>
        <v>-1987.006683</v>
      </c>
      <c r="M312" s="19"/>
      <c r="N312" s="19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21"/>
      <c r="B313" s="9"/>
      <c r="C313" s="20"/>
      <c r="D313" s="20"/>
      <c r="E313" s="20"/>
      <c r="F313" s="9">
        <v>312.0</v>
      </c>
      <c r="G313" s="17">
        <f t="shared" si="90"/>
        <v>239.2971776</v>
      </c>
      <c r="H313" s="18">
        <f t="shared" si="91"/>
        <v>3.957586125</v>
      </c>
      <c r="I313" s="18"/>
      <c r="J313" s="18">
        <f t="shared" ref="J313:K313" si="318">IF(ISBLANK(D313), G313, D313)</f>
        <v>239.2971776</v>
      </c>
      <c r="K313" s="18">
        <f t="shared" si="318"/>
        <v>3.957586125</v>
      </c>
      <c r="L313" s="18">
        <f>(J313*'Economic Inputs'!$B$2)+(H313*'Economic Inputs'!$B$3)-('Economic Inputs'!$B$4)</f>
        <v>-2005.077438</v>
      </c>
      <c r="M313" s="19"/>
      <c r="N313" s="19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21"/>
      <c r="B314" s="9"/>
      <c r="C314" s="20"/>
      <c r="D314" s="20"/>
      <c r="E314" s="20"/>
      <c r="F314" s="9">
        <v>313.0</v>
      </c>
      <c r="G314" s="17">
        <f t="shared" si="90"/>
        <v>235.028363</v>
      </c>
      <c r="H314" s="18">
        <f t="shared" si="91"/>
        <v>3.886986874</v>
      </c>
      <c r="I314" s="18"/>
      <c r="J314" s="18">
        <f t="shared" ref="J314:K314" si="319">IF(ISBLANK(D314), G314, D314)</f>
        <v>235.028363</v>
      </c>
      <c r="K314" s="18">
        <f t="shared" si="319"/>
        <v>3.886986874</v>
      </c>
      <c r="L314" s="18">
        <f>(J314*'Economic Inputs'!$B$2)+(H314*'Economic Inputs'!$B$3)-('Economic Inputs'!$B$4)</f>
        <v>-2022.82583</v>
      </c>
      <c r="M314" s="19"/>
      <c r="N314" s="19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21"/>
      <c r="B315" s="9"/>
      <c r="C315" s="20"/>
      <c r="D315" s="20"/>
      <c r="E315" s="20"/>
      <c r="F315" s="9">
        <v>314.0</v>
      </c>
      <c r="G315" s="17">
        <f t="shared" si="90"/>
        <v>230.8356997</v>
      </c>
      <c r="H315" s="18">
        <f t="shared" si="91"/>
        <v>3.817647041</v>
      </c>
      <c r="I315" s="18"/>
      <c r="J315" s="18">
        <f t="shared" ref="J315:K315" si="320">IF(ISBLANK(D315), G315, D315)</f>
        <v>230.8356997</v>
      </c>
      <c r="K315" s="18">
        <f t="shared" si="320"/>
        <v>3.817647041</v>
      </c>
      <c r="L315" s="18">
        <f>(J315*'Economic Inputs'!$B$2)+(H315*'Economic Inputs'!$B$3)-('Economic Inputs'!$B$4)</f>
        <v>-2040.257608</v>
      </c>
      <c r="M315" s="19"/>
      <c r="N315" s="19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21"/>
      <c r="B316" s="9"/>
      <c r="C316" s="20"/>
      <c r="D316" s="20"/>
      <c r="E316" s="20"/>
      <c r="F316" s="9">
        <v>315.0</v>
      </c>
      <c r="G316" s="17">
        <f t="shared" si="90"/>
        <v>226.7178291</v>
      </c>
      <c r="H316" s="18">
        <f t="shared" si="91"/>
        <v>3.749544159</v>
      </c>
      <c r="I316" s="18"/>
      <c r="J316" s="18">
        <f t="shared" ref="J316:K316" si="321">IF(ISBLANK(D316), G316, D316)</f>
        <v>226.7178291</v>
      </c>
      <c r="K316" s="18">
        <f t="shared" si="321"/>
        <v>3.749544159</v>
      </c>
      <c r="L316" s="18">
        <f>(J316*'Economic Inputs'!$B$2)+(H316*'Economic Inputs'!$B$3)-('Economic Inputs'!$B$4)</f>
        <v>-2057.378422</v>
      </c>
      <c r="M316" s="19"/>
      <c r="N316" s="19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21"/>
      <c r="B317" s="9"/>
      <c r="C317" s="20"/>
      <c r="D317" s="20"/>
      <c r="E317" s="20"/>
      <c r="F317" s="9">
        <v>316.0</v>
      </c>
      <c r="G317" s="17">
        <f t="shared" si="90"/>
        <v>222.6734171</v>
      </c>
      <c r="H317" s="18">
        <f t="shared" si="91"/>
        <v>3.682656162</v>
      </c>
      <c r="I317" s="18"/>
      <c r="J317" s="18">
        <f t="shared" ref="J317:K317" si="322">IF(ISBLANK(D317), G317, D317)</f>
        <v>222.6734171</v>
      </c>
      <c r="K317" s="18">
        <f t="shared" si="322"/>
        <v>3.682656162</v>
      </c>
      <c r="L317" s="18">
        <f>(J317*'Economic Inputs'!$B$2)+(H317*'Economic Inputs'!$B$3)-('Economic Inputs'!$B$4)</f>
        <v>-2074.193817</v>
      </c>
      <c r="M317" s="19"/>
      <c r="N317" s="19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21"/>
      <c r="B318" s="9"/>
      <c r="C318" s="20"/>
      <c r="D318" s="20"/>
      <c r="E318" s="20"/>
      <c r="F318" s="9">
        <v>317.0</v>
      </c>
      <c r="G318" s="17">
        <f t="shared" si="90"/>
        <v>218.7011532</v>
      </c>
      <c r="H318" s="18">
        <f t="shared" si="91"/>
        <v>3.616961378</v>
      </c>
      <c r="I318" s="18"/>
      <c r="J318" s="18">
        <f t="shared" ref="J318:K318" si="323">IF(ISBLANK(D318), G318, D318)</f>
        <v>218.7011532</v>
      </c>
      <c r="K318" s="18">
        <f t="shared" si="323"/>
        <v>3.616961378</v>
      </c>
      <c r="L318" s="18">
        <f>(J318*'Economic Inputs'!$B$2)+(H318*'Economic Inputs'!$B$3)-('Economic Inputs'!$B$4)</f>
        <v>-2090.709244</v>
      </c>
      <c r="M318" s="19"/>
      <c r="N318" s="19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21"/>
      <c r="B319" s="9"/>
      <c r="C319" s="20"/>
      <c r="D319" s="20"/>
      <c r="E319" s="20"/>
      <c r="F319" s="9">
        <v>318.0</v>
      </c>
      <c r="G319" s="17">
        <f t="shared" si="90"/>
        <v>214.7997504</v>
      </c>
      <c r="H319" s="18">
        <f t="shared" si="91"/>
        <v>3.552438521</v>
      </c>
      <c r="I319" s="18"/>
      <c r="J319" s="18">
        <f t="shared" ref="J319:K319" si="324">IF(ISBLANK(D319), G319, D319)</f>
        <v>214.7997504</v>
      </c>
      <c r="K319" s="18">
        <f t="shared" si="324"/>
        <v>3.552438521</v>
      </c>
      <c r="L319" s="18">
        <f>(J319*'Economic Inputs'!$B$2)+(H319*'Economic Inputs'!$B$3)-('Economic Inputs'!$B$4)</f>
        <v>-2106.930052</v>
      </c>
      <c r="M319" s="19"/>
      <c r="N319" s="19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21"/>
      <c r="B320" s="9"/>
      <c r="C320" s="20"/>
      <c r="D320" s="20"/>
      <c r="E320" s="20"/>
      <c r="F320" s="9">
        <v>319.0</v>
      </c>
      <c r="G320" s="17">
        <f t="shared" si="90"/>
        <v>210.9679446</v>
      </c>
      <c r="H320" s="18">
        <f t="shared" si="91"/>
        <v>3.489066685</v>
      </c>
      <c r="I320" s="18"/>
      <c r="J320" s="18">
        <f t="shared" ref="J320:K320" si="325">IF(ISBLANK(D320), G320, D320)</f>
        <v>210.9679446</v>
      </c>
      <c r="K320" s="18">
        <f t="shared" si="325"/>
        <v>3.489066685</v>
      </c>
      <c r="L320" s="18">
        <f>(J320*'Economic Inputs'!$B$2)+(H320*'Economic Inputs'!$B$3)-('Economic Inputs'!$B$4)</f>
        <v>-2122.861498</v>
      </c>
      <c r="M320" s="19"/>
      <c r="N320" s="19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21"/>
      <c r="B321" s="9"/>
      <c r="C321" s="20"/>
      <c r="D321" s="20"/>
      <c r="E321" s="20"/>
      <c r="F321" s="9">
        <v>320.0</v>
      </c>
      <c r="G321" s="17">
        <f t="shared" si="90"/>
        <v>207.2044943</v>
      </c>
      <c r="H321" s="18">
        <f t="shared" si="91"/>
        <v>3.426825338</v>
      </c>
      <c r="I321" s="18"/>
      <c r="J321" s="18">
        <f t="shared" ref="J321:K321" si="326">IF(ISBLANK(D321), G321, D321)</f>
        <v>207.2044943</v>
      </c>
      <c r="K321" s="18">
        <f t="shared" si="326"/>
        <v>3.426825338</v>
      </c>
      <c r="L321" s="18">
        <f>(J321*'Economic Inputs'!$B$2)+(H321*'Economic Inputs'!$B$3)-('Economic Inputs'!$B$4)</f>
        <v>-2138.508744</v>
      </c>
      <c r="M321" s="19"/>
      <c r="N321" s="19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21"/>
      <c r="B322" s="9"/>
      <c r="C322" s="20"/>
      <c r="D322" s="20"/>
      <c r="E322" s="20"/>
      <c r="F322" s="9">
        <v>321.0</v>
      </c>
      <c r="G322" s="17">
        <f t="shared" si="90"/>
        <v>203.50818</v>
      </c>
      <c r="H322" s="18">
        <f t="shared" si="91"/>
        <v>3.365694311</v>
      </c>
      <c r="I322" s="18"/>
      <c r="J322" s="18">
        <f t="shared" ref="J322:K322" si="327">IF(ISBLANK(D322), G322, D322)</f>
        <v>203.50818</v>
      </c>
      <c r="K322" s="18">
        <f t="shared" si="327"/>
        <v>3.365694311</v>
      </c>
      <c r="L322" s="18">
        <f>(J322*'Economic Inputs'!$B$2)+(H322*'Economic Inputs'!$B$3)-('Economic Inputs'!$B$4)</f>
        <v>-2153.876858</v>
      </c>
      <c r="M322" s="19"/>
      <c r="N322" s="19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21"/>
      <c r="B323" s="9"/>
      <c r="C323" s="20"/>
      <c r="D323" s="20"/>
      <c r="E323" s="20"/>
      <c r="F323" s="9">
        <v>322.0</v>
      </c>
      <c r="G323" s="17">
        <f t="shared" si="90"/>
        <v>199.8778042</v>
      </c>
      <c r="H323" s="18">
        <f t="shared" si="91"/>
        <v>3.305653799</v>
      </c>
      <c r="I323" s="18"/>
      <c r="J323" s="18">
        <f t="shared" ref="J323:K323" si="328">IF(ISBLANK(D323), G323, D323)</f>
        <v>199.8778042</v>
      </c>
      <c r="K323" s="18">
        <f t="shared" si="328"/>
        <v>3.305653799</v>
      </c>
      <c r="L323" s="18">
        <f>(J323*'Economic Inputs'!$B$2)+(H323*'Economic Inputs'!$B$3)-('Economic Inputs'!$B$4)</f>
        <v>-2168.970822</v>
      </c>
      <c r="M323" s="19"/>
      <c r="N323" s="19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21"/>
      <c r="B324" s="9"/>
      <c r="C324" s="20"/>
      <c r="D324" s="20"/>
      <c r="E324" s="20"/>
      <c r="F324" s="9">
        <v>323.0</v>
      </c>
      <c r="G324" s="17">
        <f t="shared" si="90"/>
        <v>196.3121905</v>
      </c>
      <c r="H324" s="18">
        <f t="shared" si="91"/>
        <v>3.246684348</v>
      </c>
      <c r="I324" s="18"/>
      <c r="J324" s="18">
        <f t="shared" ref="J324:K324" si="329">IF(ISBLANK(D324), G324, D324)</f>
        <v>196.3121905</v>
      </c>
      <c r="K324" s="18">
        <f t="shared" si="329"/>
        <v>3.246684348</v>
      </c>
      <c r="L324" s="18">
        <f>(J324*'Economic Inputs'!$B$2)+(H324*'Economic Inputs'!$B$3)-('Economic Inputs'!$B$4)</f>
        <v>-2183.795524</v>
      </c>
      <c r="M324" s="19"/>
      <c r="N324" s="19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21"/>
      <c r="B325" s="9"/>
      <c r="C325" s="20"/>
      <c r="D325" s="20"/>
      <c r="E325" s="20"/>
      <c r="F325" s="9">
        <v>324.0</v>
      </c>
      <c r="G325" s="17">
        <f t="shared" si="90"/>
        <v>192.8101837</v>
      </c>
      <c r="H325" s="18">
        <f t="shared" si="91"/>
        <v>3.188766851</v>
      </c>
      <c r="I325" s="18"/>
      <c r="J325" s="18">
        <f t="shared" ref="J325:K325" si="330">IF(ISBLANK(D325), G325, D325)</f>
        <v>192.8101837</v>
      </c>
      <c r="K325" s="18">
        <f t="shared" si="330"/>
        <v>3.188766851</v>
      </c>
      <c r="L325" s="18">
        <f>(J325*'Economic Inputs'!$B$2)+(H325*'Economic Inputs'!$B$3)-('Economic Inputs'!$B$4)</f>
        <v>-2198.355769</v>
      </c>
      <c r="M325" s="19"/>
      <c r="N325" s="19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21"/>
      <c r="B326" s="9"/>
      <c r="C326" s="20"/>
      <c r="D326" s="20"/>
      <c r="E326" s="20"/>
      <c r="F326" s="9">
        <v>325.0</v>
      </c>
      <c r="G326" s="17">
        <f t="shared" si="90"/>
        <v>189.370649</v>
      </c>
      <c r="H326" s="18">
        <f t="shared" si="91"/>
        <v>3.131882543</v>
      </c>
      <c r="I326" s="18"/>
      <c r="J326" s="18">
        <f t="shared" ref="J326:K326" si="331">IF(ISBLANK(D326), G326, D326)</f>
        <v>189.370649</v>
      </c>
      <c r="K326" s="18">
        <f t="shared" si="331"/>
        <v>3.131882543</v>
      </c>
      <c r="L326" s="18">
        <f>(J326*'Economic Inputs'!$B$2)+(H326*'Economic Inputs'!$B$3)-('Economic Inputs'!$B$4)</f>
        <v>-2212.656275</v>
      </c>
      <c r="M326" s="19"/>
      <c r="N326" s="19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21"/>
      <c r="B327" s="9"/>
      <c r="C327" s="20"/>
      <c r="D327" s="20"/>
      <c r="E327" s="20"/>
      <c r="F327" s="9">
        <v>326.0</v>
      </c>
      <c r="G327" s="17">
        <f t="shared" si="90"/>
        <v>185.9924722</v>
      </c>
      <c r="H327" s="18">
        <f t="shared" si="91"/>
        <v>3.076012991</v>
      </c>
      <c r="I327" s="18"/>
      <c r="J327" s="18">
        <f t="shared" ref="J327:K327" si="332">IF(ISBLANK(D327), G327, D327)</f>
        <v>185.9924722</v>
      </c>
      <c r="K327" s="18">
        <f t="shared" si="332"/>
        <v>3.076012991</v>
      </c>
      <c r="L327" s="18">
        <f>(J327*'Economic Inputs'!$B$2)+(H327*'Economic Inputs'!$B$3)-('Economic Inputs'!$B$4)</f>
        <v>-2226.701674</v>
      </c>
      <c r="M327" s="19"/>
      <c r="N327" s="19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21"/>
      <c r="B328" s="9"/>
      <c r="C328" s="20"/>
      <c r="D328" s="20"/>
      <c r="E328" s="20"/>
      <c r="F328" s="9">
        <v>327.0</v>
      </c>
      <c r="G328" s="17">
        <f t="shared" si="90"/>
        <v>182.6745585</v>
      </c>
      <c r="H328" s="18">
        <f t="shared" si="91"/>
        <v>3.021140095</v>
      </c>
      <c r="I328" s="18"/>
      <c r="J328" s="18">
        <f t="shared" ref="J328:K328" si="333">IF(ISBLANK(D328), G328, D328)</f>
        <v>182.6745585</v>
      </c>
      <c r="K328" s="18">
        <f t="shared" si="333"/>
        <v>3.021140095</v>
      </c>
      <c r="L328" s="18">
        <f>(J328*'Economic Inputs'!$B$2)+(H328*'Economic Inputs'!$B$3)-('Economic Inputs'!$B$4)</f>
        <v>-2240.496518</v>
      </c>
      <c r="M328" s="19"/>
      <c r="N328" s="19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21"/>
      <c r="B329" s="9"/>
      <c r="C329" s="20"/>
      <c r="D329" s="20"/>
      <c r="E329" s="20"/>
      <c r="F329" s="9">
        <v>328.0</v>
      </c>
      <c r="G329" s="17">
        <f t="shared" si="90"/>
        <v>179.4158329</v>
      </c>
      <c r="H329" s="18">
        <f t="shared" si="91"/>
        <v>2.967246075</v>
      </c>
      <c r="I329" s="18"/>
      <c r="J329" s="18">
        <f t="shared" ref="J329:K329" si="334">IF(ISBLANK(D329), G329, D329)</f>
        <v>179.4158329</v>
      </c>
      <c r="K329" s="18">
        <f t="shared" si="334"/>
        <v>2.967246075</v>
      </c>
      <c r="L329" s="18">
        <f>(J329*'Economic Inputs'!$B$2)+(H329*'Economic Inputs'!$B$3)-('Economic Inputs'!$B$4)</f>
        <v>-2254.045276</v>
      </c>
      <c r="M329" s="19"/>
      <c r="N329" s="19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21"/>
      <c r="B330" s="9"/>
      <c r="C330" s="20"/>
      <c r="D330" s="20"/>
      <c r="E330" s="20"/>
      <c r="F330" s="9">
        <v>329.0</v>
      </c>
      <c r="G330" s="17">
        <f t="shared" si="90"/>
        <v>176.2152397</v>
      </c>
      <c r="H330" s="18">
        <f t="shared" si="91"/>
        <v>2.914313468</v>
      </c>
      <c r="I330" s="18"/>
      <c r="J330" s="18">
        <f t="shared" ref="J330:K330" si="335">IF(ISBLANK(D330), G330, D330)</f>
        <v>176.2152397</v>
      </c>
      <c r="K330" s="18">
        <f t="shared" si="335"/>
        <v>2.914313468</v>
      </c>
      <c r="L330" s="18">
        <f>(J330*'Economic Inputs'!$B$2)+(H330*'Economic Inputs'!$B$3)-('Economic Inputs'!$B$4)</f>
        <v>-2267.352338</v>
      </c>
      <c r="M330" s="19"/>
      <c r="N330" s="19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21"/>
      <c r="B331" s="9"/>
      <c r="C331" s="20"/>
      <c r="D331" s="20"/>
      <c r="E331" s="20"/>
      <c r="F331" s="9">
        <v>330.0</v>
      </c>
      <c r="G331" s="17">
        <f t="shared" si="90"/>
        <v>173.0717417</v>
      </c>
      <c r="H331" s="18">
        <f t="shared" si="91"/>
        <v>2.862325124</v>
      </c>
      <c r="I331" s="18"/>
      <c r="J331" s="18">
        <f t="shared" ref="J331:K331" si="336">IF(ISBLANK(D331), G331, D331)</f>
        <v>173.0717417</v>
      </c>
      <c r="K331" s="18">
        <f t="shared" si="336"/>
        <v>2.862325124</v>
      </c>
      <c r="L331" s="18">
        <f>(J331*'Economic Inputs'!$B$2)+(H331*'Economic Inputs'!$B$3)-('Economic Inputs'!$B$4)</f>
        <v>-2280.422016</v>
      </c>
      <c r="M331" s="19"/>
      <c r="N331" s="19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21"/>
      <c r="B332" s="9"/>
      <c r="C332" s="20"/>
      <c r="D332" s="20"/>
      <c r="E332" s="20"/>
      <c r="F332" s="9">
        <v>331.0</v>
      </c>
      <c r="G332" s="17">
        <f t="shared" si="90"/>
        <v>169.9843205</v>
      </c>
      <c r="H332" s="18">
        <f t="shared" si="91"/>
        <v>2.811264199</v>
      </c>
      <c r="I332" s="18"/>
      <c r="J332" s="18">
        <f t="shared" ref="J332:K332" si="337">IF(ISBLANK(D332), G332, D332)</f>
        <v>169.9843205</v>
      </c>
      <c r="K332" s="18">
        <f t="shared" si="337"/>
        <v>2.811264199</v>
      </c>
      <c r="L332" s="18">
        <f>(J332*'Economic Inputs'!$B$2)+(H332*'Economic Inputs'!$B$3)-('Economic Inputs'!$B$4)</f>
        <v>-2293.258544</v>
      </c>
      <c r="M332" s="19"/>
      <c r="N332" s="19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21"/>
      <c r="B333" s="9"/>
      <c r="C333" s="20"/>
      <c r="D333" s="20"/>
      <c r="E333" s="20"/>
      <c r="F333" s="9">
        <v>332.0</v>
      </c>
      <c r="G333" s="17">
        <f t="shared" si="90"/>
        <v>166.9519757</v>
      </c>
      <c r="H333" s="18">
        <f t="shared" si="91"/>
        <v>2.761114148</v>
      </c>
      <c r="I333" s="18"/>
      <c r="J333" s="18">
        <f t="shared" ref="J333:K333" si="338">IF(ISBLANK(D333), G333, D333)</f>
        <v>166.9519757</v>
      </c>
      <c r="K333" s="18">
        <f t="shared" si="338"/>
        <v>2.761114148</v>
      </c>
      <c r="L333" s="18">
        <f>(J333*'Economic Inputs'!$B$2)+(H333*'Economic Inputs'!$B$3)-('Economic Inputs'!$B$4)</f>
        <v>-2305.866082</v>
      </c>
      <c r="M333" s="19"/>
      <c r="N333" s="19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21"/>
      <c r="B334" s="9"/>
      <c r="C334" s="20"/>
      <c r="D334" s="20"/>
      <c r="E334" s="20"/>
      <c r="F334" s="9">
        <v>333.0</v>
      </c>
      <c r="G334" s="17">
        <f t="shared" si="90"/>
        <v>163.9737248</v>
      </c>
      <c r="H334" s="18">
        <f t="shared" si="91"/>
        <v>2.711858722</v>
      </c>
      <c r="I334" s="18"/>
      <c r="J334" s="18">
        <f t="shared" ref="J334:K334" si="339">IF(ISBLANK(D334), G334, D334)</f>
        <v>163.9737248</v>
      </c>
      <c r="K334" s="18">
        <f t="shared" si="339"/>
        <v>2.711858722</v>
      </c>
      <c r="L334" s="18">
        <f>(J334*'Economic Inputs'!$B$2)+(H334*'Economic Inputs'!$B$3)-('Economic Inputs'!$B$4)</f>
        <v>-2318.248715</v>
      </c>
      <c r="M334" s="19"/>
      <c r="N334" s="19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21"/>
      <c r="B335" s="9"/>
      <c r="C335" s="20"/>
      <c r="D335" s="20"/>
      <c r="E335" s="20"/>
      <c r="F335" s="9">
        <v>334.0</v>
      </c>
      <c r="G335" s="17">
        <f t="shared" si="90"/>
        <v>161.0486029</v>
      </c>
      <c r="H335" s="18">
        <f t="shared" si="91"/>
        <v>2.663481962</v>
      </c>
      <c r="I335" s="18"/>
      <c r="J335" s="18">
        <f t="shared" ref="J335:K335" si="340">IF(ISBLANK(D335), G335, D335)</f>
        <v>161.0486029</v>
      </c>
      <c r="K335" s="18">
        <f t="shared" si="340"/>
        <v>2.663481962</v>
      </c>
      <c r="L335" s="18">
        <f>(J335*'Economic Inputs'!$B$2)+(H335*'Economic Inputs'!$B$3)-('Economic Inputs'!$B$4)</f>
        <v>-2330.410454</v>
      </c>
      <c r="M335" s="19"/>
      <c r="N335" s="19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21"/>
      <c r="B336" s="9"/>
      <c r="C336" s="20"/>
      <c r="D336" s="20"/>
      <c r="E336" s="20"/>
      <c r="F336" s="9">
        <v>335.0</v>
      </c>
      <c r="G336" s="17">
        <f t="shared" si="90"/>
        <v>158.1756621</v>
      </c>
      <c r="H336" s="18">
        <f t="shared" si="91"/>
        <v>2.615968193</v>
      </c>
      <c r="I336" s="18"/>
      <c r="J336" s="18">
        <f t="shared" ref="J336:K336" si="341">IF(ISBLANK(D336), G336, D336)</f>
        <v>158.1756621</v>
      </c>
      <c r="K336" s="18">
        <f t="shared" si="341"/>
        <v>2.615968193</v>
      </c>
      <c r="L336" s="18">
        <f>(J336*'Economic Inputs'!$B$2)+(H336*'Economic Inputs'!$B$3)-('Economic Inputs'!$B$4)</f>
        <v>-2342.35524</v>
      </c>
      <c r="M336" s="19"/>
      <c r="N336" s="19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21"/>
      <c r="B337" s="9"/>
      <c r="C337" s="20"/>
      <c r="D337" s="20"/>
      <c r="E337" s="20"/>
      <c r="F337" s="9">
        <v>336.0</v>
      </c>
      <c r="G337" s="17">
        <f t="shared" si="90"/>
        <v>155.3539715</v>
      </c>
      <c r="H337" s="18">
        <f t="shared" si="91"/>
        <v>2.569302022</v>
      </c>
      <c r="I337" s="18"/>
      <c r="J337" s="18">
        <f t="shared" ref="J337:K337" si="342">IF(ISBLANK(D337), G337, D337)</f>
        <v>155.3539715</v>
      </c>
      <c r="K337" s="18">
        <f t="shared" si="342"/>
        <v>2.569302022</v>
      </c>
      <c r="L337" s="18">
        <f>(J337*'Economic Inputs'!$B$2)+(H337*'Economic Inputs'!$B$3)-('Economic Inputs'!$B$4)</f>
        <v>-2354.086944</v>
      </c>
      <c r="M337" s="19"/>
      <c r="N337" s="19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21"/>
      <c r="B338" s="9"/>
      <c r="C338" s="20"/>
      <c r="D338" s="20"/>
      <c r="E338" s="20"/>
      <c r="F338" s="9">
        <v>337.0</v>
      </c>
      <c r="G338" s="17">
        <f t="shared" si="90"/>
        <v>152.5826171</v>
      </c>
      <c r="H338" s="18">
        <f t="shared" si="91"/>
        <v>2.523468326</v>
      </c>
      <c r="I338" s="18"/>
      <c r="J338" s="18">
        <f t="shared" ref="J338:K338" si="343">IF(ISBLANK(D338), G338, D338)</f>
        <v>152.5826171</v>
      </c>
      <c r="K338" s="18">
        <f t="shared" si="343"/>
        <v>2.523468326</v>
      </c>
      <c r="L338" s="18">
        <f>(J338*'Economic Inputs'!$B$2)+(H338*'Economic Inputs'!$B$3)-('Economic Inputs'!$B$4)</f>
        <v>-2365.609366</v>
      </c>
      <c r="M338" s="19"/>
      <c r="N338" s="19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21"/>
      <c r="B339" s="9"/>
      <c r="C339" s="20"/>
      <c r="D339" s="20"/>
      <c r="E339" s="20"/>
      <c r="F339" s="9">
        <v>338.0</v>
      </c>
      <c r="G339" s="17">
        <f t="shared" si="90"/>
        <v>149.8607007</v>
      </c>
      <c r="H339" s="18">
        <f t="shared" si="91"/>
        <v>2.478452256</v>
      </c>
      <c r="I339" s="18"/>
      <c r="J339" s="18">
        <f t="shared" ref="J339:K339" si="344">IF(ISBLANK(D339), G339, D339)</f>
        <v>149.8607007</v>
      </c>
      <c r="K339" s="18">
        <f t="shared" si="344"/>
        <v>2.478452256</v>
      </c>
      <c r="L339" s="18">
        <f>(J339*'Economic Inputs'!$B$2)+(H339*'Economic Inputs'!$B$3)-('Economic Inputs'!$B$4)</f>
        <v>-2376.92624</v>
      </c>
      <c r="M339" s="19"/>
      <c r="N339" s="19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21"/>
      <c r="B340" s="9"/>
      <c r="C340" s="20"/>
      <c r="D340" s="20"/>
      <c r="E340" s="20"/>
      <c r="F340" s="9">
        <v>339.0</v>
      </c>
      <c r="G340" s="17">
        <f t="shared" si="90"/>
        <v>147.1873405</v>
      </c>
      <c r="H340" s="18">
        <f t="shared" si="91"/>
        <v>2.434239226</v>
      </c>
      <c r="I340" s="18"/>
      <c r="J340" s="18">
        <f t="shared" ref="J340:K340" si="345">IF(ISBLANK(D340), G340, D340)</f>
        <v>147.1873405</v>
      </c>
      <c r="K340" s="18">
        <f t="shared" si="345"/>
        <v>2.434239226</v>
      </c>
      <c r="L340" s="18">
        <f>(J340*'Economic Inputs'!$B$2)+(H340*'Economic Inputs'!$B$3)-('Economic Inputs'!$B$4)</f>
        <v>-2388.041233</v>
      </c>
      <c r="M340" s="19"/>
      <c r="N340" s="19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21"/>
      <c r="B341" s="9"/>
      <c r="C341" s="20"/>
      <c r="D341" s="20"/>
      <c r="E341" s="20"/>
      <c r="F341" s="9">
        <v>340.0</v>
      </c>
      <c r="G341" s="17">
        <f t="shared" si="90"/>
        <v>144.5616703</v>
      </c>
      <c r="H341" s="18">
        <f t="shared" si="91"/>
        <v>2.390814912</v>
      </c>
      <c r="I341" s="18"/>
      <c r="J341" s="18">
        <f t="shared" ref="J341:K341" si="346">IF(ISBLANK(D341), G341, D341)</f>
        <v>144.5616703</v>
      </c>
      <c r="K341" s="18">
        <f t="shared" si="346"/>
        <v>2.390814912</v>
      </c>
      <c r="L341" s="18">
        <f>(J341*'Economic Inputs'!$B$2)+(H341*'Economic Inputs'!$B$3)-('Economic Inputs'!$B$4)</f>
        <v>-2398.957945</v>
      </c>
      <c r="M341" s="19"/>
      <c r="N341" s="19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21"/>
      <c r="B342" s="9"/>
      <c r="C342" s="20"/>
      <c r="D342" s="20"/>
      <c r="E342" s="20"/>
      <c r="F342" s="9">
        <v>341.0</v>
      </c>
      <c r="G342" s="17">
        <f t="shared" si="90"/>
        <v>141.9828393</v>
      </c>
      <c r="H342" s="18">
        <f t="shared" si="91"/>
        <v>2.348165242</v>
      </c>
      <c r="I342" s="18"/>
      <c r="J342" s="18">
        <f t="shared" ref="J342:K342" si="347">IF(ISBLANK(D342), G342, D342)</f>
        <v>141.9828393</v>
      </c>
      <c r="K342" s="18">
        <f t="shared" si="347"/>
        <v>2.348165242</v>
      </c>
      <c r="L342" s="18">
        <f>(J342*'Economic Inputs'!$B$2)+(H342*'Economic Inputs'!$B$3)-('Economic Inputs'!$B$4)</f>
        <v>-2409.679915</v>
      </c>
      <c r="M342" s="19"/>
      <c r="N342" s="19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21"/>
      <c r="B343" s="9"/>
      <c r="C343" s="20"/>
      <c r="D343" s="20"/>
      <c r="E343" s="20"/>
      <c r="F343" s="9">
        <v>342.0</v>
      </c>
      <c r="G343" s="17">
        <f t="shared" si="90"/>
        <v>139.4500121</v>
      </c>
      <c r="H343" s="18">
        <f t="shared" si="91"/>
        <v>2.306276398</v>
      </c>
      <c r="I343" s="18"/>
      <c r="J343" s="18">
        <f t="shared" ref="J343:K343" si="348">IF(ISBLANK(D343), G343, D343)</f>
        <v>139.4500121</v>
      </c>
      <c r="K343" s="18">
        <f t="shared" si="348"/>
        <v>2.306276398</v>
      </c>
      <c r="L343" s="18">
        <f>(J343*'Economic Inputs'!$B$2)+(H343*'Economic Inputs'!$B$3)-('Economic Inputs'!$B$4)</f>
        <v>-2420.210616</v>
      </c>
      <c r="M343" s="19"/>
      <c r="N343" s="19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21"/>
      <c r="B344" s="9"/>
      <c r="C344" s="20"/>
      <c r="D344" s="20"/>
      <c r="E344" s="20"/>
      <c r="F344" s="9">
        <v>343.0</v>
      </c>
      <c r="G344" s="17">
        <f t="shared" si="90"/>
        <v>136.9623678</v>
      </c>
      <c r="H344" s="18">
        <f t="shared" si="91"/>
        <v>2.265134808</v>
      </c>
      <c r="I344" s="18"/>
      <c r="J344" s="18">
        <f t="shared" ref="J344:K344" si="349">IF(ISBLANK(D344), G344, D344)</f>
        <v>136.9623678</v>
      </c>
      <c r="K344" s="18">
        <f t="shared" si="349"/>
        <v>2.265134808</v>
      </c>
      <c r="L344" s="18">
        <f>(J344*'Economic Inputs'!$B$2)+(H344*'Economic Inputs'!$B$3)-('Economic Inputs'!$B$4)</f>
        <v>-2430.55346</v>
      </c>
      <c r="M344" s="19"/>
      <c r="N344" s="19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21"/>
      <c r="B345" s="9"/>
      <c r="C345" s="20"/>
      <c r="D345" s="20"/>
      <c r="E345" s="20"/>
      <c r="F345" s="9">
        <v>344.0</v>
      </c>
      <c r="G345" s="17">
        <f t="shared" si="90"/>
        <v>134.5191006</v>
      </c>
      <c r="H345" s="18">
        <f t="shared" si="91"/>
        <v>2.224727141</v>
      </c>
      <c r="I345" s="18"/>
      <c r="J345" s="18">
        <f t="shared" ref="J345:K345" si="350">IF(ISBLANK(D345), G345, D345)</f>
        <v>134.5191006</v>
      </c>
      <c r="K345" s="18">
        <f t="shared" si="350"/>
        <v>2.224727141</v>
      </c>
      <c r="L345" s="18">
        <f>(J345*'Economic Inputs'!$B$2)+(H345*'Economic Inputs'!$B$3)-('Economic Inputs'!$B$4)</f>
        <v>-2440.711798</v>
      </c>
      <c r="M345" s="19"/>
      <c r="N345" s="19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21"/>
      <c r="B346" s="9"/>
      <c r="C346" s="20"/>
      <c r="D346" s="20"/>
      <c r="E346" s="20"/>
      <c r="F346" s="9">
        <v>345.0</v>
      </c>
      <c r="G346" s="17">
        <f t="shared" si="90"/>
        <v>132.1194187</v>
      </c>
      <c r="H346" s="18">
        <f t="shared" si="91"/>
        <v>2.185040306</v>
      </c>
      <c r="I346" s="18"/>
      <c r="J346" s="18">
        <f t="shared" ref="J346:K346" si="351">IF(ISBLANK(D346), G346, D346)</f>
        <v>132.1194187</v>
      </c>
      <c r="K346" s="18">
        <f t="shared" si="351"/>
        <v>2.185040306</v>
      </c>
      <c r="L346" s="18">
        <f>(J346*'Economic Inputs'!$B$2)+(H346*'Economic Inputs'!$B$3)-('Economic Inputs'!$B$4)</f>
        <v>-2450.688923</v>
      </c>
      <c r="M346" s="19"/>
      <c r="N346" s="19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21"/>
      <c r="B347" s="9"/>
      <c r="C347" s="20"/>
      <c r="D347" s="20"/>
      <c r="E347" s="20"/>
      <c r="F347" s="9">
        <v>346.0</v>
      </c>
      <c r="G347" s="17">
        <f t="shared" si="90"/>
        <v>129.7625447</v>
      </c>
      <c r="H347" s="18">
        <f t="shared" si="91"/>
        <v>2.146061443</v>
      </c>
      <c r="I347" s="18"/>
      <c r="J347" s="18">
        <f t="shared" ref="J347:K347" si="352">IF(ISBLANK(D347), G347, D347)</f>
        <v>129.7625447</v>
      </c>
      <c r="K347" s="18">
        <f t="shared" si="352"/>
        <v>2.146061443</v>
      </c>
      <c r="L347" s="18">
        <f>(J347*'Economic Inputs'!$B$2)+(H347*'Economic Inputs'!$B$3)-('Economic Inputs'!$B$4)</f>
        <v>-2460.488065</v>
      </c>
      <c r="M347" s="19"/>
      <c r="N347" s="19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21"/>
      <c r="B348" s="9"/>
      <c r="C348" s="20"/>
      <c r="D348" s="20"/>
      <c r="E348" s="20"/>
      <c r="F348" s="9">
        <v>347.0</v>
      </c>
      <c r="G348" s="17">
        <f t="shared" si="90"/>
        <v>127.4477148</v>
      </c>
      <c r="H348" s="18">
        <f t="shared" si="91"/>
        <v>2.107777922</v>
      </c>
      <c r="I348" s="18"/>
      <c r="J348" s="18">
        <f t="shared" ref="J348:K348" si="353">IF(ISBLANK(D348), G348, D348)</f>
        <v>127.4477148</v>
      </c>
      <c r="K348" s="18">
        <f t="shared" si="353"/>
        <v>2.107777922</v>
      </c>
      <c r="L348" s="18">
        <f>(J348*'Economic Inputs'!$B$2)+(H348*'Economic Inputs'!$B$3)-('Economic Inputs'!$B$4)</f>
        <v>-2470.112401</v>
      </c>
      <c r="M348" s="19"/>
      <c r="N348" s="19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21"/>
      <c r="B349" s="9"/>
      <c r="C349" s="20"/>
      <c r="D349" s="20"/>
      <c r="E349" s="20"/>
      <c r="F349" s="9">
        <v>348.0</v>
      </c>
      <c r="G349" s="17">
        <f t="shared" si="90"/>
        <v>125.1741792</v>
      </c>
      <c r="H349" s="18">
        <f t="shared" si="91"/>
        <v>2.07017734</v>
      </c>
      <c r="I349" s="18"/>
      <c r="J349" s="18">
        <f t="shared" ref="J349:K349" si="354">IF(ISBLANK(D349), G349, D349)</f>
        <v>125.1741792</v>
      </c>
      <c r="K349" s="18">
        <f t="shared" si="354"/>
        <v>2.07017734</v>
      </c>
      <c r="L349" s="18">
        <f>(J349*'Economic Inputs'!$B$2)+(H349*'Economic Inputs'!$B$3)-('Economic Inputs'!$B$4)</f>
        <v>-2479.565049</v>
      </c>
      <c r="M349" s="19"/>
      <c r="N349" s="19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21"/>
      <c r="B350" s="9"/>
      <c r="C350" s="20"/>
      <c r="D350" s="20"/>
      <c r="E350" s="20"/>
      <c r="F350" s="9">
        <v>349.0</v>
      </c>
      <c r="G350" s="17">
        <f t="shared" si="90"/>
        <v>122.941201</v>
      </c>
      <c r="H350" s="18">
        <f t="shared" si="91"/>
        <v>2.033247513</v>
      </c>
      <c r="I350" s="18"/>
      <c r="J350" s="18">
        <f t="shared" ref="J350:K350" si="355">IF(ISBLANK(D350), G350, D350)</f>
        <v>122.941201</v>
      </c>
      <c r="K350" s="18">
        <f t="shared" si="355"/>
        <v>2.033247513</v>
      </c>
      <c r="L350" s="18">
        <f>(J350*'Economic Inputs'!$B$2)+(H350*'Economic Inputs'!$B$3)-('Economic Inputs'!$B$4)</f>
        <v>-2488.849071</v>
      </c>
      <c r="M350" s="19"/>
      <c r="N350" s="19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21"/>
      <c r="B351" s="9"/>
      <c r="C351" s="20"/>
      <c r="D351" s="20"/>
      <c r="E351" s="20"/>
      <c r="F351" s="9">
        <v>350.0</v>
      </c>
      <c r="G351" s="17">
        <f t="shared" si="90"/>
        <v>120.7480569</v>
      </c>
      <c r="H351" s="18">
        <f t="shared" si="91"/>
        <v>1.996976477</v>
      </c>
      <c r="I351" s="18"/>
      <c r="J351" s="18">
        <f t="shared" ref="J351:K351" si="356">IF(ISBLANK(D351), G351, D351)</f>
        <v>120.7480569</v>
      </c>
      <c r="K351" s="18">
        <f t="shared" si="356"/>
        <v>1.996976477</v>
      </c>
      <c r="L351" s="18">
        <f>(J351*'Economic Inputs'!$B$2)+(H351*'Economic Inputs'!$B$3)-('Economic Inputs'!$B$4)</f>
        <v>-2497.967476</v>
      </c>
      <c r="M351" s="19"/>
      <c r="N351" s="19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21"/>
      <c r="B352" s="9"/>
      <c r="C352" s="20"/>
      <c r="D352" s="20"/>
      <c r="E352" s="20"/>
      <c r="F352" s="9">
        <v>351.0</v>
      </c>
      <c r="G352" s="17">
        <f t="shared" si="90"/>
        <v>118.5940362</v>
      </c>
      <c r="H352" s="18">
        <f t="shared" si="91"/>
        <v>1.961352478</v>
      </c>
      <c r="I352" s="18"/>
      <c r="J352" s="18">
        <f t="shared" ref="J352:K352" si="357">IF(ISBLANK(D352), G352, D352)</f>
        <v>118.5940362</v>
      </c>
      <c r="K352" s="18">
        <f t="shared" si="357"/>
        <v>1.961352478</v>
      </c>
      <c r="L352" s="18">
        <f>(J352*'Economic Inputs'!$B$2)+(H352*'Economic Inputs'!$B$3)-('Economic Inputs'!$B$4)</f>
        <v>-2506.923218</v>
      </c>
      <c r="M352" s="19"/>
      <c r="N352" s="19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21"/>
      <c r="B353" s="9"/>
      <c r="C353" s="20"/>
      <c r="D353" s="20"/>
      <c r="E353" s="20"/>
      <c r="F353" s="9">
        <v>352.0</v>
      </c>
      <c r="G353" s="17">
        <f t="shared" si="90"/>
        <v>116.4784411</v>
      </c>
      <c r="H353" s="18">
        <f t="shared" si="91"/>
        <v>1.926363975</v>
      </c>
      <c r="I353" s="18"/>
      <c r="J353" s="18">
        <f t="shared" ref="J353:K353" si="358">IF(ISBLANK(D353), G353, D353)</f>
        <v>116.4784411</v>
      </c>
      <c r="K353" s="18">
        <f t="shared" si="358"/>
        <v>1.926363975</v>
      </c>
      <c r="L353" s="18">
        <f>(J353*'Economic Inputs'!$B$2)+(H353*'Economic Inputs'!$B$3)-('Economic Inputs'!$B$4)</f>
        <v>-2515.719199</v>
      </c>
      <c r="M353" s="19"/>
      <c r="N353" s="19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21"/>
      <c r="B354" s="9"/>
      <c r="C354" s="20"/>
      <c r="D354" s="20"/>
      <c r="E354" s="20"/>
      <c r="F354" s="9">
        <v>353.0</v>
      </c>
      <c r="G354" s="17">
        <f t="shared" si="90"/>
        <v>114.4005859</v>
      </c>
      <c r="H354" s="18">
        <f t="shared" si="91"/>
        <v>1.89199963</v>
      </c>
      <c r="I354" s="18"/>
      <c r="J354" s="18">
        <f t="shared" ref="J354:K354" si="359">IF(ISBLANK(D354), G354, D354)</f>
        <v>114.4005859</v>
      </c>
      <c r="K354" s="18">
        <f t="shared" si="359"/>
        <v>1.89199963</v>
      </c>
      <c r="L354" s="18">
        <f>(J354*'Economic Inputs'!$B$2)+(H354*'Economic Inputs'!$B$3)-('Economic Inputs'!$B$4)</f>
        <v>-2524.358268</v>
      </c>
      <c r="M354" s="19"/>
      <c r="N354" s="19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21"/>
      <c r="B355" s="9"/>
      <c r="C355" s="20"/>
      <c r="D355" s="20"/>
      <c r="E355" s="20"/>
      <c r="F355" s="9">
        <v>354.0</v>
      </c>
      <c r="G355" s="17">
        <f t="shared" si="90"/>
        <v>112.3597976</v>
      </c>
      <c r="H355" s="18">
        <f t="shared" si="91"/>
        <v>1.85824831</v>
      </c>
      <c r="I355" s="18"/>
      <c r="J355" s="18">
        <f t="shared" ref="J355:K355" si="360">IF(ISBLANK(D355), G355, D355)</f>
        <v>112.3597976</v>
      </c>
      <c r="K355" s="18">
        <f t="shared" si="360"/>
        <v>1.85824831</v>
      </c>
      <c r="L355" s="18">
        <f>(J355*'Economic Inputs'!$B$2)+(H355*'Economic Inputs'!$B$3)-('Economic Inputs'!$B$4)</f>
        <v>-2532.843226</v>
      </c>
      <c r="M355" s="19"/>
      <c r="N355" s="19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21"/>
      <c r="B356" s="9"/>
      <c r="C356" s="20"/>
      <c r="D356" s="20"/>
      <c r="E356" s="20"/>
      <c r="F356" s="9">
        <v>355.0</v>
      </c>
      <c r="G356" s="17">
        <f t="shared" si="90"/>
        <v>110.3554148</v>
      </c>
      <c r="H356" s="18">
        <f t="shared" si="91"/>
        <v>1.825099078</v>
      </c>
      <c r="I356" s="18"/>
      <c r="J356" s="18">
        <f t="shared" ref="J356:K356" si="361">IF(ISBLANK(D356), G356, D356)</f>
        <v>110.3554148</v>
      </c>
      <c r="K356" s="18">
        <f t="shared" si="361"/>
        <v>1.825099078</v>
      </c>
      <c r="L356" s="18">
        <f>(J356*'Economic Inputs'!$B$2)+(H356*'Economic Inputs'!$B$3)-('Economic Inputs'!$B$4)</f>
        <v>-2541.17682</v>
      </c>
      <c r="M356" s="19"/>
      <c r="N356" s="19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21"/>
      <c r="B357" s="9"/>
      <c r="C357" s="20"/>
      <c r="D357" s="20"/>
      <c r="E357" s="20"/>
      <c r="F357" s="9">
        <v>356.0</v>
      </c>
      <c r="G357" s="17">
        <f t="shared" si="90"/>
        <v>108.3867881</v>
      </c>
      <c r="H357" s="18">
        <f t="shared" si="91"/>
        <v>1.792541195</v>
      </c>
      <c r="I357" s="18"/>
      <c r="J357" s="18">
        <f t="shared" ref="J357:K357" si="362">IF(ISBLANK(D357), G357, D357)</f>
        <v>108.3867881</v>
      </c>
      <c r="K357" s="18">
        <f t="shared" si="362"/>
        <v>1.792541195</v>
      </c>
      <c r="L357" s="18">
        <f>(J357*'Economic Inputs'!$B$2)+(H357*'Economic Inputs'!$B$3)-('Economic Inputs'!$B$4)</f>
        <v>-2549.361752</v>
      </c>
      <c r="M357" s="19"/>
      <c r="N357" s="19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21"/>
      <c r="B358" s="9"/>
      <c r="C358" s="20"/>
      <c r="D358" s="20"/>
      <c r="E358" s="20"/>
      <c r="F358" s="9">
        <v>357.0</v>
      </c>
      <c r="G358" s="17">
        <f t="shared" si="90"/>
        <v>106.4532797</v>
      </c>
      <c r="H358" s="18">
        <f t="shared" si="91"/>
        <v>1.760564111</v>
      </c>
      <c r="I358" s="18"/>
      <c r="J358" s="18">
        <f t="shared" ref="J358:K358" si="363">IF(ISBLANK(D358), G358, D358)</f>
        <v>106.4532797</v>
      </c>
      <c r="K358" s="18">
        <f t="shared" si="363"/>
        <v>1.760564111</v>
      </c>
      <c r="L358" s="18">
        <f>(J358*'Economic Inputs'!$B$2)+(H358*'Economic Inputs'!$B$3)-('Economic Inputs'!$B$4)</f>
        <v>-2557.400673</v>
      </c>
      <c r="M358" s="19"/>
      <c r="N358" s="19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21"/>
      <c r="B359" s="9"/>
      <c r="C359" s="20"/>
      <c r="D359" s="20"/>
      <c r="E359" s="20"/>
      <c r="F359" s="9">
        <v>358.0</v>
      </c>
      <c r="G359" s="17">
        <f t="shared" si="90"/>
        <v>104.5542631</v>
      </c>
      <c r="H359" s="18">
        <f t="shared" si="91"/>
        <v>1.729157464</v>
      </c>
      <c r="I359" s="18"/>
      <c r="J359" s="18">
        <f t="shared" ref="J359:K359" si="364">IF(ISBLANK(D359), G359, D359)</f>
        <v>104.5542631</v>
      </c>
      <c r="K359" s="18">
        <f t="shared" si="364"/>
        <v>1.729157464</v>
      </c>
      <c r="L359" s="18">
        <f>(J359*'Economic Inputs'!$B$2)+(H359*'Economic Inputs'!$B$3)-('Economic Inputs'!$B$4)</f>
        <v>-2565.296188</v>
      </c>
      <c r="M359" s="19"/>
      <c r="N359" s="19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21"/>
      <c r="B360" s="9"/>
      <c r="C360" s="20"/>
      <c r="D360" s="20"/>
      <c r="E360" s="20"/>
      <c r="F360" s="9">
        <v>359.0</v>
      </c>
      <c r="G360" s="17">
        <f t="shared" si="90"/>
        <v>102.689123</v>
      </c>
      <c r="H360" s="18">
        <f t="shared" si="91"/>
        <v>1.69831108</v>
      </c>
      <c r="I360" s="18"/>
      <c r="J360" s="18">
        <f t="shared" ref="J360:K360" si="365">IF(ISBLANK(D360), G360, D360)</f>
        <v>102.689123</v>
      </c>
      <c r="K360" s="18">
        <f t="shared" si="365"/>
        <v>1.69831108</v>
      </c>
      <c r="L360" s="18">
        <f>(J360*'Economic Inputs'!$B$2)+(H360*'Economic Inputs'!$B$3)-('Economic Inputs'!$B$4)</f>
        <v>-2573.050855</v>
      </c>
      <c r="M360" s="19"/>
      <c r="N360" s="19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21"/>
      <c r="B361" s="9"/>
      <c r="C361" s="20"/>
      <c r="D361" s="20"/>
      <c r="E361" s="20"/>
      <c r="F361" s="9">
        <v>360.0</v>
      </c>
      <c r="G361" s="17">
        <f t="shared" si="90"/>
        <v>100.857255</v>
      </c>
      <c r="H361" s="18">
        <f t="shared" si="91"/>
        <v>1.668014964</v>
      </c>
      <c r="I361" s="18"/>
      <c r="J361" s="18">
        <f t="shared" ref="J361:K361" si="366">IF(ISBLANK(D361), G361, D361)</f>
        <v>100.857255</v>
      </c>
      <c r="K361" s="18">
        <f t="shared" si="366"/>
        <v>1.668014964</v>
      </c>
      <c r="L361" s="18">
        <f>(J361*'Economic Inputs'!$B$2)+(H361*'Economic Inputs'!$B$3)-('Economic Inputs'!$B$4)</f>
        <v>-2580.667187</v>
      </c>
      <c r="M361" s="19"/>
      <c r="N361" s="19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21"/>
      <c r="B362" s="9"/>
      <c r="C362" s="20"/>
      <c r="D362" s="20"/>
      <c r="E362" s="20"/>
      <c r="F362" s="9">
        <v>361.0</v>
      </c>
      <c r="G362" s="17">
        <f t="shared" si="90"/>
        <v>99.05806572</v>
      </c>
      <c r="H362" s="18">
        <f t="shared" si="91"/>
        <v>1.638259299</v>
      </c>
      <c r="I362" s="18"/>
      <c r="J362" s="18">
        <f t="shared" ref="J362:K362" si="367">IF(ISBLANK(D362), G362, D362)</f>
        <v>99.05806572</v>
      </c>
      <c r="K362" s="18">
        <f t="shared" si="367"/>
        <v>1.638259299</v>
      </c>
      <c r="L362" s="18">
        <f>(J362*'Economic Inputs'!$B$2)+(H362*'Economic Inputs'!$B$3)-('Economic Inputs'!$B$4)</f>
        <v>-2588.147652</v>
      </c>
      <c r="M362" s="19"/>
      <c r="N362" s="19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21"/>
      <c r="B363" s="9"/>
      <c r="C363" s="20"/>
      <c r="D363" s="20"/>
      <c r="E363" s="20"/>
      <c r="F363" s="9">
        <v>362.0</v>
      </c>
      <c r="G363" s="17">
        <f t="shared" si="90"/>
        <v>97.29097209</v>
      </c>
      <c r="H363" s="18">
        <f t="shared" si="91"/>
        <v>1.609034444</v>
      </c>
      <c r="I363" s="18"/>
      <c r="J363" s="18">
        <f t="shared" ref="J363:K363" si="368">IF(ISBLANK(D363), G363, D363)</f>
        <v>97.29097209</v>
      </c>
      <c r="K363" s="18">
        <f t="shared" si="368"/>
        <v>1.609034444</v>
      </c>
      <c r="L363" s="18">
        <f>(J363*'Economic Inputs'!$B$2)+(H363*'Economic Inputs'!$B$3)-('Economic Inputs'!$B$4)</f>
        <v>-2595.494673</v>
      </c>
      <c r="M363" s="19"/>
      <c r="N363" s="19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21"/>
      <c r="B364" s="9"/>
      <c r="C364" s="20"/>
      <c r="D364" s="20"/>
      <c r="E364" s="20"/>
      <c r="F364" s="9">
        <v>363.0</v>
      </c>
      <c r="G364" s="17">
        <f t="shared" si="90"/>
        <v>95.55540159</v>
      </c>
      <c r="H364" s="18">
        <f t="shared" si="91"/>
        <v>1.580330931</v>
      </c>
      <c r="I364" s="18"/>
      <c r="J364" s="18">
        <f t="shared" ref="J364:K364" si="369">IF(ISBLANK(D364), G364, D364)</f>
        <v>95.55540159</v>
      </c>
      <c r="K364" s="18">
        <f t="shared" si="369"/>
        <v>1.580330931</v>
      </c>
      <c r="L364" s="18">
        <f>(J364*'Economic Inputs'!$B$2)+(H364*'Economic Inputs'!$B$3)-('Economic Inputs'!$B$4)</f>
        <v>-2602.71063</v>
      </c>
      <c r="M364" s="19"/>
      <c r="N364" s="19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21"/>
      <c r="B365" s="9"/>
      <c r="C365" s="20"/>
      <c r="D365" s="20"/>
      <c r="E365" s="20"/>
      <c r="F365" s="9">
        <v>364.0</v>
      </c>
      <c r="G365" s="17">
        <f t="shared" si="90"/>
        <v>93.85079187</v>
      </c>
      <c r="H365" s="18">
        <f t="shared" si="91"/>
        <v>1.552139459</v>
      </c>
      <c r="I365" s="18"/>
      <c r="J365" s="18">
        <f t="shared" ref="J365:K365" si="370">IF(ISBLANK(D365), G365, D365)</f>
        <v>93.85079187</v>
      </c>
      <c r="K365" s="18">
        <f t="shared" si="370"/>
        <v>1.552139459</v>
      </c>
      <c r="L365" s="18">
        <f>(J365*'Economic Inputs'!$B$2)+(H365*'Economic Inputs'!$B$3)-('Economic Inputs'!$B$4)</f>
        <v>-2609.797862</v>
      </c>
      <c r="M365" s="19"/>
      <c r="N365" s="19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21"/>
      <c r="B366" s="9"/>
      <c r="C366" s="20"/>
      <c r="D366" s="20"/>
      <c r="E366" s="20"/>
      <c r="F366" s="9">
        <v>365.0</v>
      </c>
      <c r="G366" s="17">
        <f t="shared" si="90"/>
        <v>92.17659063</v>
      </c>
      <c r="H366" s="18">
        <f t="shared" si="91"/>
        <v>1.524450893</v>
      </c>
      <c r="I366" s="18"/>
      <c r="J366" s="18">
        <f t="shared" ref="J366:K366" si="371">IF(ISBLANK(D366), G366, D366)</f>
        <v>92.17659063</v>
      </c>
      <c r="K366" s="18">
        <f t="shared" si="371"/>
        <v>1.524450893</v>
      </c>
      <c r="L366" s="18">
        <f>(J366*'Economic Inputs'!$B$2)+(H366*'Economic Inputs'!$B$3)-('Economic Inputs'!$B$4)</f>
        <v>-2616.758666</v>
      </c>
      <c r="M366" s="19"/>
      <c r="N366" s="19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21"/>
      <c r="B367" s="9"/>
      <c r="C367" s="20"/>
      <c r="D367" s="20"/>
      <c r="E367" s="20"/>
      <c r="F367" s="9">
        <v>366.0</v>
      </c>
      <c r="G367" s="17">
        <f t="shared" si="90"/>
        <v>90.53225541</v>
      </c>
      <c r="H367" s="18">
        <f t="shared" si="91"/>
        <v>1.497256263</v>
      </c>
      <c r="I367" s="18"/>
      <c r="J367" s="18">
        <f t="shared" ref="J367:K367" si="372">IF(ISBLANK(D367), G367, D367)</f>
        <v>90.53225541</v>
      </c>
      <c r="K367" s="18">
        <f t="shared" si="372"/>
        <v>1.497256263</v>
      </c>
      <c r="L367" s="18">
        <f>(J367*'Economic Inputs'!$B$2)+(H367*'Economic Inputs'!$B$3)-('Economic Inputs'!$B$4)</f>
        <v>-2623.595295</v>
      </c>
      <c r="M367" s="19"/>
      <c r="N367" s="19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21"/>
      <c r="B368" s="9"/>
      <c r="C368" s="20"/>
      <c r="D368" s="20"/>
      <c r="E368" s="20"/>
      <c r="F368" s="9">
        <v>367.0</v>
      </c>
      <c r="G368" s="17">
        <f t="shared" si="90"/>
        <v>88.91725344</v>
      </c>
      <c r="H368" s="18">
        <f t="shared" si="91"/>
        <v>1.470546757</v>
      </c>
      <c r="I368" s="18"/>
      <c r="J368" s="18">
        <f t="shared" ref="J368:K368" si="373">IF(ISBLANK(D368), G368, D368)</f>
        <v>88.91725344</v>
      </c>
      <c r="K368" s="18">
        <f t="shared" si="373"/>
        <v>1.470546757</v>
      </c>
      <c r="L368" s="18">
        <f>(J368*'Economic Inputs'!$B$2)+(H368*'Economic Inputs'!$B$3)-('Economic Inputs'!$B$4)</f>
        <v>-2630.309967</v>
      </c>
      <c r="M368" s="19"/>
      <c r="N368" s="19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21"/>
      <c r="B369" s="9"/>
      <c r="C369" s="20"/>
      <c r="D369" s="20"/>
      <c r="E369" s="20"/>
      <c r="F369" s="9">
        <v>368.0</v>
      </c>
      <c r="G369" s="17">
        <f t="shared" si="90"/>
        <v>87.33106143</v>
      </c>
      <c r="H369" s="18">
        <f t="shared" si="91"/>
        <v>1.444313721</v>
      </c>
      <c r="I369" s="18"/>
      <c r="J369" s="18">
        <f t="shared" ref="J369:K369" si="374">IF(ISBLANK(D369), G369, D369)</f>
        <v>87.33106143</v>
      </c>
      <c r="K369" s="18">
        <f t="shared" si="374"/>
        <v>1.444313721</v>
      </c>
      <c r="L369" s="18">
        <f>(J369*'Economic Inputs'!$B$2)+(H369*'Economic Inputs'!$B$3)-('Economic Inputs'!$B$4)</f>
        <v>-2636.904855</v>
      </c>
      <c r="M369" s="19"/>
      <c r="N369" s="19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21"/>
      <c r="B370" s="9"/>
      <c r="C370" s="20"/>
      <c r="D370" s="20"/>
      <c r="E370" s="20"/>
      <c r="F370" s="9">
        <v>369.0</v>
      </c>
      <c r="G370" s="17">
        <f t="shared" si="90"/>
        <v>85.77316545</v>
      </c>
      <c r="H370" s="18">
        <f t="shared" si="91"/>
        <v>1.418548655</v>
      </c>
      <c r="I370" s="18"/>
      <c r="J370" s="18">
        <f t="shared" ref="J370:K370" si="375">IF(ISBLANK(D370), G370, D370)</f>
        <v>85.77316545</v>
      </c>
      <c r="K370" s="18">
        <f t="shared" si="375"/>
        <v>1.418548655</v>
      </c>
      <c r="L370" s="18">
        <f>(J370*'Economic Inputs'!$B$2)+(H370*'Economic Inputs'!$B$3)-('Economic Inputs'!$B$4)</f>
        <v>-2643.382098</v>
      </c>
      <c r="M370" s="19"/>
      <c r="N370" s="19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21"/>
      <c r="B371" s="9"/>
      <c r="C371" s="20"/>
      <c r="D371" s="20"/>
      <c r="E371" s="20"/>
      <c r="F371" s="9">
        <v>370.0</v>
      </c>
      <c r="G371" s="17">
        <f t="shared" si="90"/>
        <v>84.24306073</v>
      </c>
      <c r="H371" s="18">
        <f t="shared" si="91"/>
        <v>1.393243212</v>
      </c>
      <c r="I371" s="18"/>
      <c r="J371" s="18">
        <f t="shared" ref="J371:K371" si="376">IF(ISBLANK(D371), G371, D371)</f>
        <v>84.24306073</v>
      </c>
      <c r="K371" s="18">
        <f t="shared" si="376"/>
        <v>1.393243212</v>
      </c>
      <c r="L371" s="18">
        <f>(J371*'Economic Inputs'!$B$2)+(H371*'Economic Inputs'!$B$3)-('Economic Inputs'!$B$4)</f>
        <v>-2649.743793</v>
      </c>
      <c r="M371" s="19"/>
      <c r="N371" s="19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21"/>
      <c r="B372" s="9"/>
      <c r="C372" s="20"/>
      <c r="D372" s="20"/>
      <c r="E372" s="20"/>
      <c r="F372" s="9">
        <v>371.0</v>
      </c>
      <c r="G372" s="17">
        <f t="shared" si="90"/>
        <v>82.7402515</v>
      </c>
      <c r="H372" s="18">
        <f t="shared" si="91"/>
        <v>1.368389191</v>
      </c>
      <c r="I372" s="18"/>
      <c r="J372" s="18">
        <f t="shared" ref="J372:K372" si="377">IF(ISBLANK(D372), G372, D372)</f>
        <v>82.7402515</v>
      </c>
      <c r="K372" s="18">
        <f t="shared" si="377"/>
        <v>1.368389191</v>
      </c>
      <c r="L372" s="18">
        <f>(J372*'Economic Inputs'!$B$2)+(H372*'Economic Inputs'!$B$3)-('Economic Inputs'!$B$4)</f>
        <v>-2655.992002</v>
      </c>
      <c r="M372" s="19"/>
      <c r="N372" s="19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21"/>
      <c r="B373" s="9"/>
      <c r="C373" s="20"/>
      <c r="D373" s="20"/>
      <c r="E373" s="20"/>
      <c r="F373" s="9">
        <v>372.0</v>
      </c>
      <c r="G373" s="17">
        <f t="shared" si="90"/>
        <v>81.26425083</v>
      </c>
      <c r="H373" s="18">
        <f t="shared" si="91"/>
        <v>1.34397854</v>
      </c>
      <c r="I373" s="18"/>
      <c r="J373" s="18">
        <f t="shared" ref="J373:K373" si="378">IF(ISBLANK(D373), G373, D373)</f>
        <v>81.26425083</v>
      </c>
      <c r="K373" s="18">
        <f t="shared" si="378"/>
        <v>1.34397854</v>
      </c>
      <c r="L373" s="18">
        <f>(J373*'Economic Inputs'!$B$2)+(H373*'Economic Inputs'!$B$3)-('Economic Inputs'!$B$4)</f>
        <v>-2662.12875</v>
      </c>
      <c r="M373" s="19"/>
      <c r="N373" s="19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21"/>
      <c r="B374" s="9"/>
      <c r="C374" s="20"/>
      <c r="D374" s="20"/>
      <c r="E374" s="20"/>
      <c r="F374" s="9">
        <v>373.0</v>
      </c>
      <c r="G374" s="17">
        <f t="shared" si="90"/>
        <v>79.81458049</v>
      </c>
      <c r="H374" s="18">
        <f t="shared" si="91"/>
        <v>1.320003351</v>
      </c>
      <c r="I374" s="18"/>
      <c r="J374" s="18">
        <f t="shared" ref="J374:K374" si="379">IF(ISBLANK(D374), G374, D374)</f>
        <v>79.81458049</v>
      </c>
      <c r="K374" s="18">
        <f t="shared" si="379"/>
        <v>1.320003351</v>
      </c>
      <c r="L374" s="18">
        <f>(J374*'Economic Inputs'!$B$2)+(H374*'Economic Inputs'!$B$3)-('Economic Inputs'!$B$4)</f>
        <v>-2668.156024</v>
      </c>
      <c r="M374" s="19"/>
      <c r="N374" s="19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21"/>
      <c r="B375" s="9"/>
      <c r="C375" s="20"/>
      <c r="D375" s="20"/>
      <c r="E375" s="20"/>
      <c r="F375" s="9">
        <v>374.0</v>
      </c>
      <c r="G375" s="17">
        <f t="shared" si="90"/>
        <v>78.39077077</v>
      </c>
      <c r="H375" s="18">
        <f t="shared" si="91"/>
        <v>1.296455854</v>
      </c>
      <c r="I375" s="18"/>
      <c r="J375" s="18">
        <f t="shared" ref="J375:K375" si="380">IF(ISBLANK(D375), G375, D375)</f>
        <v>78.39077077</v>
      </c>
      <c r="K375" s="18">
        <f t="shared" si="380"/>
        <v>1.296455854</v>
      </c>
      <c r="L375" s="18">
        <f>(J375*'Economic Inputs'!$B$2)+(H375*'Economic Inputs'!$B$3)-('Economic Inputs'!$B$4)</f>
        <v>-2674.075778</v>
      </c>
      <c r="M375" s="19"/>
      <c r="N375" s="19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21"/>
      <c r="B376" s="9"/>
      <c r="C376" s="20"/>
      <c r="D376" s="20"/>
      <c r="E376" s="20"/>
      <c r="F376" s="9">
        <v>375.0</v>
      </c>
      <c r="G376" s="17">
        <f t="shared" si="90"/>
        <v>76.99236034</v>
      </c>
      <c r="H376" s="18">
        <f t="shared" si="91"/>
        <v>1.27332842</v>
      </c>
      <c r="I376" s="18"/>
      <c r="J376" s="18">
        <f t="shared" ref="J376:K376" si="381">IF(ISBLANK(D376), G376, D376)</f>
        <v>76.99236034</v>
      </c>
      <c r="K376" s="18">
        <f t="shared" si="381"/>
        <v>1.27332842</v>
      </c>
      <c r="L376" s="18">
        <f>(J376*'Economic Inputs'!$B$2)+(H376*'Economic Inputs'!$B$3)-('Economic Inputs'!$B$4)</f>
        <v>-2679.88993</v>
      </c>
      <c r="M376" s="19"/>
      <c r="N376" s="19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21"/>
      <c r="B377" s="9"/>
      <c r="C377" s="20"/>
      <c r="D377" s="20"/>
      <c r="E377" s="20"/>
      <c r="F377" s="9">
        <v>376.0</v>
      </c>
      <c r="G377" s="17">
        <f t="shared" si="90"/>
        <v>75.61889612</v>
      </c>
      <c r="H377" s="18">
        <f t="shared" si="91"/>
        <v>1.250613555</v>
      </c>
      <c r="I377" s="18"/>
      <c r="J377" s="18">
        <f t="shared" ref="J377:K377" si="382">IF(ISBLANK(D377), G377, D377)</f>
        <v>75.61889612</v>
      </c>
      <c r="K377" s="18">
        <f t="shared" si="382"/>
        <v>1.250613555</v>
      </c>
      <c r="L377" s="18">
        <f>(J377*'Economic Inputs'!$B$2)+(H377*'Economic Inputs'!$B$3)-('Economic Inputs'!$B$4)</f>
        <v>-2685.600363</v>
      </c>
      <c r="M377" s="19"/>
      <c r="N377" s="19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21"/>
      <c r="B378" s="9"/>
      <c r="C378" s="20"/>
      <c r="D378" s="20"/>
      <c r="E378" s="20"/>
      <c r="F378" s="9">
        <v>377.0</v>
      </c>
      <c r="G378" s="17">
        <f t="shared" si="90"/>
        <v>74.26993308</v>
      </c>
      <c r="H378" s="18">
        <f t="shared" si="91"/>
        <v>1.2283039</v>
      </c>
      <c r="I378" s="18"/>
      <c r="J378" s="18">
        <f t="shared" ref="J378:K378" si="383">IF(ISBLANK(D378), G378, D378)</f>
        <v>74.26993308</v>
      </c>
      <c r="K378" s="18">
        <f t="shared" si="383"/>
        <v>1.2283039</v>
      </c>
      <c r="L378" s="18">
        <f>(J378*'Economic Inputs'!$B$2)+(H378*'Economic Inputs'!$B$3)-('Economic Inputs'!$B$4)</f>
        <v>-2691.208928</v>
      </c>
      <c r="M378" s="19"/>
      <c r="N378" s="19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21"/>
      <c r="B379" s="9"/>
      <c r="C379" s="20"/>
      <c r="D379" s="20"/>
      <c r="E379" s="20"/>
      <c r="F379" s="9">
        <v>378.0</v>
      </c>
      <c r="G379" s="17">
        <f t="shared" si="90"/>
        <v>72.94503415</v>
      </c>
      <c r="H379" s="18">
        <f t="shared" si="91"/>
        <v>1.206392227</v>
      </c>
      <c r="I379" s="18"/>
      <c r="J379" s="18">
        <f t="shared" ref="J379:K379" si="384">IF(ISBLANK(D379), G379, D379)</f>
        <v>72.94503415</v>
      </c>
      <c r="K379" s="18">
        <f t="shared" si="384"/>
        <v>1.206392227</v>
      </c>
      <c r="L379" s="18">
        <f>(J379*'Economic Inputs'!$B$2)+(H379*'Economic Inputs'!$B$3)-('Economic Inputs'!$B$4)</f>
        <v>-2696.717442</v>
      </c>
      <c r="M379" s="19"/>
      <c r="N379" s="19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21"/>
      <c r="B380" s="9"/>
      <c r="C380" s="20"/>
      <c r="D380" s="20"/>
      <c r="E380" s="20"/>
      <c r="F380" s="9">
        <v>379.0</v>
      </c>
      <c r="G380" s="17">
        <f t="shared" si="90"/>
        <v>71.64377004</v>
      </c>
      <c r="H380" s="18">
        <f t="shared" si="91"/>
        <v>1.184871435</v>
      </c>
      <c r="I380" s="18"/>
      <c r="J380" s="18">
        <f t="shared" ref="J380:K380" si="385">IF(ISBLANK(D380), G380, D380)</f>
        <v>71.64377004</v>
      </c>
      <c r="K380" s="18">
        <f t="shared" si="385"/>
        <v>1.184871435</v>
      </c>
      <c r="L380" s="18">
        <f>(J380*'Economic Inputs'!$B$2)+(H380*'Economic Inputs'!$B$3)-('Economic Inputs'!$B$4)</f>
        <v>-2702.127689</v>
      </c>
      <c r="M380" s="19"/>
      <c r="N380" s="19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21"/>
      <c r="B381" s="9"/>
      <c r="C381" s="20"/>
      <c r="D381" s="20"/>
      <c r="E381" s="20"/>
      <c r="F381" s="9">
        <v>380.0</v>
      </c>
      <c r="G381" s="17">
        <f t="shared" si="90"/>
        <v>70.36571915</v>
      </c>
      <c r="H381" s="18">
        <f t="shared" si="91"/>
        <v>1.163734552</v>
      </c>
      <c r="I381" s="18"/>
      <c r="J381" s="18">
        <f t="shared" ref="J381:K381" si="386">IF(ISBLANK(D381), G381, D381)</f>
        <v>70.36571915</v>
      </c>
      <c r="K381" s="18">
        <f t="shared" si="386"/>
        <v>1.163734552</v>
      </c>
      <c r="L381" s="18">
        <f>(J381*'Economic Inputs'!$B$2)+(H381*'Economic Inputs'!$B$3)-('Economic Inputs'!$B$4)</f>
        <v>-2707.441424</v>
      </c>
      <c r="M381" s="19"/>
      <c r="N381" s="19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21"/>
      <c r="B382" s="9"/>
      <c r="C382" s="20"/>
      <c r="D382" s="20"/>
      <c r="E382" s="20"/>
      <c r="F382" s="9">
        <v>381.0</v>
      </c>
      <c r="G382" s="17">
        <f t="shared" si="90"/>
        <v>69.11046736</v>
      </c>
      <c r="H382" s="18">
        <f t="shared" si="91"/>
        <v>1.142974729</v>
      </c>
      <c r="I382" s="18"/>
      <c r="J382" s="18">
        <f t="shared" ref="J382:K382" si="387">IF(ISBLANK(D382), G382, D382)</f>
        <v>69.11046736</v>
      </c>
      <c r="K382" s="18">
        <f t="shared" si="387"/>
        <v>1.142974729</v>
      </c>
      <c r="L382" s="18">
        <f>(J382*'Economic Inputs'!$B$2)+(H382*'Economic Inputs'!$B$3)-('Economic Inputs'!$B$4)</f>
        <v>-2712.660367</v>
      </c>
      <c r="M382" s="19"/>
      <c r="N382" s="19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21"/>
      <c r="B383" s="9"/>
      <c r="C383" s="20"/>
      <c r="D383" s="20"/>
      <c r="E383" s="20"/>
      <c r="F383" s="9">
        <v>382.0</v>
      </c>
      <c r="G383" s="17">
        <f t="shared" si="90"/>
        <v>67.87760797</v>
      </c>
      <c r="H383" s="18">
        <f t="shared" si="91"/>
        <v>1.12258524</v>
      </c>
      <c r="I383" s="18"/>
      <c r="J383" s="18">
        <f t="shared" ref="J383:K383" si="388">IF(ISBLANK(D383), G383, D383)</f>
        <v>67.87760797</v>
      </c>
      <c r="K383" s="18">
        <f t="shared" si="388"/>
        <v>1.12258524</v>
      </c>
      <c r="L383" s="18">
        <f>(J383*'Economic Inputs'!$B$2)+(H383*'Economic Inputs'!$B$3)-('Economic Inputs'!$B$4)</f>
        <v>-2717.786209</v>
      </c>
      <c r="M383" s="19"/>
      <c r="N383" s="19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21"/>
      <c r="B384" s="9"/>
      <c r="C384" s="20"/>
      <c r="D384" s="20"/>
      <c r="E384" s="20"/>
      <c r="F384" s="9">
        <v>383.0</v>
      </c>
      <c r="G384" s="17">
        <f t="shared" si="90"/>
        <v>66.66674152</v>
      </c>
      <c r="H384" s="18">
        <f t="shared" si="91"/>
        <v>1.102559478</v>
      </c>
      <c r="I384" s="18"/>
      <c r="J384" s="18">
        <f t="shared" ref="J384:K384" si="389">IF(ISBLANK(D384), G384, D384)</f>
        <v>66.66674152</v>
      </c>
      <c r="K384" s="18">
        <f t="shared" si="389"/>
        <v>1.102559478</v>
      </c>
      <c r="L384" s="18">
        <f>(J384*'Economic Inputs'!$B$2)+(H384*'Economic Inputs'!$B$3)-('Economic Inputs'!$B$4)</f>
        <v>-2722.820612</v>
      </c>
      <c r="M384" s="19"/>
      <c r="N384" s="19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21"/>
      <c r="B385" s="9"/>
      <c r="C385" s="20"/>
      <c r="D385" s="20"/>
      <c r="E385" s="20"/>
      <c r="F385" s="9">
        <v>384.0</v>
      </c>
      <c r="G385" s="17">
        <f t="shared" si="90"/>
        <v>65.47747567</v>
      </c>
      <c r="H385" s="18">
        <f t="shared" si="91"/>
        <v>1.082890955</v>
      </c>
      <c r="I385" s="18"/>
      <c r="J385" s="18">
        <f t="shared" ref="J385:K385" si="390">IF(ISBLANK(D385), G385, D385)</f>
        <v>65.47747567</v>
      </c>
      <c r="K385" s="18">
        <f t="shared" si="390"/>
        <v>1.082890955</v>
      </c>
      <c r="L385" s="18">
        <f>(J385*'Economic Inputs'!$B$2)+(H385*'Economic Inputs'!$B$3)-('Economic Inputs'!$B$4)</f>
        <v>-2727.765206</v>
      </c>
      <c r="M385" s="19"/>
      <c r="N385" s="19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21"/>
      <c r="B386" s="9"/>
      <c r="C386" s="20"/>
      <c r="D386" s="20"/>
      <c r="E386" s="20"/>
      <c r="F386" s="9">
        <v>385.0</v>
      </c>
      <c r="G386" s="17">
        <f t="shared" si="90"/>
        <v>64.3094251</v>
      </c>
      <c r="H386" s="18">
        <f t="shared" si="91"/>
        <v>1.063573298</v>
      </c>
      <c r="I386" s="18"/>
      <c r="J386" s="18">
        <f t="shared" ref="J386:K386" si="391">IF(ISBLANK(D386), G386, D386)</f>
        <v>64.3094251</v>
      </c>
      <c r="K386" s="18">
        <f t="shared" si="391"/>
        <v>1.063573298</v>
      </c>
      <c r="L386" s="18">
        <f>(J386*'Economic Inputs'!$B$2)+(H386*'Economic Inputs'!$B$3)-('Economic Inputs'!$B$4)</f>
        <v>-2732.621594</v>
      </c>
      <c r="M386" s="19"/>
      <c r="N386" s="19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21"/>
      <c r="B387" s="9"/>
      <c r="C387" s="20"/>
      <c r="D387" s="20"/>
      <c r="E387" s="20"/>
      <c r="F387" s="9">
        <v>386.0</v>
      </c>
      <c r="G387" s="17">
        <f t="shared" si="90"/>
        <v>63.16221135</v>
      </c>
      <c r="H387" s="18">
        <f t="shared" si="91"/>
        <v>1.044600249</v>
      </c>
      <c r="I387" s="18"/>
      <c r="J387" s="18">
        <f t="shared" ref="J387:K387" si="392">IF(ISBLANK(D387), G387, D387)</f>
        <v>63.16221135</v>
      </c>
      <c r="K387" s="18">
        <f t="shared" si="392"/>
        <v>1.044600249</v>
      </c>
      <c r="L387" s="18">
        <f>(J387*'Economic Inputs'!$B$2)+(H387*'Economic Inputs'!$B$3)-('Economic Inputs'!$B$4)</f>
        <v>-2737.391349</v>
      </c>
      <c r="M387" s="19"/>
      <c r="N387" s="19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21"/>
      <c r="B388" s="9"/>
      <c r="C388" s="20"/>
      <c r="D388" s="20"/>
      <c r="E388" s="20"/>
      <c r="F388" s="9">
        <v>387.0</v>
      </c>
      <c r="G388" s="17">
        <f t="shared" si="90"/>
        <v>62.0354627</v>
      </c>
      <c r="H388" s="18">
        <f t="shared" si="91"/>
        <v>1.025965659</v>
      </c>
      <c r="I388" s="18"/>
      <c r="J388" s="18">
        <f t="shared" ref="J388:K388" si="393">IF(ISBLANK(D388), G388, D388)</f>
        <v>62.0354627</v>
      </c>
      <c r="K388" s="18">
        <f t="shared" si="393"/>
        <v>1.025965659</v>
      </c>
      <c r="L388" s="18">
        <f>(J388*'Economic Inputs'!$B$2)+(H388*'Economic Inputs'!$B$3)-('Economic Inputs'!$B$4)</f>
        <v>-2742.076016</v>
      </c>
      <c r="M388" s="19"/>
      <c r="N388" s="19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21"/>
      <c r="B389" s="9"/>
      <c r="C389" s="20"/>
      <c r="D389" s="20"/>
      <c r="E389" s="20"/>
      <c r="F389" s="9">
        <v>388.0</v>
      </c>
      <c r="G389" s="17">
        <f t="shared" si="90"/>
        <v>60.92881409</v>
      </c>
      <c r="H389" s="18">
        <f t="shared" si="91"/>
        <v>1.00766349</v>
      </c>
      <c r="I389" s="18"/>
      <c r="J389" s="18">
        <f t="shared" ref="J389:K389" si="394">IF(ISBLANK(D389), G389, D389)</f>
        <v>60.92881409</v>
      </c>
      <c r="K389" s="18">
        <f t="shared" si="394"/>
        <v>1.00766349</v>
      </c>
      <c r="L389" s="18">
        <f>(J389*'Economic Inputs'!$B$2)+(H389*'Economic Inputs'!$B$3)-('Economic Inputs'!$B$4)</f>
        <v>-2746.677113</v>
      </c>
      <c r="M389" s="19"/>
      <c r="N389" s="19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21"/>
      <c r="B390" s="9"/>
      <c r="C390" s="20"/>
      <c r="D390" s="20"/>
      <c r="E390" s="20"/>
      <c r="F390" s="9">
        <v>389.0</v>
      </c>
      <c r="G390" s="17">
        <f t="shared" si="90"/>
        <v>59.84190695</v>
      </c>
      <c r="H390" s="18">
        <f t="shared" si="91"/>
        <v>0.989687814</v>
      </c>
      <c r="I390" s="18"/>
      <c r="J390" s="18">
        <f t="shared" ref="J390:K390" si="395">IF(ISBLANK(D390), G390, D390)</f>
        <v>59.84190695</v>
      </c>
      <c r="K390" s="18">
        <f t="shared" si="395"/>
        <v>0.989687814</v>
      </c>
      <c r="L390" s="18">
        <f>(J390*'Economic Inputs'!$B$2)+(H390*'Economic Inputs'!$B$3)-('Economic Inputs'!$B$4)</f>
        <v>-2751.196132</v>
      </c>
      <c r="M390" s="19"/>
      <c r="N390" s="19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21"/>
      <c r="B391" s="9"/>
      <c r="C391" s="20"/>
      <c r="D391" s="20"/>
      <c r="E391" s="20"/>
      <c r="F391" s="9">
        <v>390.0</v>
      </c>
      <c r="G391" s="17">
        <f t="shared" si="90"/>
        <v>58.77438911</v>
      </c>
      <c r="H391" s="18">
        <f t="shared" si="91"/>
        <v>0.9720328052</v>
      </c>
      <c r="I391" s="18"/>
      <c r="J391" s="18">
        <f t="shared" ref="J391:K391" si="396">IF(ISBLANK(D391), G391, D391)</f>
        <v>58.77438911</v>
      </c>
      <c r="K391" s="18">
        <f t="shared" si="396"/>
        <v>0.9720328052</v>
      </c>
      <c r="L391" s="18">
        <f>(J391*'Economic Inputs'!$B$2)+(H391*'Economic Inputs'!$B$3)-('Economic Inputs'!$B$4)</f>
        <v>-2755.634536</v>
      </c>
      <c r="M391" s="19"/>
      <c r="N391" s="19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21"/>
      <c r="B392" s="9"/>
      <c r="C392" s="20"/>
      <c r="D392" s="20"/>
      <c r="E392" s="20"/>
      <c r="F392" s="9">
        <v>391.0</v>
      </c>
      <c r="G392" s="17">
        <f t="shared" si="90"/>
        <v>57.72591468</v>
      </c>
      <c r="H392" s="18">
        <f t="shared" si="91"/>
        <v>0.9546927434</v>
      </c>
      <c r="I392" s="18"/>
      <c r="J392" s="18">
        <f t="shared" ref="J392:K392" si="397">IF(ISBLANK(D392), G392, D392)</f>
        <v>57.72591468</v>
      </c>
      <c r="K392" s="18">
        <f t="shared" si="397"/>
        <v>0.9546927434</v>
      </c>
      <c r="L392" s="18">
        <f>(J392*'Economic Inputs'!$B$2)+(H392*'Economic Inputs'!$B$3)-('Economic Inputs'!$B$4)</f>
        <v>-2759.993764</v>
      </c>
      <c r="M392" s="19"/>
      <c r="N392" s="19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21"/>
      <c r="B393" s="9"/>
      <c r="C393" s="20"/>
      <c r="D393" s="20"/>
      <c r="E393" s="20"/>
      <c r="F393" s="9">
        <v>392.0</v>
      </c>
      <c r="G393" s="17">
        <f t="shared" si="90"/>
        <v>56.69614396</v>
      </c>
      <c r="H393" s="18">
        <f t="shared" si="91"/>
        <v>0.9376620104</v>
      </c>
      <c r="I393" s="18"/>
      <c r="J393" s="18">
        <f t="shared" ref="J393:K393" si="398">IF(ISBLANK(D393), G393, D393)</f>
        <v>56.69614396</v>
      </c>
      <c r="K393" s="18">
        <f t="shared" si="398"/>
        <v>0.9376620104</v>
      </c>
      <c r="L393" s="18">
        <f>(J393*'Economic Inputs'!$B$2)+(H393*'Economic Inputs'!$B$3)-('Economic Inputs'!$B$4)</f>
        <v>-2764.275227</v>
      </c>
      <c r="M393" s="19"/>
      <c r="N393" s="19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21"/>
      <c r="B394" s="9"/>
      <c r="C394" s="20"/>
      <c r="D394" s="20"/>
      <c r="E394" s="20"/>
      <c r="F394" s="9">
        <v>393.0</v>
      </c>
      <c r="G394" s="17">
        <f t="shared" si="90"/>
        <v>55.68474328</v>
      </c>
      <c r="H394" s="18">
        <f t="shared" si="91"/>
        <v>0.9209350882</v>
      </c>
      <c r="I394" s="18"/>
      <c r="J394" s="18">
        <f t="shared" ref="J394:K394" si="399">IF(ISBLANK(D394), G394, D394)</f>
        <v>55.68474328</v>
      </c>
      <c r="K394" s="18">
        <f t="shared" si="399"/>
        <v>0.9209350882</v>
      </c>
      <c r="L394" s="18">
        <f>(J394*'Economic Inputs'!$B$2)+(H394*'Economic Inputs'!$B$3)-('Economic Inputs'!$B$4)</f>
        <v>-2768.480314</v>
      </c>
      <c r="M394" s="19"/>
      <c r="N394" s="19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21"/>
      <c r="B395" s="9"/>
      <c r="C395" s="20"/>
      <c r="D395" s="20"/>
      <c r="E395" s="20"/>
      <c r="F395" s="9">
        <v>394.0</v>
      </c>
      <c r="G395" s="17">
        <f t="shared" si="90"/>
        <v>54.69138495</v>
      </c>
      <c r="H395" s="18">
        <f t="shared" si="91"/>
        <v>0.9045065569</v>
      </c>
      <c r="I395" s="18"/>
      <c r="J395" s="18">
        <f t="shared" ref="J395:K395" si="400">IF(ISBLANK(D395), G395, D395)</f>
        <v>54.69138495</v>
      </c>
      <c r="K395" s="18">
        <f t="shared" si="400"/>
        <v>0.9045065569</v>
      </c>
      <c r="L395" s="18">
        <f>(J395*'Economic Inputs'!$B$2)+(H395*'Economic Inputs'!$B$3)-('Economic Inputs'!$B$4)</f>
        <v>-2772.610386</v>
      </c>
      <c r="M395" s="19"/>
      <c r="N395" s="19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21"/>
      <c r="B396" s="9"/>
      <c r="C396" s="20"/>
      <c r="D396" s="20"/>
      <c r="E396" s="20"/>
      <c r="F396" s="9">
        <v>395.0</v>
      </c>
      <c r="G396" s="17">
        <f t="shared" si="90"/>
        <v>53.7157471</v>
      </c>
      <c r="H396" s="18">
        <f t="shared" si="91"/>
        <v>0.8883710937</v>
      </c>
      <c r="I396" s="18"/>
      <c r="J396" s="18">
        <f t="shared" ref="J396:K396" si="401">IF(ISBLANK(D396), G396, D396)</f>
        <v>53.7157471</v>
      </c>
      <c r="K396" s="18">
        <f t="shared" si="401"/>
        <v>0.8883710937</v>
      </c>
      <c r="L396" s="18">
        <f>(J396*'Economic Inputs'!$B$2)+(H396*'Economic Inputs'!$B$3)-('Economic Inputs'!$B$4)</f>
        <v>-2776.666782</v>
      </c>
      <c r="M396" s="19"/>
      <c r="N396" s="19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21"/>
      <c r="B397" s="9"/>
      <c r="C397" s="20"/>
      <c r="D397" s="20"/>
      <c r="E397" s="20"/>
      <c r="F397" s="9">
        <v>396.0</v>
      </c>
      <c r="G397" s="17">
        <f t="shared" si="90"/>
        <v>52.75751363</v>
      </c>
      <c r="H397" s="18">
        <f t="shared" si="91"/>
        <v>0.8725234705</v>
      </c>
      <c r="I397" s="18"/>
      <c r="J397" s="18">
        <f t="shared" ref="J397:K397" si="402">IF(ISBLANK(D397), G397, D397)</f>
        <v>52.75751363</v>
      </c>
      <c r="K397" s="18">
        <f t="shared" si="402"/>
        <v>0.8725234705</v>
      </c>
      <c r="L397" s="18">
        <f>(J397*'Economic Inputs'!$B$2)+(H397*'Economic Inputs'!$B$3)-('Economic Inputs'!$B$4)</f>
        <v>-2780.650816</v>
      </c>
      <c r="M397" s="19"/>
      <c r="N397" s="19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21"/>
      <c r="B398" s="9"/>
      <c r="C398" s="20"/>
      <c r="D398" s="20"/>
      <c r="E398" s="20"/>
      <c r="F398" s="9">
        <v>397.0</v>
      </c>
      <c r="G398" s="17">
        <f t="shared" si="90"/>
        <v>51.81637405</v>
      </c>
      <c r="H398" s="18">
        <f t="shared" si="91"/>
        <v>0.8569585526</v>
      </c>
      <c r="I398" s="18"/>
      <c r="J398" s="18">
        <f t="shared" ref="J398:K398" si="403">IF(ISBLANK(D398), G398, D398)</f>
        <v>51.81637405</v>
      </c>
      <c r="K398" s="18">
        <f t="shared" si="403"/>
        <v>0.8569585526</v>
      </c>
      <c r="L398" s="18">
        <f>(J398*'Economic Inputs'!$B$2)+(H398*'Economic Inputs'!$B$3)-('Economic Inputs'!$B$4)</f>
        <v>-2784.563779</v>
      </c>
      <c r="M398" s="19"/>
      <c r="N398" s="19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21"/>
      <c r="B399" s="9"/>
      <c r="C399" s="20"/>
      <c r="D399" s="20"/>
      <c r="E399" s="20"/>
      <c r="F399" s="9">
        <v>398.0</v>
      </c>
      <c r="G399" s="17">
        <f t="shared" si="90"/>
        <v>50.89202343</v>
      </c>
      <c r="H399" s="18">
        <f t="shared" si="91"/>
        <v>0.8416712967</v>
      </c>
      <c r="I399" s="18"/>
      <c r="J399" s="18">
        <f t="shared" ref="J399:K399" si="404">IF(ISBLANK(D399), G399, D399)</f>
        <v>50.89202343</v>
      </c>
      <c r="K399" s="18">
        <f t="shared" si="404"/>
        <v>0.8416712967</v>
      </c>
      <c r="L399" s="18">
        <f>(J399*'Economic Inputs'!$B$2)+(H399*'Economic Inputs'!$B$3)-('Economic Inputs'!$B$4)</f>
        <v>-2788.406939</v>
      </c>
      <c r="M399" s="19"/>
      <c r="N399" s="19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21"/>
      <c r="B400" s="9"/>
      <c r="C400" s="20"/>
      <c r="D400" s="20"/>
      <c r="E400" s="20"/>
      <c r="F400" s="9">
        <v>399.0</v>
      </c>
      <c r="G400" s="17">
        <f t="shared" si="90"/>
        <v>49.98416227</v>
      </c>
      <c r="H400" s="18">
        <f t="shared" si="91"/>
        <v>0.8266567497</v>
      </c>
      <c r="I400" s="18"/>
      <c r="J400" s="18">
        <f t="shared" ref="J400:K400" si="405">IF(ISBLANK(D400), G400, D400)</f>
        <v>49.98416227</v>
      </c>
      <c r="K400" s="18">
        <f t="shared" si="405"/>
        <v>0.8266567497</v>
      </c>
      <c r="L400" s="18">
        <f>(J400*'Economic Inputs'!$B$2)+(H400*'Economic Inputs'!$B$3)-('Economic Inputs'!$B$4)</f>
        <v>-2792.181541</v>
      </c>
      <c r="M400" s="19"/>
      <c r="N400" s="19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21"/>
      <c r="B401" s="9"/>
      <c r="C401" s="20"/>
      <c r="D401" s="20"/>
      <c r="E401" s="20"/>
      <c r="F401" s="9">
        <v>400.0</v>
      </c>
      <c r="G401" s="17">
        <f t="shared" si="90"/>
        <v>49.09249642</v>
      </c>
      <c r="H401" s="18">
        <f t="shared" si="91"/>
        <v>0.8119100467</v>
      </c>
      <c r="I401" s="18"/>
      <c r="J401" s="18">
        <f t="shared" ref="J401:K401" si="406">IF(ISBLANK(D401), G401, D401)</f>
        <v>49.09249642</v>
      </c>
      <c r="K401" s="18">
        <f t="shared" si="406"/>
        <v>0.8119100467</v>
      </c>
      <c r="L401" s="18">
        <f>(J401*'Economic Inputs'!$B$2)+(H401*'Economic Inputs'!$B$3)-('Economic Inputs'!$B$4)</f>
        <v>-2795.888807</v>
      </c>
      <c r="M401" s="19"/>
      <c r="N401" s="19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21"/>
      <c r="B402" s="9"/>
      <c r="C402" s="20"/>
      <c r="D402" s="20"/>
      <c r="E402" s="20"/>
      <c r="F402" s="9">
        <v>401.0</v>
      </c>
      <c r="G402" s="17">
        <f t="shared" si="90"/>
        <v>48.21673696</v>
      </c>
      <c r="H402" s="18">
        <f t="shared" si="91"/>
        <v>0.7974264096</v>
      </c>
      <c r="I402" s="18"/>
      <c r="J402" s="18">
        <f t="shared" ref="J402:K402" si="407">IF(ISBLANK(D402), G402, D402)</f>
        <v>48.21673696</v>
      </c>
      <c r="K402" s="18">
        <f t="shared" si="407"/>
        <v>0.7974264096</v>
      </c>
      <c r="L402" s="18">
        <f>(J402*'Economic Inputs'!$B$2)+(H402*'Economic Inputs'!$B$3)-('Economic Inputs'!$B$4)</f>
        <v>-2799.52994</v>
      </c>
      <c r="M402" s="19"/>
      <c r="N402" s="19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21"/>
      <c r="B403" s="9"/>
      <c r="C403" s="20"/>
      <c r="D403" s="20"/>
      <c r="E403" s="20"/>
      <c r="F403" s="9">
        <v>402.0</v>
      </c>
      <c r="G403" s="17">
        <f t="shared" si="90"/>
        <v>47.35660015</v>
      </c>
      <c r="H403" s="18">
        <f t="shared" si="91"/>
        <v>0.7832011457</v>
      </c>
      <c r="I403" s="18"/>
      <c r="J403" s="18">
        <f t="shared" ref="J403:K403" si="408">IF(ISBLANK(D403), G403, D403)</f>
        <v>47.35660015</v>
      </c>
      <c r="K403" s="18">
        <f t="shared" si="408"/>
        <v>0.7832011457</v>
      </c>
      <c r="L403" s="18">
        <f>(J403*'Economic Inputs'!$B$2)+(H403*'Economic Inputs'!$B$3)-('Economic Inputs'!$B$4)</f>
        <v>-2803.106119</v>
      </c>
      <c r="M403" s="19"/>
      <c r="N403" s="19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21"/>
      <c r="B404" s="9"/>
      <c r="C404" s="20"/>
      <c r="D404" s="20"/>
      <c r="E404" s="20"/>
      <c r="F404" s="9">
        <v>403.0</v>
      </c>
      <c r="G404" s="17">
        <f t="shared" si="90"/>
        <v>46.51180729</v>
      </c>
      <c r="H404" s="18">
        <f t="shared" si="91"/>
        <v>0.7692296458</v>
      </c>
      <c r="I404" s="18"/>
      <c r="J404" s="18">
        <f t="shared" ref="J404:K404" si="409">IF(ISBLANK(D404), G404, D404)</f>
        <v>46.51180729</v>
      </c>
      <c r="K404" s="18">
        <f t="shared" si="409"/>
        <v>0.7692296458</v>
      </c>
      <c r="L404" s="18">
        <f>(J404*'Economic Inputs'!$B$2)+(H404*'Economic Inputs'!$B$3)-('Economic Inputs'!$B$4)</f>
        <v>-2806.618503</v>
      </c>
      <c r="M404" s="19"/>
      <c r="N404" s="19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21"/>
      <c r="B405" s="9"/>
      <c r="C405" s="20"/>
      <c r="D405" s="20"/>
      <c r="E405" s="20"/>
      <c r="F405" s="9">
        <v>404.0</v>
      </c>
      <c r="G405" s="17">
        <f t="shared" si="90"/>
        <v>45.68208467</v>
      </c>
      <c r="H405" s="18">
        <f t="shared" si="91"/>
        <v>0.755507383</v>
      </c>
      <c r="I405" s="18"/>
      <c r="J405" s="18">
        <f t="shared" ref="J405:K405" si="410">IF(ISBLANK(D405), G405, D405)</f>
        <v>45.68208467</v>
      </c>
      <c r="K405" s="18">
        <f t="shared" si="410"/>
        <v>0.755507383</v>
      </c>
      <c r="L405" s="18">
        <f>(J405*'Economic Inputs'!$B$2)+(H405*'Economic Inputs'!$B$3)-('Economic Inputs'!$B$4)</f>
        <v>-2810.068229</v>
      </c>
      <c r="M405" s="19"/>
      <c r="N405" s="19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21"/>
      <c r="B406" s="9"/>
      <c r="C406" s="20"/>
      <c r="D406" s="20"/>
      <c r="E406" s="20"/>
      <c r="F406" s="9">
        <v>405.0</v>
      </c>
      <c r="G406" s="17">
        <f t="shared" si="90"/>
        <v>44.86716344</v>
      </c>
      <c r="H406" s="18">
        <f t="shared" si="91"/>
        <v>0.7420299113</v>
      </c>
      <c r="I406" s="18"/>
      <c r="J406" s="18">
        <f t="shared" ref="J406:K406" si="411">IF(ISBLANK(D406), G406, D406)</f>
        <v>44.86716344</v>
      </c>
      <c r="K406" s="18">
        <f t="shared" si="411"/>
        <v>0.7420299113</v>
      </c>
      <c r="L406" s="18">
        <f>(J406*'Economic Inputs'!$B$2)+(H406*'Economic Inputs'!$B$3)-('Economic Inputs'!$B$4)</f>
        <v>-2813.456416</v>
      </c>
      <c r="M406" s="19"/>
      <c r="N406" s="19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21"/>
      <c r="B407" s="9"/>
      <c r="C407" s="20"/>
      <c r="D407" s="20"/>
      <c r="E407" s="20"/>
      <c r="F407" s="9">
        <v>406.0</v>
      </c>
      <c r="G407" s="17">
        <f t="shared" si="90"/>
        <v>44.06677956</v>
      </c>
      <c r="H407" s="18">
        <f t="shared" si="91"/>
        <v>0.7287928637</v>
      </c>
      <c r="I407" s="18"/>
      <c r="J407" s="18">
        <f t="shared" ref="J407:K407" si="412">IF(ISBLANK(D407), G407, D407)</f>
        <v>44.06677956</v>
      </c>
      <c r="K407" s="18">
        <f t="shared" si="412"/>
        <v>0.7287928637</v>
      </c>
      <c r="L407" s="18">
        <f>(J407*'Economic Inputs'!$B$2)+(H407*'Economic Inputs'!$B$3)-('Economic Inputs'!$B$4)</f>
        <v>-2816.784161</v>
      </c>
      <c r="M407" s="19"/>
      <c r="N407" s="19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21"/>
      <c r="B408" s="9"/>
      <c r="C408" s="20"/>
      <c r="D408" s="20"/>
      <c r="E408" s="20"/>
      <c r="F408" s="9">
        <v>407.0</v>
      </c>
      <c r="G408" s="17">
        <f t="shared" si="90"/>
        <v>43.28067371</v>
      </c>
      <c r="H408" s="18">
        <f t="shared" si="91"/>
        <v>0.7157919514</v>
      </c>
      <c r="I408" s="18"/>
      <c r="J408" s="18">
        <f t="shared" ref="J408:K408" si="413">IF(ISBLANK(D408), G408, D408)</f>
        <v>43.28067371</v>
      </c>
      <c r="K408" s="18">
        <f t="shared" si="413"/>
        <v>0.7157919514</v>
      </c>
      <c r="L408" s="18">
        <f>(J408*'Economic Inputs'!$B$2)+(H408*'Economic Inputs'!$B$3)-('Economic Inputs'!$B$4)</f>
        <v>-2820.052542</v>
      </c>
      <c r="M408" s="19"/>
      <c r="N408" s="19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21"/>
      <c r="B409" s="9"/>
      <c r="C409" s="20"/>
      <c r="D409" s="20"/>
      <c r="E409" s="20"/>
      <c r="F409" s="9">
        <v>408.0</v>
      </c>
      <c r="G409" s="17">
        <f t="shared" si="90"/>
        <v>42.50859117</v>
      </c>
      <c r="H409" s="18">
        <f t="shared" si="91"/>
        <v>0.7030229619</v>
      </c>
      <c r="I409" s="18"/>
      <c r="J409" s="18">
        <f t="shared" ref="J409:K409" si="414">IF(ISBLANK(D409), G409, D409)</f>
        <v>42.50859117</v>
      </c>
      <c r="K409" s="18">
        <f t="shared" si="414"/>
        <v>0.7030229619</v>
      </c>
      <c r="L409" s="18">
        <f>(J409*'Economic Inputs'!$B$2)+(H409*'Economic Inputs'!$B$3)-('Economic Inputs'!$B$4)</f>
        <v>-2823.262619</v>
      </c>
      <c r="M409" s="19"/>
      <c r="N409" s="19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21"/>
      <c r="B410" s="9"/>
      <c r="C410" s="20"/>
      <c r="D410" s="20"/>
      <c r="E410" s="20"/>
      <c r="F410" s="9">
        <v>409.0</v>
      </c>
      <c r="G410" s="17">
        <f t="shared" si="90"/>
        <v>41.75028179</v>
      </c>
      <c r="H410" s="18">
        <f t="shared" si="91"/>
        <v>0.6904817581</v>
      </c>
      <c r="I410" s="18"/>
      <c r="J410" s="18">
        <f t="shared" ref="J410:K410" si="415">IF(ISBLANK(D410), G410, D410)</f>
        <v>41.75028179</v>
      </c>
      <c r="K410" s="18">
        <f t="shared" si="415"/>
        <v>0.6904817581</v>
      </c>
      <c r="L410" s="18">
        <f>(J410*'Economic Inputs'!$B$2)+(H410*'Economic Inputs'!$B$3)-('Economic Inputs'!$B$4)</f>
        <v>-2826.415432</v>
      </c>
      <c r="M410" s="19"/>
      <c r="N410" s="19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21"/>
      <c r="B411" s="9"/>
      <c r="C411" s="20"/>
      <c r="D411" s="20"/>
      <c r="E411" s="20"/>
      <c r="F411" s="9">
        <v>410.0</v>
      </c>
      <c r="G411" s="17">
        <f t="shared" si="90"/>
        <v>41.00549986</v>
      </c>
      <c r="H411" s="18">
        <f t="shared" si="91"/>
        <v>0.6781642763</v>
      </c>
      <c r="I411" s="18"/>
      <c r="J411" s="18">
        <f t="shared" ref="J411:K411" si="416">IF(ISBLANK(D411), G411, D411)</f>
        <v>41.00549986</v>
      </c>
      <c r="K411" s="18">
        <f t="shared" si="416"/>
        <v>0.6781642763</v>
      </c>
      <c r="L411" s="18">
        <f>(J411*'Economic Inputs'!$B$2)+(H411*'Economic Inputs'!$B$3)-('Economic Inputs'!$B$4)</f>
        <v>-2829.512001</v>
      </c>
      <c r="M411" s="19"/>
      <c r="N411" s="19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21"/>
      <c r="B412" s="9"/>
      <c r="C412" s="20"/>
      <c r="D412" s="20"/>
      <c r="E412" s="20"/>
      <c r="F412" s="9">
        <v>411.0</v>
      </c>
      <c r="G412" s="17">
        <f t="shared" si="90"/>
        <v>40.27400407</v>
      </c>
      <c r="H412" s="18">
        <f t="shared" si="91"/>
        <v>0.6660665257</v>
      </c>
      <c r="I412" s="18"/>
      <c r="J412" s="18">
        <f t="shared" ref="J412:K412" si="417">IF(ISBLANK(D412), G412, D412)</f>
        <v>40.27400407</v>
      </c>
      <c r="K412" s="18">
        <f t="shared" si="417"/>
        <v>0.6660665257</v>
      </c>
      <c r="L412" s="18">
        <f>(J412*'Economic Inputs'!$B$2)+(H412*'Economic Inputs'!$B$3)-('Economic Inputs'!$B$4)</f>
        <v>-2832.553331</v>
      </c>
      <c r="M412" s="19"/>
      <c r="N412" s="19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21"/>
      <c r="B413" s="9"/>
      <c r="C413" s="20"/>
      <c r="D413" s="20"/>
      <c r="E413" s="20"/>
      <c r="F413" s="9">
        <v>412.0</v>
      </c>
      <c r="G413" s="17">
        <f t="shared" si="90"/>
        <v>39.55555742</v>
      </c>
      <c r="H413" s="18">
        <f t="shared" si="91"/>
        <v>0.6541845865</v>
      </c>
      <c r="I413" s="18"/>
      <c r="J413" s="18">
        <f t="shared" ref="J413:K413" si="418">IF(ISBLANK(D413), G413, D413)</f>
        <v>39.55555742</v>
      </c>
      <c r="K413" s="18">
        <f t="shared" si="418"/>
        <v>0.6541845865</v>
      </c>
      <c r="L413" s="18">
        <f>(J413*'Economic Inputs'!$B$2)+(H413*'Economic Inputs'!$B$3)-('Economic Inputs'!$B$4)</f>
        <v>-2835.540407</v>
      </c>
      <c r="M413" s="19"/>
      <c r="N413" s="19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21"/>
      <c r="B414" s="9"/>
      <c r="C414" s="20"/>
      <c r="D414" s="20"/>
      <c r="E414" s="20"/>
      <c r="F414" s="9">
        <v>413.0</v>
      </c>
      <c r="G414" s="17">
        <f t="shared" si="90"/>
        <v>38.84992711</v>
      </c>
      <c r="H414" s="18">
        <f t="shared" si="91"/>
        <v>0.6425146089</v>
      </c>
      <c r="I414" s="18"/>
      <c r="J414" s="18">
        <f t="shared" ref="J414:K414" si="419">IF(ISBLANK(D414), G414, D414)</f>
        <v>38.84992711</v>
      </c>
      <c r="K414" s="18">
        <f t="shared" si="419"/>
        <v>0.6425146089</v>
      </c>
      <c r="L414" s="18">
        <f>(J414*'Economic Inputs'!$B$2)+(H414*'Economic Inputs'!$B$3)-('Economic Inputs'!$B$4)</f>
        <v>-2838.474196</v>
      </c>
      <c r="M414" s="19"/>
      <c r="N414" s="19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21"/>
      <c r="B415" s="9"/>
      <c r="C415" s="20"/>
      <c r="D415" s="20"/>
      <c r="E415" s="20"/>
      <c r="F415" s="9">
        <v>414.0</v>
      </c>
      <c r="G415" s="17">
        <f t="shared" si="90"/>
        <v>38.15688452</v>
      </c>
      <c r="H415" s="18">
        <f t="shared" si="91"/>
        <v>0.6310528115</v>
      </c>
      <c r="I415" s="18"/>
      <c r="J415" s="18">
        <f t="shared" ref="J415:K415" si="420">IF(ISBLANK(D415), G415, D415)</f>
        <v>38.15688452</v>
      </c>
      <c r="K415" s="18">
        <f t="shared" si="420"/>
        <v>0.6310528115</v>
      </c>
      <c r="L415" s="18">
        <f>(J415*'Economic Inputs'!$B$2)+(H415*'Economic Inputs'!$B$3)-('Economic Inputs'!$B$4)</f>
        <v>-2841.35565</v>
      </c>
      <c r="M415" s="19"/>
      <c r="N415" s="19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21"/>
      <c r="B416" s="9"/>
      <c r="C416" s="20"/>
      <c r="D416" s="20"/>
      <c r="E416" s="20"/>
      <c r="F416" s="9">
        <v>415.0</v>
      </c>
      <c r="G416" s="17">
        <f t="shared" si="90"/>
        <v>37.47620509</v>
      </c>
      <c r="H416" s="18">
        <f t="shared" si="91"/>
        <v>0.6197954809</v>
      </c>
      <c r="I416" s="18"/>
      <c r="J416" s="18">
        <f t="shared" ref="J416:K416" si="421">IF(ISBLANK(D416), G416, D416)</f>
        <v>37.47620509</v>
      </c>
      <c r="K416" s="18">
        <f t="shared" si="421"/>
        <v>0.6197954809</v>
      </c>
      <c r="L416" s="18">
        <f>(J416*'Economic Inputs'!$B$2)+(H416*'Economic Inputs'!$B$3)-('Economic Inputs'!$B$4)</f>
        <v>-2844.185701</v>
      </c>
      <c r="M416" s="19"/>
      <c r="N416" s="19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21"/>
      <c r="B417" s="9"/>
      <c r="C417" s="20"/>
      <c r="D417" s="20"/>
      <c r="E417" s="20"/>
      <c r="F417" s="9">
        <v>416.0</v>
      </c>
      <c r="G417" s="17">
        <f t="shared" si="90"/>
        <v>36.80766828</v>
      </c>
      <c r="H417" s="18">
        <f t="shared" si="91"/>
        <v>0.6087389693</v>
      </c>
      <c r="I417" s="18"/>
      <c r="J417" s="18">
        <f t="shared" ref="J417:K417" si="422">IF(ISBLANK(D417), G417, D417)</f>
        <v>36.80766828</v>
      </c>
      <c r="K417" s="18">
        <f t="shared" si="422"/>
        <v>0.6087389693</v>
      </c>
      <c r="L417" s="18">
        <f>(J417*'Economic Inputs'!$B$2)+(H417*'Economic Inputs'!$B$3)-('Economic Inputs'!$B$4)</f>
        <v>-2846.965267</v>
      </c>
      <c r="M417" s="19"/>
      <c r="N417" s="19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21"/>
      <c r="B418" s="9"/>
      <c r="C418" s="20"/>
      <c r="D418" s="20"/>
      <c r="E418" s="20"/>
      <c r="F418" s="9">
        <v>417.0</v>
      </c>
      <c r="G418" s="17">
        <f t="shared" si="90"/>
        <v>36.15105748</v>
      </c>
      <c r="H418" s="18">
        <f t="shared" si="91"/>
        <v>0.5978796946</v>
      </c>
      <c r="I418" s="18"/>
      <c r="J418" s="18">
        <f t="shared" ref="J418:K418" si="423">IF(ISBLANK(D418), G418, D418)</f>
        <v>36.15105748</v>
      </c>
      <c r="K418" s="18">
        <f t="shared" si="423"/>
        <v>0.5978796946</v>
      </c>
      <c r="L418" s="18">
        <f>(J418*'Economic Inputs'!$B$2)+(H418*'Economic Inputs'!$B$3)-('Economic Inputs'!$B$4)</f>
        <v>-2849.695249</v>
      </c>
      <c r="M418" s="19"/>
      <c r="N418" s="19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21"/>
      <c r="B419" s="9"/>
      <c r="C419" s="20"/>
      <c r="D419" s="20"/>
      <c r="E419" s="20"/>
      <c r="F419" s="9">
        <v>418.0</v>
      </c>
      <c r="G419" s="17">
        <f t="shared" si="90"/>
        <v>35.50615993</v>
      </c>
      <c r="H419" s="18">
        <f t="shared" si="91"/>
        <v>0.587214138</v>
      </c>
      <c r="I419" s="18"/>
      <c r="J419" s="18">
        <f t="shared" ref="J419:K419" si="424">IF(ISBLANK(D419), G419, D419)</f>
        <v>35.50615993</v>
      </c>
      <c r="K419" s="18">
        <f t="shared" si="424"/>
        <v>0.587214138</v>
      </c>
      <c r="L419" s="18">
        <f>(J419*'Economic Inputs'!$B$2)+(H419*'Economic Inputs'!$B$3)-('Economic Inputs'!$B$4)</f>
        <v>-2852.376531</v>
      </c>
      <c r="M419" s="19"/>
      <c r="N419" s="19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21"/>
      <c r="B420" s="9"/>
      <c r="C420" s="20"/>
      <c r="D420" s="20"/>
      <c r="E420" s="20"/>
      <c r="F420" s="9">
        <v>419.0</v>
      </c>
      <c r="G420" s="17">
        <f t="shared" si="90"/>
        <v>34.87276669</v>
      </c>
      <c r="H420" s="18">
        <f t="shared" si="91"/>
        <v>0.576738844</v>
      </c>
      <c r="I420" s="18"/>
      <c r="J420" s="18">
        <f t="shared" ref="J420:K420" si="425">IF(ISBLANK(D420), G420, D420)</f>
        <v>34.87276669</v>
      </c>
      <c r="K420" s="18">
        <f t="shared" si="425"/>
        <v>0.576738844</v>
      </c>
      <c r="L420" s="18">
        <f>(J420*'Economic Inputs'!$B$2)+(H420*'Economic Inputs'!$B$3)-('Economic Inputs'!$B$4)</f>
        <v>-2855.009981</v>
      </c>
      <c r="M420" s="19"/>
      <c r="N420" s="19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21"/>
      <c r="B421" s="9"/>
      <c r="C421" s="20"/>
      <c r="D421" s="20"/>
      <c r="E421" s="20"/>
      <c r="F421" s="9">
        <v>420.0</v>
      </c>
      <c r="G421" s="17">
        <f t="shared" si="90"/>
        <v>34.25067254</v>
      </c>
      <c r="H421" s="18">
        <f t="shared" si="91"/>
        <v>0.5664504185</v>
      </c>
      <c r="I421" s="18"/>
      <c r="J421" s="18">
        <f t="shared" ref="J421:K421" si="426">IF(ISBLANK(D421), G421, D421)</f>
        <v>34.25067254</v>
      </c>
      <c r="K421" s="18">
        <f t="shared" si="426"/>
        <v>0.5664504185</v>
      </c>
      <c r="L421" s="18">
        <f>(J421*'Economic Inputs'!$B$2)+(H421*'Economic Inputs'!$B$3)-('Economic Inputs'!$B$4)</f>
        <v>-2857.596453</v>
      </c>
      <c r="M421" s="19"/>
      <c r="N421" s="19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21"/>
      <c r="B422" s="9"/>
      <c r="C422" s="20"/>
      <c r="D422" s="20"/>
      <c r="E422" s="20"/>
      <c r="F422" s="9">
        <v>421.0</v>
      </c>
      <c r="G422" s="17">
        <f t="shared" si="90"/>
        <v>33.6396759</v>
      </c>
      <c r="H422" s="18">
        <f t="shared" si="91"/>
        <v>0.5563455278</v>
      </c>
      <c r="I422" s="18"/>
      <c r="J422" s="18">
        <f t="shared" ref="J422:K422" si="427">IF(ISBLANK(D422), G422, D422)</f>
        <v>33.6396759</v>
      </c>
      <c r="K422" s="18">
        <f t="shared" si="427"/>
        <v>0.5563455278</v>
      </c>
      <c r="L422" s="18">
        <f>(J422*'Economic Inputs'!$B$2)+(H422*'Economic Inputs'!$B$3)-('Economic Inputs'!$B$4)</f>
        <v>-2860.136785</v>
      </c>
      <c r="M422" s="19"/>
      <c r="N422" s="19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21"/>
      <c r="B423" s="9"/>
      <c r="C423" s="20"/>
      <c r="D423" s="20"/>
      <c r="E423" s="20"/>
      <c r="F423" s="9">
        <v>422.0</v>
      </c>
      <c r="G423" s="17">
        <f t="shared" si="90"/>
        <v>33.03957881</v>
      </c>
      <c r="H423" s="18">
        <f t="shared" si="91"/>
        <v>0.5464208979</v>
      </c>
      <c r="I423" s="18"/>
      <c r="J423" s="18">
        <f t="shared" ref="J423:K423" si="428">IF(ISBLANK(D423), G423, D423)</f>
        <v>33.03957881</v>
      </c>
      <c r="K423" s="18">
        <f t="shared" si="428"/>
        <v>0.5464208979</v>
      </c>
      <c r="L423" s="18">
        <f>(J423*'Economic Inputs'!$B$2)+(H423*'Economic Inputs'!$B$3)-('Economic Inputs'!$B$4)</f>
        <v>-2862.631801</v>
      </c>
      <c r="M423" s="19"/>
      <c r="N423" s="19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21"/>
      <c r="B424" s="9"/>
      <c r="C424" s="20"/>
      <c r="D424" s="20"/>
      <c r="E424" s="20"/>
      <c r="F424" s="9">
        <v>423.0</v>
      </c>
      <c r="G424" s="17">
        <f t="shared" si="90"/>
        <v>32.45018683</v>
      </c>
      <c r="H424" s="18">
        <f t="shared" si="91"/>
        <v>0.5366733132</v>
      </c>
      <c r="I424" s="18"/>
      <c r="J424" s="18">
        <f t="shared" ref="J424:K424" si="429">IF(ISBLANK(D424), G424, D424)</f>
        <v>32.45018683</v>
      </c>
      <c r="K424" s="18">
        <f t="shared" si="429"/>
        <v>0.5366733132</v>
      </c>
      <c r="L424" s="18">
        <f>(J424*'Economic Inputs'!$B$2)+(H424*'Economic Inputs'!$B$3)-('Economic Inputs'!$B$4)</f>
        <v>-2865.082308</v>
      </c>
      <c r="M424" s="19"/>
      <c r="N424" s="19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21"/>
      <c r="B425" s="9"/>
      <c r="C425" s="20"/>
      <c r="D425" s="20"/>
      <c r="E425" s="20"/>
      <c r="F425" s="9">
        <v>424.0</v>
      </c>
      <c r="G425" s="17">
        <f t="shared" si="90"/>
        <v>31.871309</v>
      </c>
      <c r="H425" s="18">
        <f t="shared" si="91"/>
        <v>0.5270996153</v>
      </c>
      <c r="I425" s="18"/>
      <c r="J425" s="18">
        <f t="shared" ref="J425:K425" si="430">IF(ISBLANK(D425), G425, D425)</f>
        <v>31.871309</v>
      </c>
      <c r="K425" s="18">
        <f t="shared" si="430"/>
        <v>0.5270996153</v>
      </c>
      <c r="L425" s="18">
        <f>(J425*'Economic Inputs'!$B$2)+(H425*'Economic Inputs'!$B$3)-('Economic Inputs'!$B$4)</f>
        <v>-2867.4891</v>
      </c>
      <c r="M425" s="19"/>
      <c r="N425" s="19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21"/>
      <c r="B426" s="9"/>
      <c r="C426" s="20"/>
      <c r="D426" s="20"/>
      <c r="E426" s="20"/>
      <c r="F426" s="9">
        <v>425.0</v>
      </c>
      <c r="G426" s="17">
        <f t="shared" si="90"/>
        <v>31.30275775</v>
      </c>
      <c r="H426" s="18">
        <f t="shared" si="91"/>
        <v>0.5176967023</v>
      </c>
      <c r="I426" s="18"/>
      <c r="J426" s="18">
        <f t="shared" ref="J426:K426" si="431">IF(ISBLANK(D426), G426, D426)</f>
        <v>31.30275775</v>
      </c>
      <c r="K426" s="18">
        <f t="shared" si="431"/>
        <v>0.5176967023</v>
      </c>
      <c r="L426" s="18">
        <f>(J426*'Economic Inputs'!$B$2)+(H426*'Economic Inputs'!$B$3)-('Economic Inputs'!$B$4)</f>
        <v>-2869.852958</v>
      </c>
      <c r="M426" s="19"/>
      <c r="N426" s="19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21"/>
      <c r="B427" s="9"/>
      <c r="C427" s="20"/>
      <c r="D427" s="20"/>
      <c r="E427" s="20"/>
      <c r="F427" s="9">
        <v>426.0</v>
      </c>
      <c r="G427" s="17">
        <f t="shared" si="90"/>
        <v>30.74434887</v>
      </c>
      <c r="H427" s="18">
        <f t="shared" si="91"/>
        <v>0.5084615276</v>
      </c>
      <c r="I427" s="18"/>
      <c r="J427" s="18">
        <f t="shared" ref="J427:K427" si="432">IF(ISBLANK(D427), G427, D427)</f>
        <v>30.74434887</v>
      </c>
      <c r="K427" s="18">
        <f t="shared" si="432"/>
        <v>0.5084615276</v>
      </c>
      <c r="L427" s="18">
        <f>(J427*'Economic Inputs'!$B$2)+(H427*'Economic Inputs'!$B$3)-('Economic Inputs'!$B$4)</f>
        <v>-2872.174646</v>
      </c>
      <c r="M427" s="19"/>
      <c r="N427" s="19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21"/>
      <c r="B428" s="9"/>
      <c r="C428" s="20"/>
      <c r="D428" s="20"/>
      <c r="E428" s="20"/>
      <c r="F428" s="9">
        <v>427.0</v>
      </c>
      <c r="G428" s="17">
        <f t="shared" si="90"/>
        <v>30.19590142</v>
      </c>
      <c r="H428" s="18">
        <f t="shared" si="91"/>
        <v>0.4993910989</v>
      </c>
      <c r="I428" s="18"/>
      <c r="J428" s="18">
        <f t="shared" ref="J428:K428" si="433">IF(ISBLANK(D428), G428, D428)</f>
        <v>30.19590142</v>
      </c>
      <c r="K428" s="18">
        <f t="shared" si="433"/>
        <v>0.4993910989</v>
      </c>
      <c r="L428" s="18">
        <f>(J428*'Economic Inputs'!$B$2)+(H428*'Economic Inputs'!$B$3)-('Economic Inputs'!$B$4)</f>
        <v>-2874.454919</v>
      </c>
      <c r="M428" s="19"/>
      <c r="N428" s="19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21"/>
      <c r="B429" s="9"/>
      <c r="C429" s="20"/>
      <c r="D429" s="20"/>
      <c r="E429" s="20"/>
      <c r="F429" s="9">
        <v>428.0</v>
      </c>
      <c r="G429" s="17">
        <f t="shared" si="90"/>
        <v>29.65723771</v>
      </c>
      <c r="H429" s="18">
        <f t="shared" si="91"/>
        <v>0.4904824772</v>
      </c>
      <c r="I429" s="18"/>
      <c r="J429" s="18">
        <f t="shared" ref="J429:K429" si="434">IF(ISBLANK(D429), G429, D429)</f>
        <v>29.65723771</v>
      </c>
      <c r="K429" s="18">
        <f t="shared" si="434"/>
        <v>0.4904824772</v>
      </c>
      <c r="L429" s="18">
        <f>(J429*'Economic Inputs'!$B$2)+(H429*'Economic Inputs'!$B$3)-('Economic Inputs'!$B$4)</f>
        <v>-2876.694513</v>
      </c>
      <c r="M429" s="19"/>
      <c r="N429" s="19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21"/>
      <c r="B430" s="9"/>
      <c r="C430" s="20"/>
      <c r="D430" s="20"/>
      <c r="E430" s="20"/>
      <c r="F430" s="9">
        <v>429.0</v>
      </c>
      <c r="G430" s="17">
        <f t="shared" si="90"/>
        <v>29.12818321</v>
      </c>
      <c r="H430" s="18">
        <f t="shared" si="91"/>
        <v>0.4817327762</v>
      </c>
      <c r="I430" s="18"/>
      <c r="J430" s="18">
        <f t="shared" ref="J430:K430" si="435">IF(ISBLANK(D430), G430, D430)</f>
        <v>29.12818321</v>
      </c>
      <c r="K430" s="18">
        <f t="shared" si="435"/>
        <v>0.4817327762</v>
      </c>
      <c r="L430" s="18">
        <f>(J430*'Economic Inputs'!$B$2)+(H430*'Economic Inputs'!$B$3)-('Economic Inputs'!$B$4)</f>
        <v>-2878.894156</v>
      </c>
      <c r="M430" s="19"/>
      <c r="N430" s="19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21"/>
      <c r="B431" s="9"/>
      <c r="C431" s="20"/>
      <c r="D431" s="20"/>
      <c r="E431" s="20"/>
      <c r="F431" s="9">
        <v>430.0</v>
      </c>
      <c r="G431" s="17">
        <f t="shared" si="90"/>
        <v>28.60856649</v>
      </c>
      <c r="H431" s="18">
        <f t="shared" si="91"/>
        <v>0.4731391608</v>
      </c>
      <c r="I431" s="18"/>
      <c r="J431" s="18">
        <f t="shared" ref="J431:K431" si="436">IF(ISBLANK(D431), G431, D431)</f>
        <v>28.60856649</v>
      </c>
      <c r="K431" s="18">
        <f t="shared" si="436"/>
        <v>0.4731391608</v>
      </c>
      <c r="L431" s="18">
        <f>(J431*'Economic Inputs'!$B$2)+(H431*'Economic Inputs'!$B$3)-('Economic Inputs'!$B$4)</f>
        <v>-2881.054559</v>
      </c>
      <c r="M431" s="19"/>
      <c r="N431" s="19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21"/>
      <c r="B432" s="9"/>
      <c r="C432" s="20"/>
      <c r="D432" s="20"/>
      <c r="E432" s="20"/>
      <c r="F432" s="9">
        <v>431.0</v>
      </c>
      <c r="G432" s="17">
        <f t="shared" si="90"/>
        <v>28.0982192</v>
      </c>
      <c r="H432" s="18">
        <f t="shared" si="91"/>
        <v>0.4646988466</v>
      </c>
      <c r="I432" s="18"/>
      <c r="J432" s="18">
        <f t="shared" ref="J432:K432" si="437">IF(ISBLANK(D432), G432, D432)</f>
        <v>28.0982192</v>
      </c>
      <c r="K432" s="18">
        <f t="shared" si="437"/>
        <v>0.4646988466</v>
      </c>
      <c r="L432" s="18">
        <f>(J432*'Economic Inputs'!$B$2)+(H432*'Economic Inputs'!$B$3)-('Economic Inputs'!$B$4)</f>
        <v>-2883.176423</v>
      </c>
      <c r="M432" s="19"/>
      <c r="N432" s="19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21"/>
      <c r="B433" s="9"/>
      <c r="C433" s="20"/>
      <c r="D433" s="20"/>
      <c r="E433" s="20"/>
      <c r="F433" s="9">
        <v>432.0</v>
      </c>
      <c r="G433" s="17">
        <f t="shared" si="90"/>
        <v>27.59697598</v>
      </c>
      <c r="H433" s="18">
        <f t="shared" si="91"/>
        <v>0.4564090989</v>
      </c>
      <c r="I433" s="18"/>
      <c r="J433" s="18">
        <f t="shared" ref="J433:K433" si="438">IF(ISBLANK(D433), G433, D433)</f>
        <v>27.59697598</v>
      </c>
      <c r="K433" s="18">
        <f t="shared" si="438"/>
        <v>0.4564090989</v>
      </c>
      <c r="L433" s="18">
        <f>(J433*'Economic Inputs'!$B$2)+(H433*'Economic Inputs'!$B$3)-('Economic Inputs'!$B$4)</f>
        <v>-2885.260435</v>
      </c>
      <c r="M433" s="19"/>
      <c r="N433" s="19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21"/>
      <c r="B434" s="9"/>
      <c r="C434" s="20"/>
      <c r="D434" s="20"/>
      <c r="E434" s="20"/>
      <c r="F434" s="9">
        <v>433.0</v>
      </c>
      <c r="G434" s="17">
        <f t="shared" si="90"/>
        <v>27.10467441</v>
      </c>
      <c r="H434" s="18">
        <f t="shared" si="91"/>
        <v>0.4482672318</v>
      </c>
      <c r="I434" s="18"/>
      <c r="J434" s="18">
        <f t="shared" ref="J434:K434" si="439">IF(ISBLANK(D434), G434, D434)</f>
        <v>27.10467441</v>
      </c>
      <c r="K434" s="18">
        <f t="shared" si="439"/>
        <v>0.4482672318</v>
      </c>
      <c r="L434" s="18">
        <f>(J434*'Economic Inputs'!$B$2)+(H434*'Economic Inputs'!$B$3)-('Economic Inputs'!$B$4)</f>
        <v>-2887.307271</v>
      </c>
      <c r="M434" s="19"/>
      <c r="N434" s="19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21"/>
      <c r="B435" s="9"/>
      <c r="C435" s="20"/>
      <c r="D435" s="20"/>
      <c r="E435" s="20"/>
      <c r="F435" s="9">
        <v>434.0</v>
      </c>
      <c r="G435" s="17">
        <f t="shared" si="90"/>
        <v>26.621155</v>
      </c>
      <c r="H435" s="18">
        <f t="shared" si="91"/>
        <v>0.4402706071</v>
      </c>
      <c r="I435" s="18"/>
      <c r="J435" s="18">
        <f t="shared" ref="J435:K435" si="440">IF(ISBLANK(D435), G435, D435)</f>
        <v>26.621155</v>
      </c>
      <c r="K435" s="18">
        <f t="shared" si="440"/>
        <v>0.4402706071</v>
      </c>
      <c r="L435" s="18">
        <f>(J435*'Economic Inputs'!$B$2)+(H435*'Economic Inputs'!$B$3)-('Economic Inputs'!$B$4)</f>
        <v>-2889.317592</v>
      </c>
      <c r="M435" s="19"/>
      <c r="N435" s="19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21"/>
      <c r="B436" s="9"/>
      <c r="C436" s="20"/>
      <c r="D436" s="20"/>
      <c r="E436" s="20"/>
      <c r="F436" s="9">
        <v>435.0</v>
      </c>
      <c r="G436" s="17">
        <f t="shared" si="90"/>
        <v>26.14626108</v>
      </c>
      <c r="H436" s="18">
        <f t="shared" si="91"/>
        <v>0.432416634</v>
      </c>
      <c r="I436" s="18"/>
      <c r="J436" s="18">
        <f t="shared" ref="J436:K436" si="441">IF(ISBLANK(D436), G436, D436)</f>
        <v>26.14626108</v>
      </c>
      <c r="K436" s="18">
        <f t="shared" si="441"/>
        <v>0.432416634</v>
      </c>
      <c r="L436" s="18">
        <f>(J436*'Economic Inputs'!$B$2)+(H436*'Economic Inputs'!$B$3)-('Economic Inputs'!$B$4)</f>
        <v>-2891.292052</v>
      </c>
      <c r="M436" s="19"/>
      <c r="N436" s="19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21"/>
      <c r="B437" s="9"/>
      <c r="C437" s="20"/>
      <c r="D437" s="20"/>
      <c r="E437" s="20"/>
      <c r="F437" s="9">
        <v>436.0</v>
      </c>
      <c r="G437" s="17">
        <f t="shared" si="90"/>
        <v>25.67983878</v>
      </c>
      <c r="H437" s="18">
        <f t="shared" si="91"/>
        <v>0.4247027677</v>
      </c>
      <c r="I437" s="18"/>
      <c r="J437" s="18">
        <f t="shared" ref="J437:K437" si="442">IF(ISBLANK(D437), G437, D437)</f>
        <v>25.67983878</v>
      </c>
      <c r="K437" s="18">
        <f t="shared" si="442"/>
        <v>0.4247027677</v>
      </c>
      <c r="L437" s="18">
        <f>(J437*'Economic Inputs'!$B$2)+(H437*'Economic Inputs'!$B$3)-('Economic Inputs'!$B$4)</f>
        <v>-2893.23129</v>
      </c>
      <c r="M437" s="19"/>
      <c r="N437" s="19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21"/>
      <c r="B438" s="9"/>
      <c r="C438" s="20"/>
      <c r="D438" s="20"/>
      <c r="E438" s="20"/>
      <c r="F438" s="9">
        <v>437.0</v>
      </c>
      <c r="G438" s="17">
        <f t="shared" si="90"/>
        <v>25.22173696</v>
      </c>
      <c r="H438" s="18">
        <f t="shared" si="91"/>
        <v>0.4171265087</v>
      </c>
      <c r="I438" s="18"/>
      <c r="J438" s="18">
        <f t="shared" ref="J438:K438" si="443">IF(ISBLANK(D438), G438, D438)</f>
        <v>25.22173696</v>
      </c>
      <c r="K438" s="18">
        <f t="shared" si="443"/>
        <v>0.4171265087</v>
      </c>
      <c r="L438" s="18">
        <f>(J438*'Economic Inputs'!$B$2)+(H438*'Economic Inputs'!$B$3)-('Economic Inputs'!$B$4)</f>
        <v>-2895.135933</v>
      </c>
      <c r="M438" s="19"/>
      <c r="N438" s="19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21"/>
      <c r="B439" s="9"/>
      <c r="C439" s="20"/>
      <c r="D439" s="20"/>
      <c r="E439" s="20"/>
      <c r="F439" s="9">
        <v>438.0</v>
      </c>
      <c r="G439" s="17">
        <f t="shared" si="90"/>
        <v>24.77180721</v>
      </c>
      <c r="H439" s="18">
        <f t="shared" si="91"/>
        <v>0.4096854024</v>
      </c>
      <c r="I439" s="18"/>
      <c r="J439" s="18">
        <f t="shared" ref="J439:K439" si="444">IF(ISBLANK(D439), G439, D439)</f>
        <v>24.77180721</v>
      </c>
      <c r="K439" s="18">
        <f t="shared" si="444"/>
        <v>0.4096854024</v>
      </c>
      <c r="L439" s="18">
        <f>(J439*'Economic Inputs'!$B$2)+(H439*'Economic Inputs'!$B$3)-('Economic Inputs'!$B$4)</f>
        <v>-2897.0066</v>
      </c>
      <c r="M439" s="19"/>
      <c r="N439" s="19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21"/>
      <c r="B440" s="9"/>
      <c r="C440" s="20"/>
      <c r="D440" s="20"/>
      <c r="E440" s="20"/>
      <c r="F440" s="9">
        <v>439.0</v>
      </c>
      <c r="G440" s="17">
        <f t="shared" si="90"/>
        <v>24.32990375</v>
      </c>
      <c r="H440" s="18">
        <f t="shared" si="91"/>
        <v>0.4023770378</v>
      </c>
      <c r="I440" s="18"/>
      <c r="J440" s="18">
        <f t="shared" ref="J440:K440" si="445">IF(ISBLANK(D440), G440, D440)</f>
        <v>24.32990375</v>
      </c>
      <c r="K440" s="18">
        <f t="shared" si="445"/>
        <v>0.4023770378</v>
      </c>
      <c r="L440" s="18">
        <f>(J440*'Economic Inputs'!$B$2)+(H440*'Economic Inputs'!$B$3)-('Economic Inputs'!$B$4)</f>
        <v>-2898.843896</v>
      </c>
      <c r="M440" s="19"/>
      <c r="N440" s="19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21"/>
      <c r="B441" s="9"/>
      <c r="C441" s="20"/>
      <c r="D441" s="20"/>
      <c r="E441" s="20"/>
      <c r="F441" s="9">
        <v>440.0</v>
      </c>
      <c r="G441" s="17">
        <f t="shared" si="90"/>
        <v>23.89588338</v>
      </c>
      <c r="H441" s="18">
        <f t="shared" si="91"/>
        <v>0.3951990468</v>
      </c>
      <c r="I441" s="18"/>
      <c r="J441" s="18">
        <f t="shared" ref="J441:K441" si="446">IF(ISBLANK(D441), G441, D441)</f>
        <v>23.89588338</v>
      </c>
      <c r="K441" s="18">
        <f t="shared" si="446"/>
        <v>0.3951990468</v>
      </c>
      <c r="L441" s="18">
        <f>(J441*'Economic Inputs'!$B$2)+(H441*'Economic Inputs'!$B$3)-('Economic Inputs'!$B$4)</f>
        <v>-2900.648417</v>
      </c>
      <c r="M441" s="19"/>
      <c r="N441" s="19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21"/>
      <c r="B442" s="9"/>
      <c r="C442" s="20"/>
      <c r="D442" s="20"/>
      <c r="E442" s="20"/>
      <c r="F442" s="9">
        <v>441.0</v>
      </c>
      <c r="G442" s="17">
        <f t="shared" si="90"/>
        <v>23.46960549</v>
      </c>
      <c r="H442" s="18">
        <f t="shared" si="91"/>
        <v>0.3881491038</v>
      </c>
      <c r="I442" s="18"/>
      <c r="J442" s="18">
        <f t="shared" ref="J442:K442" si="447">IF(ISBLANK(D442), G442, D442)</f>
        <v>23.46960549</v>
      </c>
      <c r="K442" s="18">
        <f t="shared" si="447"/>
        <v>0.3881491038</v>
      </c>
      <c r="L442" s="18">
        <f>(J442*'Economic Inputs'!$B$2)+(H442*'Economic Inputs'!$B$3)-('Economic Inputs'!$B$4)</f>
        <v>-2902.420746</v>
      </c>
      <c r="M442" s="19"/>
      <c r="N442" s="19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21"/>
      <c r="B443" s="9"/>
      <c r="C443" s="20"/>
      <c r="D443" s="20"/>
      <c r="E443" s="20"/>
      <c r="F443" s="9">
        <v>442.0</v>
      </c>
      <c r="G443" s="17">
        <f t="shared" si="90"/>
        <v>23.05093196</v>
      </c>
      <c r="H443" s="18">
        <f t="shared" si="91"/>
        <v>0.3812249245</v>
      </c>
      <c r="I443" s="18"/>
      <c r="J443" s="18">
        <f t="shared" ref="J443:K443" si="448">IF(ISBLANK(D443), G443, D443)</f>
        <v>23.05093196</v>
      </c>
      <c r="K443" s="18">
        <f t="shared" si="448"/>
        <v>0.3812249245</v>
      </c>
      <c r="L443" s="18">
        <f>(J443*'Economic Inputs'!$B$2)+(H443*'Economic Inputs'!$B$3)-('Economic Inputs'!$B$4)</f>
        <v>-2904.161459</v>
      </c>
      <c r="M443" s="19"/>
      <c r="N443" s="19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21"/>
      <c r="B444" s="9"/>
      <c r="C444" s="20"/>
      <c r="D444" s="20"/>
      <c r="E444" s="20"/>
      <c r="F444" s="9">
        <v>443.0</v>
      </c>
      <c r="G444" s="17">
        <f t="shared" si="90"/>
        <v>22.63972713</v>
      </c>
      <c r="H444" s="18">
        <f t="shared" si="91"/>
        <v>0.3744242654</v>
      </c>
      <c r="I444" s="18"/>
      <c r="J444" s="18">
        <f t="shared" ref="J444:K444" si="449">IF(ISBLANK(D444), G444, D444)</f>
        <v>22.63972713</v>
      </c>
      <c r="K444" s="18">
        <f t="shared" si="449"/>
        <v>0.3744242654</v>
      </c>
      <c r="L444" s="18">
        <f>(J444*'Economic Inputs'!$B$2)+(H444*'Economic Inputs'!$B$3)-('Economic Inputs'!$B$4)</f>
        <v>-2905.87112</v>
      </c>
      <c r="M444" s="19"/>
      <c r="N444" s="19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21"/>
      <c r="B445" s="9"/>
      <c r="C445" s="20"/>
      <c r="D445" s="20"/>
      <c r="E445" s="20"/>
      <c r="F445" s="9">
        <v>444.0</v>
      </c>
      <c r="G445" s="17">
        <f t="shared" si="90"/>
        <v>22.23585777</v>
      </c>
      <c r="H445" s="18">
        <f t="shared" si="91"/>
        <v>0.3677449231</v>
      </c>
      <c r="I445" s="18"/>
      <c r="J445" s="18">
        <f t="shared" ref="J445:K445" si="450">IF(ISBLANK(D445), G445, D445)</f>
        <v>22.23585777</v>
      </c>
      <c r="K445" s="18">
        <f t="shared" si="450"/>
        <v>0.3677449231</v>
      </c>
      <c r="L445" s="18">
        <f>(J445*'Economic Inputs'!$B$2)+(H445*'Economic Inputs'!$B$3)-('Economic Inputs'!$B$4)</f>
        <v>-2907.550282</v>
      </c>
      <c r="M445" s="19"/>
      <c r="N445" s="19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28"/>
      <c r="B446" s="11"/>
      <c r="C446" s="19"/>
      <c r="D446" s="19"/>
      <c r="E446" s="19"/>
      <c r="F446" s="11"/>
      <c r="G446" s="11"/>
      <c r="H446" s="11"/>
      <c r="I446" s="11"/>
      <c r="J446" s="19"/>
      <c r="K446" s="19"/>
      <c r="L446" s="19"/>
      <c r="M446" s="19"/>
      <c r="N446" s="19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28"/>
      <c r="B447" s="11"/>
      <c r="C447" s="19"/>
      <c r="D447" s="19"/>
      <c r="E447" s="19"/>
      <c r="F447" s="11"/>
      <c r="G447" s="11"/>
      <c r="H447" s="11"/>
      <c r="I447" s="11"/>
      <c r="J447" s="19"/>
      <c r="K447" s="19"/>
      <c r="L447" s="19"/>
      <c r="M447" s="19"/>
      <c r="N447" s="19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28"/>
      <c r="B448" s="11"/>
      <c r="C448" s="19"/>
      <c r="D448" s="19"/>
      <c r="E448" s="19"/>
      <c r="F448" s="11"/>
      <c r="G448" s="11"/>
      <c r="H448" s="11"/>
      <c r="I448" s="11"/>
      <c r="J448" s="19"/>
      <c r="K448" s="19"/>
      <c r="L448" s="19"/>
      <c r="M448" s="19"/>
      <c r="N448" s="19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28"/>
      <c r="B449" s="11"/>
      <c r="C449" s="19"/>
      <c r="D449" s="19"/>
      <c r="E449" s="19"/>
      <c r="F449" s="11"/>
      <c r="G449" s="11"/>
      <c r="H449" s="11"/>
      <c r="I449" s="11"/>
      <c r="J449" s="19"/>
      <c r="K449" s="19"/>
      <c r="L449" s="19"/>
      <c r="M449" s="19"/>
      <c r="N449" s="19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28"/>
      <c r="B450" s="11"/>
      <c r="C450" s="19"/>
      <c r="D450" s="19"/>
      <c r="E450" s="19"/>
      <c r="F450" s="11"/>
      <c r="G450" s="11"/>
      <c r="H450" s="11"/>
      <c r="I450" s="11"/>
      <c r="J450" s="19"/>
      <c r="K450" s="19"/>
      <c r="L450" s="19"/>
      <c r="M450" s="19"/>
      <c r="N450" s="19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28"/>
      <c r="B451" s="11"/>
      <c r="C451" s="19"/>
      <c r="D451" s="19"/>
      <c r="E451" s="19"/>
      <c r="F451" s="11"/>
      <c r="G451" s="11"/>
      <c r="H451" s="11"/>
      <c r="I451" s="11"/>
      <c r="J451" s="19"/>
      <c r="K451" s="19"/>
      <c r="L451" s="19"/>
      <c r="M451" s="19"/>
      <c r="N451" s="19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28"/>
      <c r="B452" s="11"/>
      <c r="C452" s="19"/>
      <c r="D452" s="19"/>
      <c r="E452" s="19"/>
      <c r="F452" s="11"/>
      <c r="G452" s="11"/>
      <c r="H452" s="11"/>
      <c r="I452" s="11"/>
      <c r="J452" s="19"/>
      <c r="K452" s="19"/>
      <c r="L452" s="19"/>
      <c r="M452" s="19"/>
      <c r="N452" s="19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28"/>
      <c r="B453" s="11"/>
      <c r="C453" s="19"/>
      <c r="D453" s="19"/>
      <c r="E453" s="19"/>
      <c r="F453" s="11"/>
      <c r="G453" s="11"/>
      <c r="H453" s="11"/>
      <c r="I453" s="11"/>
      <c r="J453" s="19"/>
      <c r="K453" s="19"/>
      <c r="L453" s="19"/>
      <c r="M453" s="19"/>
      <c r="N453" s="19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28"/>
      <c r="B454" s="11"/>
      <c r="C454" s="19"/>
      <c r="D454" s="19"/>
      <c r="E454" s="19"/>
      <c r="F454" s="11"/>
      <c r="G454" s="11"/>
      <c r="H454" s="11"/>
      <c r="I454" s="11"/>
      <c r="J454" s="19"/>
      <c r="K454" s="19"/>
      <c r="L454" s="19"/>
      <c r="M454" s="19"/>
      <c r="N454" s="19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28"/>
      <c r="B455" s="11"/>
      <c r="C455" s="19"/>
      <c r="D455" s="19"/>
      <c r="E455" s="19"/>
      <c r="F455" s="11"/>
      <c r="G455" s="11"/>
      <c r="H455" s="11"/>
      <c r="I455" s="11"/>
      <c r="J455" s="19"/>
      <c r="K455" s="19"/>
      <c r="L455" s="19"/>
      <c r="M455" s="19"/>
      <c r="N455" s="19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28"/>
      <c r="B456" s="11"/>
      <c r="C456" s="19"/>
      <c r="D456" s="19"/>
      <c r="E456" s="19"/>
      <c r="F456" s="11"/>
      <c r="G456" s="11"/>
      <c r="H456" s="11"/>
      <c r="I456" s="11"/>
      <c r="J456" s="19"/>
      <c r="K456" s="19"/>
      <c r="L456" s="19"/>
      <c r="M456" s="19"/>
      <c r="N456" s="19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28"/>
      <c r="B457" s="11"/>
      <c r="C457" s="19"/>
      <c r="D457" s="19"/>
      <c r="E457" s="19"/>
      <c r="F457" s="11"/>
      <c r="G457" s="11"/>
      <c r="H457" s="11"/>
      <c r="I457" s="11"/>
      <c r="J457" s="19"/>
      <c r="K457" s="19"/>
      <c r="L457" s="19"/>
      <c r="M457" s="19"/>
      <c r="N457" s="19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28"/>
      <c r="B458" s="11"/>
      <c r="C458" s="19"/>
      <c r="D458" s="19"/>
      <c r="E458" s="19"/>
      <c r="F458" s="11"/>
      <c r="G458" s="11"/>
      <c r="H458" s="11"/>
      <c r="I458" s="11"/>
      <c r="J458" s="19"/>
      <c r="K458" s="19"/>
      <c r="L458" s="19"/>
      <c r="M458" s="19"/>
      <c r="N458" s="19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28"/>
      <c r="B459" s="11"/>
      <c r="C459" s="19"/>
      <c r="D459" s="19"/>
      <c r="E459" s="19"/>
      <c r="F459" s="11"/>
      <c r="G459" s="11"/>
      <c r="H459" s="11"/>
      <c r="I459" s="11"/>
      <c r="J459" s="19"/>
      <c r="K459" s="19"/>
      <c r="L459" s="19"/>
      <c r="M459" s="19"/>
      <c r="N459" s="19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28"/>
      <c r="B460" s="11"/>
      <c r="C460" s="19"/>
      <c r="D460" s="19"/>
      <c r="E460" s="19"/>
      <c r="F460" s="11"/>
      <c r="G460" s="11"/>
      <c r="H460" s="11"/>
      <c r="I460" s="11"/>
      <c r="J460" s="19"/>
      <c r="K460" s="19"/>
      <c r="L460" s="19"/>
      <c r="M460" s="19"/>
      <c r="N460" s="19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28"/>
      <c r="B461" s="11"/>
      <c r="C461" s="19"/>
      <c r="D461" s="19"/>
      <c r="E461" s="19"/>
      <c r="F461" s="11"/>
      <c r="G461" s="11"/>
      <c r="H461" s="11"/>
      <c r="I461" s="11"/>
      <c r="J461" s="19"/>
      <c r="K461" s="19"/>
      <c r="L461" s="19"/>
      <c r="M461" s="19"/>
      <c r="N461" s="19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28"/>
      <c r="B462" s="11"/>
      <c r="C462" s="19"/>
      <c r="D462" s="19"/>
      <c r="E462" s="19"/>
      <c r="F462" s="11"/>
      <c r="G462" s="11"/>
      <c r="H462" s="11"/>
      <c r="I462" s="11"/>
      <c r="J462" s="19"/>
      <c r="K462" s="19"/>
      <c r="L462" s="19"/>
      <c r="M462" s="19"/>
      <c r="N462" s="19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28"/>
      <c r="B463" s="11"/>
      <c r="C463" s="19"/>
      <c r="D463" s="19"/>
      <c r="E463" s="19"/>
      <c r="F463" s="11"/>
      <c r="G463" s="11"/>
      <c r="H463" s="11"/>
      <c r="I463" s="11"/>
      <c r="J463" s="19"/>
      <c r="K463" s="19"/>
      <c r="L463" s="19"/>
      <c r="M463" s="19"/>
      <c r="N463" s="19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28"/>
      <c r="B464" s="11"/>
      <c r="C464" s="19"/>
      <c r="D464" s="19"/>
      <c r="E464" s="19"/>
      <c r="F464" s="11"/>
      <c r="G464" s="11"/>
      <c r="H464" s="11"/>
      <c r="I464" s="11"/>
      <c r="J464" s="19"/>
      <c r="K464" s="19"/>
      <c r="L464" s="19"/>
      <c r="M464" s="19"/>
      <c r="N464" s="19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28"/>
      <c r="B465" s="11"/>
      <c r="C465" s="19"/>
      <c r="D465" s="19"/>
      <c r="E465" s="19"/>
      <c r="F465" s="11"/>
      <c r="G465" s="11"/>
      <c r="H465" s="11"/>
      <c r="I465" s="11"/>
      <c r="J465" s="19"/>
      <c r="K465" s="19"/>
      <c r="L465" s="19"/>
      <c r="M465" s="19"/>
      <c r="N465" s="19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28"/>
      <c r="B466" s="11"/>
      <c r="C466" s="19"/>
      <c r="D466" s="19"/>
      <c r="E466" s="19"/>
      <c r="F466" s="11"/>
      <c r="G466" s="11"/>
      <c r="H466" s="11"/>
      <c r="I466" s="11"/>
      <c r="J466" s="19"/>
      <c r="K466" s="19"/>
      <c r="L466" s="19"/>
      <c r="M466" s="19"/>
      <c r="N466" s="19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28"/>
      <c r="B467" s="11"/>
      <c r="C467" s="19"/>
      <c r="D467" s="19"/>
      <c r="E467" s="19"/>
      <c r="F467" s="11"/>
      <c r="G467" s="11"/>
      <c r="H467" s="11"/>
      <c r="I467" s="11"/>
      <c r="J467" s="19"/>
      <c r="K467" s="19"/>
      <c r="L467" s="19"/>
      <c r="M467" s="19"/>
      <c r="N467" s="19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28"/>
      <c r="B468" s="11"/>
      <c r="C468" s="19"/>
      <c r="D468" s="19"/>
      <c r="E468" s="19"/>
      <c r="F468" s="11"/>
      <c r="G468" s="11"/>
      <c r="H468" s="11"/>
      <c r="I468" s="11"/>
      <c r="J468" s="19"/>
      <c r="K468" s="19"/>
      <c r="L468" s="19"/>
      <c r="M468" s="19"/>
      <c r="N468" s="19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28"/>
      <c r="B469" s="11"/>
      <c r="C469" s="19"/>
      <c r="D469" s="19"/>
      <c r="E469" s="19"/>
      <c r="F469" s="11"/>
      <c r="G469" s="11"/>
      <c r="H469" s="11"/>
      <c r="I469" s="11"/>
      <c r="J469" s="19"/>
      <c r="K469" s="19"/>
      <c r="L469" s="19"/>
      <c r="M469" s="19"/>
      <c r="N469" s="19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28"/>
      <c r="B470" s="11"/>
      <c r="C470" s="19"/>
      <c r="D470" s="19"/>
      <c r="E470" s="19"/>
      <c r="F470" s="11"/>
      <c r="G470" s="11"/>
      <c r="H470" s="11"/>
      <c r="I470" s="11"/>
      <c r="J470" s="19"/>
      <c r="K470" s="19"/>
      <c r="L470" s="19"/>
      <c r="M470" s="19"/>
      <c r="N470" s="19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28"/>
      <c r="B471" s="11"/>
      <c r="C471" s="19"/>
      <c r="D471" s="19"/>
      <c r="E471" s="19"/>
      <c r="F471" s="11"/>
      <c r="G471" s="11"/>
      <c r="H471" s="11"/>
      <c r="I471" s="11"/>
      <c r="J471" s="19"/>
      <c r="K471" s="19"/>
      <c r="L471" s="19"/>
      <c r="M471" s="19"/>
      <c r="N471" s="19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28"/>
      <c r="B472" s="11"/>
      <c r="C472" s="19"/>
      <c r="D472" s="19"/>
      <c r="E472" s="19"/>
      <c r="F472" s="11"/>
      <c r="G472" s="11"/>
      <c r="H472" s="11"/>
      <c r="I472" s="11"/>
      <c r="J472" s="19"/>
      <c r="K472" s="19"/>
      <c r="L472" s="19"/>
      <c r="M472" s="19"/>
      <c r="N472" s="19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28"/>
      <c r="B473" s="11"/>
      <c r="C473" s="19"/>
      <c r="D473" s="19"/>
      <c r="E473" s="19"/>
      <c r="F473" s="11"/>
      <c r="G473" s="11"/>
      <c r="H473" s="11"/>
      <c r="I473" s="11"/>
      <c r="J473" s="19"/>
      <c r="K473" s="19"/>
      <c r="L473" s="19"/>
      <c r="M473" s="19"/>
      <c r="N473" s="19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28"/>
      <c r="B474" s="11"/>
      <c r="C474" s="19"/>
      <c r="D474" s="19"/>
      <c r="E474" s="19"/>
      <c r="F474" s="11"/>
      <c r="G474" s="11"/>
      <c r="H474" s="11"/>
      <c r="I474" s="11"/>
      <c r="J474" s="19"/>
      <c r="K474" s="19"/>
      <c r="L474" s="19"/>
      <c r="M474" s="19"/>
      <c r="N474" s="19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28"/>
      <c r="B475" s="11"/>
      <c r="C475" s="19"/>
      <c r="D475" s="19"/>
      <c r="E475" s="19"/>
      <c r="F475" s="11"/>
      <c r="G475" s="11"/>
      <c r="H475" s="11"/>
      <c r="I475" s="11"/>
      <c r="J475" s="19"/>
      <c r="K475" s="19"/>
      <c r="L475" s="19"/>
      <c r="M475" s="19"/>
      <c r="N475" s="19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28"/>
      <c r="B476" s="11"/>
      <c r="C476" s="19"/>
      <c r="D476" s="19"/>
      <c r="E476" s="19"/>
      <c r="F476" s="11"/>
      <c r="G476" s="11"/>
      <c r="H476" s="11"/>
      <c r="I476" s="11"/>
      <c r="J476" s="19"/>
      <c r="K476" s="19"/>
      <c r="L476" s="19"/>
      <c r="M476" s="19"/>
      <c r="N476" s="19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28"/>
      <c r="B477" s="11"/>
      <c r="C477" s="19"/>
      <c r="D477" s="19"/>
      <c r="E477" s="19"/>
      <c r="F477" s="11"/>
      <c r="G477" s="11"/>
      <c r="H477" s="11"/>
      <c r="I477" s="11"/>
      <c r="J477" s="19"/>
      <c r="K477" s="19"/>
      <c r="L477" s="19"/>
      <c r="M477" s="19"/>
      <c r="N477" s="19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28"/>
      <c r="B478" s="11"/>
      <c r="C478" s="19"/>
      <c r="D478" s="19"/>
      <c r="E478" s="19"/>
      <c r="F478" s="11"/>
      <c r="G478" s="11"/>
      <c r="H478" s="11"/>
      <c r="I478" s="11"/>
      <c r="J478" s="19"/>
      <c r="K478" s="19"/>
      <c r="L478" s="19"/>
      <c r="M478" s="19"/>
      <c r="N478" s="19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28"/>
      <c r="B479" s="11"/>
      <c r="C479" s="19"/>
      <c r="D479" s="19"/>
      <c r="E479" s="19"/>
      <c r="F479" s="11"/>
      <c r="G479" s="11"/>
      <c r="H479" s="11"/>
      <c r="I479" s="11"/>
      <c r="J479" s="19"/>
      <c r="K479" s="19"/>
      <c r="L479" s="19"/>
      <c r="M479" s="19"/>
      <c r="N479" s="19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28"/>
      <c r="B480" s="11"/>
      <c r="C480" s="19"/>
      <c r="D480" s="19"/>
      <c r="E480" s="19"/>
      <c r="F480" s="11"/>
      <c r="G480" s="11"/>
      <c r="H480" s="11"/>
      <c r="I480" s="11"/>
      <c r="J480" s="19"/>
      <c r="K480" s="19"/>
      <c r="L480" s="19"/>
      <c r="M480" s="19"/>
      <c r="N480" s="19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28"/>
      <c r="B481" s="11"/>
      <c r="C481" s="19"/>
      <c r="D481" s="19"/>
      <c r="E481" s="19"/>
      <c r="F481" s="11"/>
      <c r="G481" s="11"/>
      <c r="H481" s="11"/>
      <c r="I481" s="11"/>
      <c r="J481" s="19"/>
      <c r="K481" s="19"/>
      <c r="L481" s="19"/>
      <c r="M481" s="19"/>
      <c r="N481" s="19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28"/>
      <c r="B482" s="11"/>
      <c r="C482" s="19"/>
      <c r="D482" s="19"/>
      <c r="E482" s="19"/>
      <c r="F482" s="11"/>
      <c r="G482" s="11"/>
      <c r="H482" s="11"/>
      <c r="I482" s="11"/>
      <c r="J482" s="19"/>
      <c r="K482" s="19"/>
      <c r="L482" s="19"/>
      <c r="M482" s="19"/>
      <c r="N482" s="19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28"/>
      <c r="B483" s="11"/>
      <c r="C483" s="19"/>
      <c r="D483" s="19"/>
      <c r="E483" s="19"/>
      <c r="F483" s="11"/>
      <c r="G483" s="11"/>
      <c r="H483" s="11"/>
      <c r="I483" s="11"/>
      <c r="J483" s="19"/>
      <c r="K483" s="19"/>
      <c r="L483" s="19"/>
      <c r="M483" s="19"/>
      <c r="N483" s="19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28"/>
      <c r="B484" s="11"/>
      <c r="C484" s="19"/>
      <c r="D484" s="19"/>
      <c r="E484" s="19"/>
      <c r="F484" s="11"/>
      <c r="G484" s="11"/>
      <c r="H484" s="11"/>
      <c r="I484" s="11"/>
      <c r="J484" s="19"/>
      <c r="K484" s="19"/>
      <c r="L484" s="19"/>
      <c r="M484" s="19"/>
      <c r="N484" s="19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28"/>
      <c r="B485" s="11"/>
      <c r="C485" s="19"/>
      <c r="D485" s="19"/>
      <c r="E485" s="19"/>
      <c r="F485" s="11"/>
      <c r="G485" s="11"/>
      <c r="H485" s="11"/>
      <c r="I485" s="11"/>
      <c r="J485" s="19"/>
      <c r="K485" s="19"/>
      <c r="L485" s="19"/>
      <c r="M485" s="19"/>
      <c r="N485" s="19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28"/>
      <c r="B486" s="11"/>
      <c r="C486" s="19"/>
      <c r="D486" s="19"/>
      <c r="E486" s="19"/>
      <c r="F486" s="11"/>
      <c r="G486" s="11"/>
      <c r="H486" s="11"/>
      <c r="I486" s="11"/>
      <c r="J486" s="19"/>
      <c r="K486" s="19"/>
      <c r="L486" s="19"/>
      <c r="M486" s="19"/>
      <c r="N486" s="19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28"/>
      <c r="B487" s="11"/>
      <c r="C487" s="19"/>
      <c r="D487" s="19"/>
      <c r="E487" s="19"/>
      <c r="F487" s="11"/>
      <c r="G487" s="11"/>
      <c r="H487" s="11"/>
      <c r="I487" s="11"/>
      <c r="J487" s="19"/>
      <c r="K487" s="19"/>
      <c r="L487" s="19"/>
      <c r="M487" s="19"/>
      <c r="N487" s="19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28"/>
      <c r="B488" s="11"/>
      <c r="C488" s="19"/>
      <c r="D488" s="19"/>
      <c r="E488" s="19"/>
      <c r="F488" s="11"/>
      <c r="G488" s="11"/>
      <c r="H488" s="11"/>
      <c r="I488" s="11"/>
      <c r="J488" s="19"/>
      <c r="K488" s="19"/>
      <c r="L488" s="19"/>
      <c r="M488" s="19"/>
      <c r="N488" s="19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28"/>
      <c r="B489" s="11"/>
      <c r="C489" s="19"/>
      <c r="D489" s="19"/>
      <c r="E489" s="19"/>
      <c r="F489" s="11"/>
      <c r="G489" s="11"/>
      <c r="H489" s="11"/>
      <c r="I489" s="11"/>
      <c r="J489" s="19"/>
      <c r="K489" s="19"/>
      <c r="L489" s="19"/>
      <c r="M489" s="19"/>
      <c r="N489" s="19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28"/>
      <c r="B490" s="11"/>
      <c r="C490" s="19"/>
      <c r="D490" s="19"/>
      <c r="E490" s="19"/>
      <c r="F490" s="11"/>
      <c r="G490" s="11"/>
      <c r="H490" s="11"/>
      <c r="I490" s="11"/>
      <c r="J490" s="19"/>
      <c r="K490" s="19"/>
      <c r="L490" s="19"/>
      <c r="M490" s="19"/>
      <c r="N490" s="19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28"/>
      <c r="B491" s="11"/>
      <c r="C491" s="19"/>
      <c r="D491" s="19"/>
      <c r="E491" s="19"/>
      <c r="F491" s="11"/>
      <c r="G491" s="11"/>
      <c r="H491" s="11"/>
      <c r="I491" s="11"/>
      <c r="J491" s="19"/>
      <c r="K491" s="19"/>
      <c r="L491" s="19"/>
      <c r="M491" s="19"/>
      <c r="N491" s="19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28"/>
      <c r="B492" s="11"/>
      <c r="C492" s="19"/>
      <c r="D492" s="19"/>
      <c r="E492" s="19"/>
      <c r="F492" s="11"/>
      <c r="G492" s="11"/>
      <c r="H492" s="11"/>
      <c r="I492" s="11"/>
      <c r="J492" s="19"/>
      <c r="K492" s="19"/>
      <c r="L492" s="19"/>
      <c r="M492" s="19"/>
      <c r="N492" s="19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28"/>
      <c r="B493" s="11"/>
      <c r="C493" s="19"/>
      <c r="D493" s="19"/>
      <c r="E493" s="19"/>
      <c r="F493" s="11"/>
      <c r="G493" s="11"/>
      <c r="H493" s="11"/>
      <c r="I493" s="11"/>
      <c r="J493" s="19"/>
      <c r="K493" s="19"/>
      <c r="L493" s="19"/>
      <c r="M493" s="19"/>
      <c r="N493" s="19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28"/>
      <c r="B494" s="11"/>
      <c r="C494" s="19"/>
      <c r="D494" s="19"/>
      <c r="E494" s="19"/>
      <c r="F494" s="11"/>
      <c r="G494" s="11"/>
      <c r="H494" s="11"/>
      <c r="I494" s="11"/>
      <c r="J494" s="19"/>
      <c r="K494" s="19"/>
      <c r="L494" s="19"/>
      <c r="M494" s="19"/>
      <c r="N494" s="19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28"/>
      <c r="B495" s="11"/>
      <c r="C495" s="19"/>
      <c r="D495" s="19"/>
      <c r="E495" s="19"/>
      <c r="F495" s="11"/>
      <c r="G495" s="11"/>
      <c r="H495" s="11"/>
      <c r="I495" s="11"/>
      <c r="J495" s="19"/>
      <c r="K495" s="19"/>
      <c r="L495" s="19"/>
      <c r="M495" s="19"/>
      <c r="N495" s="19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28"/>
      <c r="B496" s="11"/>
      <c r="C496" s="19"/>
      <c r="D496" s="19"/>
      <c r="E496" s="19"/>
      <c r="F496" s="11"/>
      <c r="G496" s="11"/>
      <c r="H496" s="11"/>
      <c r="I496" s="11"/>
      <c r="J496" s="19"/>
      <c r="K496" s="19"/>
      <c r="L496" s="19"/>
      <c r="M496" s="19"/>
      <c r="N496" s="19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28"/>
      <c r="B497" s="11"/>
      <c r="C497" s="19"/>
      <c r="D497" s="19"/>
      <c r="E497" s="19"/>
      <c r="F497" s="11"/>
      <c r="G497" s="11"/>
      <c r="H497" s="11"/>
      <c r="I497" s="11"/>
      <c r="J497" s="19"/>
      <c r="K497" s="19"/>
      <c r="L497" s="19"/>
      <c r="M497" s="19"/>
      <c r="N497" s="19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28"/>
      <c r="B498" s="11"/>
      <c r="C498" s="19"/>
      <c r="D498" s="19"/>
      <c r="E498" s="19"/>
      <c r="F498" s="11"/>
      <c r="G498" s="11"/>
      <c r="H498" s="11"/>
      <c r="I498" s="11"/>
      <c r="J498" s="19"/>
      <c r="K498" s="19"/>
      <c r="L498" s="19"/>
      <c r="M498" s="19"/>
      <c r="N498" s="19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28"/>
      <c r="B499" s="11"/>
      <c r="C499" s="19"/>
      <c r="D499" s="19"/>
      <c r="E499" s="19"/>
      <c r="F499" s="11"/>
      <c r="G499" s="11"/>
      <c r="H499" s="11"/>
      <c r="I499" s="11"/>
      <c r="J499" s="19"/>
      <c r="K499" s="19"/>
      <c r="L499" s="19"/>
      <c r="M499" s="19"/>
      <c r="N499" s="19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28"/>
      <c r="B500" s="11"/>
      <c r="C500" s="19"/>
      <c r="D500" s="19"/>
      <c r="E500" s="19"/>
      <c r="F500" s="11"/>
      <c r="G500" s="11"/>
      <c r="H500" s="11"/>
      <c r="I500" s="11"/>
      <c r="J500" s="19"/>
      <c r="K500" s="19"/>
      <c r="L500" s="19"/>
      <c r="M500" s="19"/>
      <c r="N500" s="19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28"/>
      <c r="B501" s="11"/>
      <c r="C501" s="19"/>
      <c r="D501" s="19"/>
      <c r="E501" s="19"/>
      <c r="F501" s="11"/>
      <c r="G501" s="11"/>
      <c r="H501" s="11"/>
      <c r="I501" s="11"/>
      <c r="J501" s="19"/>
      <c r="K501" s="19"/>
      <c r="L501" s="19"/>
      <c r="M501" s="19"/>
      <c r="N501" s="19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28"/>
      <c r="B502" s="11"/>
      <c r="C502" s="19"/>
      <c r="D502" s="19"/>
      <c r="E502" s="19"/>
      <c r="F502" s="11"/>
      <c r="G502" s="11"/>
      <c r="H502" s="11"/>
      <c r="I502" s="11"/>
      <c r="J502" s="19"/>
      <c r="K502" s="19"/>
      <c r="L502" s="19"/>
      <c r="M502" s="19"/>
      <c r="N502" s="19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28"/>
      <c r="B503" s="11"/>
      <c r="C503" s="19"/>
      <c r="D503" s="19"/>
      <c r="E503" s="19"/>
      <c r="F503" s="11"/>
      <c r="G503" s="11"/>
      <c r="H503" s="11"/>
      <c r="I503" s="11"/>
      <c r="J503" s="19"/>
      <c r="K503" s="19"/>
      <c r="L503" s="19"/>
      <c r="M503" s="19"/>
      <c r="N503" s="19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28"/>
      <c r="B504" s="11"/>
      <c r="C504" s="19"/>
      <c r="D504" s="19"/>
      <c r="E504" s="19"/>
      <c r="F504" s="11"/>
      <c r="G504" s="11"/>
      <c r="H504" s="11"/>
      <c r="I504" s="11"/>
      <c r="J504" s="19"/>
      <c r="K504" s="19"/>
      <c r="L504" s="19"/>
      <c r="M504" s="19"/>
      <c r="N504" s="19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28"/>
      <c r="B505" s="11"/>
      <c r="C505" s="19"/>
      <c r="D505" s="19"/>
      <c r="E505" s="19"/>
      <c r="F505" s="11"/>
      <c r="G505" s="11"/>
      <c r="H505" s="11"/>
      <c r="I505" s="11"/>
      <c r="J505" s="19"/>
      <c r="K505" s="19"/>
      <c r="L505" s="19"/>
      <c r="M505" s="19"/>
      <c r="N505" s="19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28"/>
      <c r="B506" s="11"/>
      <c r="C506" s="19"/>
      <c r="D506" s="19"/>
      <c r="E506" s="19"/>
      <c r="F506" s="11"/>
      <c r="G506" s="11"/>
      <c r="H506" s="11"/>
      <c r="I506" s="11"/>
      <c r="J506" s="19"/>
      <c r="K506" s="19"/>
      <c r="L506" s="19"/>
      <c r="M506" s="19"/>
      <c r="N506" s="19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28"/>
      <c r="B507" s="11"/>
      <c r="C507" s="19"/>
      <c r="D507" s="19"/>
      <c r="E507" s="19"/>
      <c r="F507" s="11"/>
      <c r="G507" s="11"/>
      <c r="H507" s="11"/>
      <c r="I507" s="11"/>
      <c r="J507" s="19"/>
      <c r="K507" s="19"/>
      <c r="L507" s="19"/>
      <c r="M507" s="19"/>
      <c r="N507" s="19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28"/>
      <c r="B508" s="11"/>
      <c r="C508" s="19"/>
      <c r="D508" s="19"/>
      <c r="E508" s="19"/>
      <c r="F508" s="11"/>
      <c r="G508" s="11"/>
      <c r="H508" s="11"/>
      <c r="I508" s="11"/>
      <c r="J508" s="19"/>
      <c r="K508" s="19"/>
      <c r="L508" s="19"/>
      <c r="M508" s="19"/>
      <c r="N508" s="19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28"/>
      <c r="B509" s="11"/>
      <c r="C509" s="19"/>
      <c r="D509" s="19"/>
      <c r="E509" s="19"/>
      <c r="F509" s="11"/>
      <c r="G509" s="11"/>
      <c r="H509" s="11"/>
      <c r="I509" s="11"/>
      <c r="J509" s="19"/>
      <c r="K509" s="19"/>
      <c r="L509" s="19"/>
      <c r="M509" s="19"/>
      <c r="N509" s="19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28"/>
      <c r="B510" s="11"/>
      <c r="C510" s="19"/>
      <c r="D510" s="19"/>
      <c r="E510" s="19"/>
      <c r="F510" s="11"/>
      <c r="G510" s="11"/>
      <c r="H510" s="11"/>
      <c r="I510" s="11"/>
      <c r="J510" s="19"/>
      <c r="K510" s="19"/>
      <c r="L510" s="19"/>
      <c r="M510" s="19"/>
      <c r="N510" s="19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28"/>
      <c r="B511" s="11"/>
      <c r="C511" s="19"/>
      <c r="D511" s="19"/>
      <c r="E511" s="19"/>
      <c r="F511" s="11"/>
      <c r="G511" s="11"/>
      <c r="H511" s="11"/>
      <c r="I511" s="11"/>
      <c r="J511" s="19"/>
      <c r="K511" s="19"/>
      <c r="L511" s="19"/>
      <c r="M511" s="19"/>
      <c r="N511" s="19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28"/>
      <c r="B512" s="11"/>
      <c r="C512" s="19"/>
      <c r="D512" s="19"/>
      <c r="E512" s="19"/>
      <c r="F512" s="11"/>
      <c r="G512" s="11"/>
      <c r="H512" s="11"/>
      <c r="I512" s="11"/>
      <c r="J512" s="19"/>
      <c r="K512" s="19"/>
      <c r="L512" s="19"/>
      <c r="M512" s="19"/>
      <c r="N512" s="19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28"/>
      <c r="B513" s="11"/>
      <c r="C513" s="19"/>
      <c r="D513" s="19"/>
      <c r="E513" s="19"/>
      <c r="F513" s="11"/>
      <c r="G513" s="11"/>
      <c r="H513" s="11"/>
      <c r="I513" s="11"/>
      <c r="J513" s="19"/>
      <c r="K513" s="19"/>
      <c r="L513" s="19"/>
      <c r="M513" s="19"/>
      <c r="N513" s="19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28"/>
      <c r="B514" s="11"/>
      <c r="C514" s="19"/>
      <c r="D514" s="19"/>
      <c r="E514" s="19"/>
      <c r="F514" s="11"/>
      <c r="G514" s="11"/>
      <c r="H514" s="11"/>
      <c r="I514" s="11"/>
      <c r="J514" s="19"/>
      <c r="K514" s="19"/>
      <c r="L514" s="19"/>
      <c r="M514" s="19"/>
      <c r="N514" s="19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28"/>
      <c r="B515" s="11"/>
      <c r="C515" s="19"/>
      <c r="D515" s="19"/>
      <c r="E515" s="19"/>
      <c r="F515" s="11"/>
      <c r="G515" s="11"/>
      <c r="H515" s="11"/>
      <c r="I515" s="11"/>
      <c r="J515" s="19"/>
      <c r="K515" s="19"/>
      <c r="L515" s="19"/>
      <c r="M515" s="19"/>
      <c r="N515" s="19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28"/>
      <c r="B516" s="11"/>
      <c r="C516" s="19"/>
      <c r="D516" s="19"/>
      <c r="E516" s="19"/>
      <c r="F516" s="11"/>
      <c r="G516" s="11"/>
      <c r="H516" s="11"/>
      <c r="I516" s="11"/>
      <c r="J516" s="19"/>
      <c r="K516" s="19"/>
      <c r="L516" s="19"/>
      <c r="M516" s="19"/>
      <c r="N516" s="19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28"/>
      <c r="B517" s="11"/>
      <c r="C517" s="19"/>
      <c r="D517" s="19"/>
      <c r="E517" s="19"/>
      <c r="F517" s="11"/>
      <c r="G517" s="11"/>
      <c r="H517" s="11"/>
      <c r="I517" s="11"/>
      <c r="J517" s="19"/>
      <c r="K517" s="19"/>
      <c r="L517" s="19"/>
      <c r="M517" s="19"/>
      <c r="N517" s="19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28"/>
      <c r="B518" s="11"/>
      <c r="C518" s="19"/>
      <c r="D518" s="19"/>
      <c r="E518" s="19"/>
      <c r="F518" s="11"/>
      <c r="G518" s="11"/>
      <c r="H518" s="11"/>
      <c r="I518" s="11"/>
      <c r="J518" s="19"/>
      <c r="K518" s="19"/>
      <c r="L518" s="19"/>
      <c r="M518" s="19"/>
      <c r="N518" s="19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28"/>
      <c r="B519" s="11"/>
      <c r="C519" s="19"/>
      <c r="D519" s="19"/>
      <c r="E519" s="19"/>
      <c r="F519" s="11"/>
      <c r="G519" s="11"/>
      <c r="H519" s="11"/>
      <c r="I519" s="11"/>
      <c r="J519" s="19"/>
      <c r="K519" s="19"/>
      <c r="L519" s="19"/>
      <c r="M519" s="19"/>
      <c r="N519" s="19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28"/>
      <c r="B520" s="11"/>
      <c r="C520" s="19"/>
      <c r="D520" s="19"/>
      <c r="E520" s="19"/>
      <c r="F520" s="11"/>
      <c r="G520" s="11"/>
      <c r="H520" s="11"/>
      <c r="I520" s="11"/>
      <c r="J520" s="19"/>
      <c r="K520" s="19"/>
      <c r="L520" s="19"/>
      <c r="M520" s="19"/>
      <c r="N520" s="19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28"/>
      <c r="B521" s="11"/>
      <c r="C521" s="19"/>
      <c r="D521" s="19"/>
      <c r="E521" s="19"/>
      <c r="F521" s="11"/>
      <c r="G521" s="11"/>
      <c r="H521" s="11"/>
      <c r="I521" s="11"/>
      <c r="J521" s="19"/>
      <c r="K521" s="19"/>
      <c r="L521" s="19"/>
      <c r="M521" s="19"/>
      <c r="N521" s="19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28"/>
      <c r="B522" s="11"/>
      <c r="C522" s="19"/>
      <c r="D522" s="19"/>
      <c r="E522" s="19"/>
      <c r="F522" s="11"/>
      <c r="G522" s="11"/>
      <c r="H522" s="11"/>
      <c r="I522" s="11"/>
      <c r="J522" s="19"/>
      <c r="K522" s="19"/>
      <c r="L522" s="19"/>
      <c r="M522" s="19"/>
      <c r="N522" s="19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28"/>
      <c r="B523" s="11"/>
      <c r="C523" s="19"/>
      <c r="D523" s="19"/>
      <c r="E523" s="19"/>
      <c r="F523" s="11"/>
      <c r="G523" s="11"/>
      <c r="H523" s="11"/>
      <c r="I523" s="11"/>
      <c r="J523" s="19"/>
      <c r="K523" s="19"/>
      <c r="L523" s="19"/>
      <c r="M523" s="19"/>
      <c r="N523" s="19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28"/>
      <c r="B524" s="11"/>
      <c r="C524" s="19"/>
      <c r="D524" s="19"/>
      <c r="E524" s="19"/>
      <c r="F524" s="11"/>
      <c r="G524" s="11"/>
      <c r="H524" s="11"/>
      <c r="I524" s="11"/>
      <c r="J524" s="19"/>
      <c r="K524" s="19"/>
      <c r="L524" s="19"/>
      <c r="M524" s="19"/>
      <c r="N524" s="19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28"/>
      <c r="B525" s="11"/>
      <c r="C525" s="19"/>
      <c r="D525" s="19"/>
      <c r="E525" s="19"/>
      <c r="F525" s="11"/>
      <c r="G525" s="11"/>
      <c r="H525" s="11"/>
      <c r="I525" s="11"/>
      <c r="J525" s="19"/>
      <c r="K525" s="19"/>
      <c r="L525" s="19"/>
      <c r="M525" s="19"/>
      <c r="N525" s="19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28"/>
      <c r="B526" s="11"/>
      <c r="C526" s="19"/>
      <c r="D526" s="19"/>
      <c r="E526" s="19"/>
      <c r="F526" s="11"/>
      <c r="G526" s="11"/>
      <c r="H526" s="11"/>
      <c r="I526" s="11"/>
      <c r="J526" s="19"/>
      <c r="K526" s="19"/>
      <c r="L526" s="19"/>
      <c r="M526" s="19"/>
      <c r="N526" s="19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28"/>
      <c r="B527" s="11"/>
      <c r="C527" s="19"/>
      <c r="D527" s="19"/>
      <c r="E527" s="19"/>
      <c r="F527" s="11"/>
      <c r="G527" s="11"/>
      <c r="H527" s="11"/>
      <c r="I527" s="11"/>
      <c r="J527" s="19"/>
      <c r="K527" s="19"/>
      <c r="L527" s="19"/>
      <c r="M527" s="19"/>
      <c r="N527" s="19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28"/>
      <c r="B528" s="11"/>
      <c r="C528" s="19"/>
      <c r="D528" s="19"/>
      <c r="E528" s="19"/>
      <c r="F528" s="11"/>
      <c r="G528" s="11"/>
      <c r="H528" s="11"/>
      <c r="I528" s="11"/>
      <c r="J528" s="19"/>
      <c r="K528" s="19"/>
      <c r="L528" s="19"/>
      <c r="M528" s="19"/>
      <c r="N528" s="19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28"/>
      <c r="B529" s="11"/>
      <c r="C529" s="19"/>
      <c r="D529" s="19"/>
      <c r="E529" s="19"/>
      <c r="F529" s="11"/>
      <c r="G529" s="11"/>
      <c r="H529" s="11"/>
      <c r="I529" s="11"/>
      <c r="J529" s="19"/>
      <c r="K529" s="19"/>
      <c r="L529" s="19"/>
      <c r="M529" s="19"/>
      <c r="N529" s="19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28"/>
      <c r="B530" s="11"/>
      <c r="C530" s="19"/>
      <c r="D530" s="19"/>
      <c r="E530" s="19"/>
      <c r="F530" s="11"/>
      <c r="G530" s="11"/>
      <c r="H530" s="11"/>
      <c r="I530" s="11"/>
      <c r="J530" s="19"/>
      <c r="K530" s="19"/>
      <c r="L530" s="19"/>
      <c r="M530" s="19"/>
      <c r="N530" s="19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28"/>
      <c r="B531" s="11"/>
      <c r="C531" s="19"/>
      <c r="D531" s="19"/>
      <c r="E531" s="19"/>
      <c r="F531" s="11"/>
      <c r="G531" s="11"/>
      <c r="H531" s="11"/>
      <c r="I531" s="11"/>
      <c r="J531" s="19"/>
      <c r="K531" s="19"/>
      <c r="L531" s="19"/>
      <c r="M531" s="19"/>
      <c r="N531" s="19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28"/>
      <c r="B532" s="11"/>
      <c r="C532" s="19"/>
      <c r="D532" s="19"/>
      <c r="E532" s="19"/>
      <c r="F532" s="11"/>
      <c r="G532" s="11"/>
      <c r="H532" s="11"/>
      <c r="I532" s="11"/>
      <c r="J532" s="19"/>
      <c r="K532" s="19"/>
      <c r="L532" s="19"/>
      <c r="M532" s="19"/>
      <c r="N532" s="19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28"/>
      <c r="B533" s="11"/>
      <c r="C533" s="19"/>
      <c r="D533" s="19"/>
      <c r="E533" s="19"/>
      <c r="F533" s="11"/>
      <c r="G533" s="11"/>
      <c r="H533" s="11"/>
      <c r="I533" s="11"/>
      <c r="J533" s="19"/>
      <c r="K533" s="19"/>
      <c r="L533" s="19"/>
      <c r="M533" s="19"/>
      <c r="N533" s="19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28"/>
      <c r="B534" s="11"/>
      <c r="C534" s="19"/>
      <c r="D534" s="19"/>
      <c r="E534" s="19"/>
      <c r="F534" s="11"/>
      <c r="G534" s="11"/>
      <c r="H534" s="11"/>
      <c r="I534" s="11"/>
      <c r="J534" s="19"/>
      <c r="K534" s="19"/>
      <c r="L534" s="19"/>
      <c r="M534" s="19"/>
      <c r="N534" s="19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28"/>
      <c r="B535" s="11"/>
      <c r="C535" s="19"/>
      <c r="D535" s="19"/>
      <c r="E535" s="19"/>
      <c r="F535" s="11"/>
      <c r="G535" s="11"/>
      <c r="H535" s="11"/>
      <c r="I535" s="11"/>
      <c r="J535" s="19"/>
      <c r="K535" s="19"/>
      <c r="L535" s="19"/>
      <c r="M535" s="19"/>
      <c r="N535" s="19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28"/>
      <c r="B536" s="11"/>
      <c r="C536" s="19"/>
      <c r="D536" s="19"/>
      <c r="E536" s="19"/>
      <c r="F536" s="11"/>
      <c r="G536" s="11"/>
      <c r="H536" s="11"/>
      <c r="I536" s="11"/>
      <c r="J536" s="19"/>
      <c r="K536" s="19"/>
      <c r="L536" s="19"/>
      <c r="M536" s="19"/>
      <c r="N536" s="19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28"/>
      <c r="B537" s="11"/>
      <c r="C537" s="19"/>
      <c r="D537" s="19"/>
      <c r="E537" s="19"/>
      <c r="F537" s="11"/>
      <c r="G537" s="11"/>
      <c r="H537" s="11"/>
      <c r="I537" s="11"/>
      <c r="J537" s="19"/>
      <c r="K537" s="19"/>
      <c r="L537" s="19"/>
      <c r="M537" s="19"/>
      <c r="N537" s="19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28"/>
      <c r="B538" s="11"/>
      <c r="C538" s="19"/>
      <c r="D538" s="19"/>
      <c r="E538" s="19"/>
      <c r="F538" s="11"/>
      <c r="G538" s="11"/>
      <c r="H538" s="11"/>
      <c r="I538" s="11"/>
      <c r="J538" s="19"/>
      <c r="K538" s="19"/>
      <c r="L538" s="19"/>
      <c r="M538" s="19"/>
      <c r="N538" s="19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28"/>
      <c r="B539" s="11"/>
      <c r="C539" s="19"/>
      <c r="D539" s="19"/>
      <c r="E539" s="19"/>
      <c r="F539" s="11"/>
      <c r="G539" s="11"/>
      <c r="H539" s="11"/>
      <c r="I539" s="11"/>
      <c r="J539" s="19"/>
      <c r="K539" s="19"/>
      <c r="L539" s="19"/>
      <c r="M539" s="19"/>
      <c r="N539" s="19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28"/>
      <c r="B540" s="11"/>
      <c r="C540" s="19"/>
      <c r="D540" s="19"/>
      <c r="E540" s="19"/>
      <c r="F540" s="11"/>
      <c r="G540" s="11"/>
      <c r="H540" s="11"/>
      <c r="I540" s="11"/>
      <c r="J540" s="19"/>
      <c r="K540" s="19"/>
      <c r="L540" s="19"/>
      <c r="M540" s="19"/>
      <c r="N540" s="19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28"/>
      <c r="B541" s="11"/>
      <c r="C541" s="19"/>
      <c r="D541" s="19"/>
      <c r="E541" s="19"/>
      <c r="F541" s="11"/>
      <c r="G541" s="11"/>
      <c r="H541" s="11"/>
      <c r="I541" s="11"/>
      <c r="J541" s="19"/>
      <c r="K541" s="19"/>
      <c r="L541" s="19"/>
      <c r="M541" s="19"/>
      <c r="N541" s="19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28"/>
      <c r="B542" s="11"/>
      <c r="C542" s="19"/>
      <c r="D542" s="19"/>
      <c r="E542" s="19"/>
      <c r="F542" s="11"/>
      <c r="G542" s="11"/>
      <c r="H542" s="11"/>
      <c r="I542" s="11"/>
      <c r="J542" s="19"/>
      <c r="K542" s="19"/>
      <c r="L542" s="19"/>
      <c r="M542" s="19"/>
      <c r="N542" s="19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28"/>
      <c r="B543" s="11"/>
      <c r="C543" s="19"/>
      <c r="D543" s="19"/>
      <c r="E543" s="19"/>
      <c r="F543" s="11"/>
      <c r="G543" s="11"/>
      <c r="H543" s="11"/>
      <c r="I543" s="11"/>
      <c r="J543" s="19"/>
      <c r="K543" s="19"/>
      <c r="L543" s="19"/>
      <c r="M543" s="19"/>
      <c r="N543" s="19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28"/>
      <c r="B544" s="11"/>
      <c r="C544" s="19"/>
      <c r="D544" s="19"/>
      <c r="E544" s="19"/>
      <c r="F544" s="11"/>
      <c r="G544" s="11"/>
      <c r="H544" s="11"/>
      <c r="I544" s="11"/>
      <c r="J544" s="19"/>
      <c r="K544" s="19"/>
      <c r="L544" s="19"/>
      <c r="M544" s="19"/>
      <c r="N544" s="19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28"/>
      <c r="B545" s="11"/>
      <c r="C545" s="19"/>
      <c r="D545" s="19"/>
      <c r="E545" s="19"/>
      <c r="F545" s="11"/>
      <c r="G545" s="11"/>
      <c r="H545" s="11"/>
      <c r="I545" s="11"/>
      <c r="J545" s="19"/>
      <c r="K545" s="19"/>
      <c r="L545" s="19"/>
      <c r="M545" s="19"/>
      <c r="N545" s="19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28"/>
      <c r="B546" s="11"/>
      <c r="C546" s="19"/>
      <c r="D546" s="19"/>
      <c r="E546" s="19"/>
      <c r="F546" s="11"/>
      <c r="G546" s="11"/>
      <c r="H546" s="11"/>
      <c r="I546" s="11"/>
      <c r="J546" s="19"/>
      <c r="K546" s="19"/>
      <c r="L546" s="19"/>
      <c r="M546" s="19"/>
      <c r="N546" s="19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28"/>
      <c r="B547" s="11"/>
      <c r="C547" s="19"/>
      <c r="D547" s="19"/>
      <c r="E547" s="19"/>
      <c r="F547" s="11"/>
      <c r="G547" s="11"/>
      <c r="H547" s="11"/>
      <c r="I547" s="11"/>
      <c r="J547" s="19"/>
      <c r="K547" s="19"/>
      <c r="L547" s="19"/>
      <c r="M547" s="19"/>
      <c r="N547" s="19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28"/>
      <c r="B548" s="11"/>
      <c r="C548" s="19"/>
      <c r="D548" s="19"/>
      <c r="E548" s="19"/>
      <c r="F548" s="11"/>
      <c r="G548" s="11"/>
      <c r="H548" s="11"/>
      <c r="I548" s="11"/>
      <c r="J548" s="19"/>
      <c r="K548" s="19"/>
      <c r="L548" s="19"/>
      <c r="M548" s="19"/>
      <c r="N548" s="19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28"/>
      <c r="B549" s="11"/>
      <c r="C549" s="19"/>
      <c r="D549" s="19"/>
      <c r="E549" s="19"/>
      <c r="F549" s="11"/>
      <c r="G549" s="11"/>
      <c r="H549" s="11"/>
      <c r="I549" s="11"/>
      <c r="J549" s="19"/>
      <c r="K549" s="19"/>
      <c r="L549" s="19"/>
      <c r="M549" s="19"/>
      <c r="N549" s="19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28"/>
      <c r="B550" s="11"/>
      <c r="C550" s="19"/>
      <c r="D550" s="19"/>
      <c r="E550" s="19"/>
      <c r="F550" s="11"/>
      <c r="G550" s="11"/>
      <c r="H550" s="11"/>
      <c r="I550" s="11"/>
      <c r="J550" s="19"/>
      <c r="K550" s="19"/>
      <c r="L550" s="19"/>
      <c r="M550" s="19"/>
      <c r="N550" s="19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28"/>
      <c r="B551" s="11"/>
      <c r="C551" s="19"/>
      <c r="D551" s="19"/>
      <c r="E551" s="19"/>
      <c r="F551" s="11"/>
      <c r="G551" s="11"/>
      <c r="H551" s="11"/>
      <c r="I551" s="11"/>
      <c r="J551" s="19"/>
      <c r="K551" s="19"/>
      <c r="L551" s="19"/>
      <c r="M551" s="19"/>
      <c r="N551" s="19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28"/>
      <c r="B552" s="11"/>
      <c r="C552" s="19"/>
      <c r="D552" s="19"/>
      <c r="E552" s="19"/>
      <c r="F552" s="11"/>
      <c r="G552" s="11"/>
      <c r="H552" s="11"/>
      <c r="I552" s="11"/>
      <c r="J552" s="19"/>
      <c r="K552" s="19"/>
      <c r="L552" s="19"/>
      <c r="M552" s="19"/>
      <c r="N552" s="19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28"/>
      <c r="B553" s="11"/>
      <c r="C553" s="19"/>
      <c r="D553" s="19"/>
      <c r="E553" s="19"/>
      <c r="F553" s="11"/>
      <c r="G553" s="11"/>
      <c r="H553" s="11"/>
      <c r="I553" s="11"/>
      <c r="J553" s="19"/>
      <c r="K553" s="19"/>
      <c r="L553" s="19"/>
      <c r="M553" s="19"/>
      <c r="N553" s="19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28"/>
      <c r="B554" s="11"/>
      <c r="C554" s="19"/>
      <c r="D554" s="19"/>
      <c r="E554" s="19"/>
      <c r="F554" s="11"/>
      <c r="G554" s="11"/>
      <c r="H554" s="11"/>
      <c r="I554" s="11"/>
      <c r="J554" s="19"/>
      <c r="K554" s="19"/>
      <c r="L554" s="19"/>
      <c r="M554" s="19"/>
      <c r="N554" s="19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28"/>
      <c r="B555" s="11"/>
      <c r="C555" s="19"/>
      <c r="D555" s="19"/>
      <c r="E555" s="19"/>
      <c r="F555" s="11"/>
      <c r="G555" s="11"/>
      <c r="H555" s="11"/>
      <c r="I555" s="11"/>
      <c r="J555" s="19"/>
      <c r="K555" s="19"/>
      <c r="L555" s="19"/>
      <c r="M555" s="19"/>
      <c r="N555" s="19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28"/>
      <c r="B556" s="11"/>
      <c r="C556" s="19"/>
      <c r="D556" s="19"/>
      <c r="E556" s="19"/>
      <c r="F556" s="11"/>
      <c r="G556" s="11"/>
      <c r="H556" s="11"/>
      <c r="I556" s="11"/>
      <c r="J556" s="19"/>
      <c r="K556" s="19"/>
      <c r="L556" s="19"/>
      <c r="M556" s="19"/>
      <c r="N556" s="19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28"/>
      <c r="B557" s="11"/>
      <c r="C557" s="19"/>
      <c r="D557" s="19"/>
      <c r="E557" s="19"/>
      <c r="F557" s="11"/>
      <c r="G557" s="11"/>
      <c r="H557" s="11"/>
      <c r="I557" s="11"/>
      <c r="J557" s="19"/>
      <c r="K557" s="19"/>
      <c r="L557" s="19"/>
      <c r="M557" s="19"/>
      <c r="N557" s="19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28"/>
      <c r="B558" s="11"/>
      <c r="C558" s="19"/>
      <c r="D558" s="19"/>
      <c r="E558" s="19"/>
      <c r="F558" s="11"/>
      <c r="G558" s="11"/>
      <c r="H558" s="11"/>
      <c r="I558" s="11"/>
      <c r="J558" s="19"/>
      <c r="K558" s="19"/>
      <c r="L558" s="19"/>
      <c r="M558" s="19"/>
      <c r="N558" s="19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28"/>
      <c r="B559" s="11"/>
      <c r="C559" s="19"/>
      <c r="D559" s="19"/>
      <c r="E559" s="19"/>
      <c r="F559" s="11"/>
      <c r="G559" s="11"/>
      <c r="H559" s="11"/>
      <c r="I559" s="11"/>
      <c r="J559" s="19"/>
      <c r="K559" s="19"/>
      <c r="L559" s="19"/>
      <c r="M559" s="19"/>
      <c r="N559" s="19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28"/>
      <c r="B560" s="11"/>
      <c r="C560" s="19"/>
      <c r="D560" s="19"/>
      <c r="E560" s="19"/>
      <c r="F560" s="11"/>
      <c r="G560" s="11"/>
      <c r="H560" s="11"/>
      <c r="I560" s="11"/>
      <c r="J560" s="19"/>
      <c r="K560" s="19"/>
      <c r="L560" s="19"/>
      <c r="M560" s="19"/>
      <c r="N560" s="19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28"/>
      <c r="B561" s="11"/>
      <c r="C561" s="19"/>
      <c r="D561" s="19"/>
      <c r="E561" s="19"/>
      <c r="F561" s="11"/>
      <c r="G561" s="11"/>
      <c r="H561" s="11"/>
      <c r="I561" s="11"/>
      <c r="J561" s="19"/>
      <c r="K561" s="19"/>
      <c r="L561" s="19"/>
      <c r="M561" s="19"/>
      <c r="N561" s="19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28"/>
      <c r="B562" s="11"/>
      <c r="C562" s="19"/>
      <c r="D562" s="19"/>
      <c r="E562" s="19"/>
      <c r="F562" s="11"/>
      <c r="G562" s="11"/>
      <c r="H562" s="11"/>
      <c r="I562" s="11"/>
      <c r="J562" s="19"/>
      <c r="K562" s="19"/>
      <c r="L562" s="19"/>
      <c r="M562" s="19"/>
      <c r="N562" s="19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28"/>
      <c r="B563" s="11"/>
      <c r="C563" s="19"/>
      <c r="D563" s="19"/>
      <c r="E563" s="19"/>
      <c r="F563" s="11"/>
      <c r="G563" s="11"/>
      <c r="H563" s="11"/>
      <c r="I563" s="11"/>
      <c r="J563" s="19"/>
      <c r="K563" s="19"/>
      <c r="L563" s="19"/>
      <c r="M563" s="19"/>
      <c r="N563" s="19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28"/>
      <c r="B564" s="11"/>
      <c r="C564" s="19"/>
      <c r="D564" s="19"/>
      <c r="E564" s="19"/>
      <c r="F564" s="11"/>
      <c r="G564" s="11"/>
      <c r="H564" s="11"/>
      <c r="I564" s="11"/>
      <c r="J564" s="19"/>
      <c r="K564" s="19"/>
      <c r="L564" s="19"/>
      <c r="M564" s="19"/>
      <c r="N564" s="19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28"/>
      <c r="B565" s="11"/>
      <c r="C565" s="19"/>
      <c r="D565" s="19"/>
      <c r="E565" s="19"/>
      <c r="F565" s="11"/>
      <c r="G565" s="11"/>
      <c r="H565" s="11"/>
      <c r="I565" s="11"/>
      <c r="J565" s="19"/>
      <c r="K565" s="19"/>
      <c r="L565" s="19"/>
      <c r="M565" s="19"/>
      <c r="N565" s="19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28"/>
      <c r="B566" s="11"/>
      <c r="C566" s="19"/>
      <c r="D566" s="19"/>
      <c r="E566" s="19"/>
      <c r="F566" s="11"/>
      <c r="G566" s="11"/>
      <c r="H566" s="11"/>
      <c r="I566" s="11"/>
      <c r="J566" s="19"/>
      <c r="K566" s="19"/>
      <c r="L566" s="19"/>
      <c r="M566" s="19"/>
      <c r="N566" s="19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28"/>
      <c r="B567" s="11"/>
      <c r="C567" s="19"/>
      <c r="D567" s="19"/>
      <c r="E567" s="19"/>
      <c r="F567" s="11"/>
      <c r="G567" s="11"/>
      <c r="H567" s="11"/>
      <c r="I567" s="11"/>
      <c r="J567" s="19"/>
      <c r="K567" s="19"/>
      <c r="L567" s="19"/>
      <c r="M567" s="19"/>
      <c r="N567" s="19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28"/>
      <c r="B568" s="11"/>
      <c r="C568" s="19"/>
      <c r="D568" s="19"/>
      <c r="E568" s="19"/>
      <c r="F568" s="11"/>
      <c r="G568" s="11"/>
      <c r="H568" s="11"/>
      <c r="I568" s="11"/>
      <c r="J568" s="19"/>
      <c r="K568" s="19"/>
      <c r="L568" s="19"/>
      <c r="M568" s="19"/>
      <c r="N568" s="19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28"/>
      <c r="B569" s="11"/>
      <c r="C569" s="19"/>
      <c r="D569" s="19"/>
      <c r="E569" s="19"/>
      <c r="F569" s="11"/>
      <c r="G569" s="11"/>
      <c r="H569" s="11"/>
      <c r="I569" s="11"/>
      <c r="J569" s="19"/>
      <c r="K569" s="19"/>
      <c r="L569" s="19"/>
      <c r="M569" s="19"/>
      <c r="N569" s="19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28"/>
      <c r="B570" s="11"/>
      <c r="C570" s="19"/>
      <c r="D570" s="19"/>
      <c r="E570" s="19"/>
      <c r="F570" s="11"/>
      <c r="G570" s="11"/>
      <c r="H570" s="11"/>
      <c r="I570" s="11"/>
      <c r="J570" s="19"/>
      <c r="K570" s="19"/>
      <c r="L570" s="19"/>
      <c r="M570" s="19"/>
      <c r="N570" s="19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28"/>
      <c r="B571" s="11"/>
      <c r="C571" s="19"/>
      <c r="D571" s="19"/>
      <c r="E571" s="19"/>
      <c r="F571" s="11"/>
      <c r="G571" s="11"/>
      <c r="H571" s="11"/>
      <c r="I571" s="11"/>
      <c r="J571" s="19"/>
      <c r="K571" s="19"/>
      <c r="L571" s="19"/>
      <c r="M571" s="19"/>
      <c r="N571" s="19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28"/>
      <c r="B572" s="11"/>
      <c r="C572" s="19"/>
      <c r="D572" s="19"/>
      <c r="E572" s="19"/>
      <c r="F572" s="11"/>
      <c r="G572" s="11"/>
      <c r="H572" s="11"/>
      <c r="I572" s="11"/>
      <c r="J572" s="19"/>
      <c r="K572" s="19"/>
      <c r="L572" s="19"/>
      <c r="M572" s="19"/>
      <c r="N572" s="19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28"/>
      <c r="B573" s="11"/>
      <c r="C573" s="19"/>
      <c r="D573" s="19"/>
      <c r="E573" s="19"/>
      <c r="F573" s="11"/>
      <c r="G573" s="11"/>
      <c r="H573" s="11"/>
      <c r="I573" s="11"/>
      <c r="J573" s="19"/>
      <c r="K573" s="19"/>
      <c r="L573" s="19"/>
      <c r="M573" s="19"/>
      <c r="N573" s="19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28"/>
      <c r="B574" s="11"/>
      <c r="C574" s="19"/>
      <c r="D574" s="19"/>
      <c r="E574" s="19"/>
      <c r="F574" s="11"/>
      <c r="G574" s="11"/>
      <c r="H574" s="11"/>
      <c r="I574" s="11"/>
      <c r="J574" s="19"/>
      <c r="K574" s="19"/>
      <c r="L574" s="19"/>
      <c r="M574" s="19"/>
      <c r="N574" s="19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28"/>
      <c r="B575" s="11"/>
      <c r="C575" s="19"/>
      <c r="D575" s="19"/>
      <c r="E575" s="19"/>
      <c r="F575" s="11"/>
      <c r="G575" s="11"/>
      <c r="H575" s="11"/>
      <c r="I575" s="11"/>
      <c r="J575" s="19"/>
      <c r="K575" s="19"/>
      <c r="L575" s="19"/>
      <c r="M575" s="19"/>
      <c r="N575" s="19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28"/>
      <c r="B576" s="11"/>
      <c r="C576" s="19"/>
      <c r="D576" s="19"/>
      <c r="E576" s="19"/>
      <c r="F576" s="11"/>
      <c r="G576" s="11"/>
      <c r="H576" s="11"/>
      <c r="I576" s="11"/>
      <c r="J576" s="19"/>
      <c r="K576" s="19"/>
      <c r="L576" s="19"/>
      <c r="M576" s="19"/>
      <c r="N576" s="19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28"/>
      <c r="B577" s="11"/>
      <c r="C577" s="19"/>
      <c r="D577" s="19"/>
      <c r="E577" s="19"/>
      <c r="F577" s="11"/>
      <c r="G577" s="11"/>
      <c r="H577" s="11"/>
      <c r="I577" s="11"/>
      <c r="J577" s="19"/>
      <c r="K577" s="19"/>
      <c r="L577" s="19"/>
      <c r="M577" s="19"/>
      <c r="N577" s="19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28"/>
      <c r="B578" s="11"/>
      <c r="C578" s="19"/>
      <c r="D578" s="19"/>
      <c r="E578" s="19"/>
      <c r="F578" s="11"/>
      <c r="G578" s="11"/>
      <c r="H578" s="11"/>
      <c r="I578" s="11"/>
      <c r="J578" s="19"/>
      <c r="K578" s="19"/>
      <c r="L578" s="19"/>
      <c r="M578" s="19"/>
      <c r="N578" s="19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28"/>
      <c r="B579" s="11"/>
      <c r="C579" s="19"/>
      <c r="D579" s="19"/>
      <c r="E579" s="19"/>
      <c r="F579" s="11"/>
      <c r="G579" s="11"/>
      <c r="H579" s="11"/>
      <c r="I579" s="11"/>
      <c r="J579" s="19"/>
      <c r="K579" s="19"/>
      <c r="L579" s="19"/>
      <c r="M579" s="19"/>
      <c r="N579" s="19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28"/>
      <c r="B580" s="11"/>
      <c r="C580" s="19"/>
      <c r="D580" s="19"/>
      <c r="E580" s="19"/>
      <c r="F580" s="11"/>
      <c r="G580" s="11"/>
      <c r="H580" s="11"/>
      <c r="I580" s="11"/>
      <c r="J580" s="19"/>
      <c r="K580" s="19"/>
      <c r="L580" s="19"/>
      <c r="M580" s="19"/>
      <c r="N580" s="19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28"/>
      <c r="B581" s="11"/>
      <c r="C581" s="19"/>
      <c r="D581" s="19"/>
      <c r="E581" s="19"/>
      <c r="F581" s="11"/>
      <c r="G581" s="11"/>
      <c r="H581" s="11"/>
      <c r="I581" s="11"/>
      <c r="J581" s="19"/>
      <c r="K581" s="19"/>
      <c r="L581" s="19"/>
      <c r="M581" s="19"/>
      <c r="N581" s="19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28"/>
      <c r="B582" s="11"/>
      <c r="C582" s="19"/>
      <c r="D582" s="19"/>
      <c r="E582" s="19"/>
      <c r="F582" s="11"/>
      <c r="G582" s="11"/>
      <c r="H582" s="11"/>
      <c r="I582" s="11"/>
      <c r="J582" s="19"/>
      <c r="K582" s="19"/>
      <c r="L582" s="19"/>
      <c r="M582" s="19"/>
      <c r="N582" s="19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28"/>
      <c r="B583" s="11"/>
      <c r="C583" s="19"/>
      <c r="D583" s="19"/>
      <c r="E583" s="19"/>
      <c r="F583" s="11"/>
      <c r="G583" s="11"/>
      <c r="H583" s="11"/>
      <c r="I583" s="11"/>
      <c r="J583" s="19"/>
      <c r="K583" s="19"/>
      <c r="L583" s="19"/>
      <c r="M583" s="19"/>
      <c r="N583" s="19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28"/>
      <c r="B584" s="11"/>
      <c r="C584" s="19"/>
      <c r="D584" s="19"/>
      <c r="E584" s="19"/>
      <c r="F584" s="11"/>
      <c r="G584" s="11"/>
      <c r="H584" s="11"/>
      <c r="I584" s="11"/>
      <c r="J584" s="19"/>
      <c r="K584" s="19"/>
      <c r="L584" s="19"/>
      <c r="M584" s="19"/>
      <c r="N584" s="19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28"/>
      <c r="B585" s="11"/>
      <c r="C585" s="19"/>
      <c r="D585" s="19"/>
      <c r="E585" s="19"/>
      <c r="F585" s="11"/>
      <c r="G585" s="11"/>
      <c r="H585" s="11"/>
      <c r="I585" s="11"/>
      <c r="J585" s="19"/>
      <c r="K585" s="19"/>
      <c r="L585" s="19"/>
      <c r="M585" s="19"/>
      <c r="N585" s="19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28"/>
      <c r="B586" s="11"/>
      <c r="C586" s="19"/>
      <c r="D586" s="19"/>
      <c r="E586" s="19"/>
      <c r="F586" s="11"/>
      <c r="G586" s="11"/>
      <c r="H586" s="11"/>
      <c r="I586" s="11"/>
      <c r="J586" s="19"/>
      <c r="K586" s="19"/>
      <c r="L586" s="19"/>
      <c r="M586" s="19"/>
      <c r="N586" s="19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28"/>
      <c r="B587" s="11"/>
      <c r="C587" s="19"/>
      <c r="D587" s="19"/>
      <c r="E587" s="19"/>
      <c r="F587" s="11"/>
      <c r="G587" s="11"/>
      <c r="H587" s="11"/>
      <c r="I587" s="11"/>
      <c r="J587" s="19"/>
      <c r="K587" s="19"/>
      <c r="L587" s="19"/>
      <c r="M587" s="19"/>
      <c r="N587" s="19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28"/>
      <c r="B588" s="11"/>
      <c r="C588" s="19"/>
      <c r="D588" s="19"/>
      <c r="E588" s="19"/>
      <c r="F588" s="11"/>
      <c r="G588" s="11"/>
      <c r="H588" s="11"/>
      <c r="I588" s="11"/>
      <c r="J588" s="19"/>
      <c r="K588" s="19"/>
      <c r="L588" s="19"/>
      <c r="M588" s="19"/>
      <c r="N588" s="19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28"/>
      <c r="B589" s="11"/>
      <c r="C589" s="19"/>
      <c r="D589" s="19"/>
      <c r="E589" s="19"/>
      <c r="F589" s="11"/>
      <c r="G589" s="11"/>
      <c r="H589" s="11"/>
      <c r="I589" s="11"/>
      <c r="J589" s="19"/>
      <c r="K589" s="19"/>
      <c r="L589" s="19"/>
      <c r="M589" s="19"/>
      <c r="N589" s="19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28"/>
      <c r="B590" s="11"/>
      <c r="C590" s="19"/>
      <c r="D590" s="19"/>
      <c r="E590" s="19"/>
      <c r="F590" s="11"/>
      <c r="G590" s="11"/>
      <c r="H590" s="11"/>
      <c r="I590" s="11"/>
      <c r="J590" s="19"/>
      <c r="K590" s="19"/>
      <c r="L590" s="19"/>
      <c r="M590" s="19"/>
      <c r="N590" s="19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28"/>
      <c r="B591" s="11"/>
      <c r="C591" s="19"/>
      <c r="D591" s="19"/>
      <c r="E591" s="19"/>
      <c r="F591" s="11"/>
      <c r="G591" s="11"/>
      <c r="H591" s="11"/>
      <c r="I591" s="11"/>
      <c r="J591" s="19"/>
      <c r="K591" s="19"/>
      <c r="L591" s="19"/>
      <c r="M591" s="19"/>
      <c r="N591" s="19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28"/>
      <c r="B592" s="11"/>
      <c r="C592" s="19"/>
      <c r="D592" s="19"/>
      <c r="E592" s="19"/>
      <c r="F592" s="11"/>
      <c r="G592" s="11"/>
      <c r="H592" s="11"/>
      <c r="I592" s="11"/>
      <c r="J592" s="19"/>
      <c r="K592" s="19"/>
      <c r="L592" s="19"/>
      <c r="M592" s="19"/>
      <c r="N592" s="19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28"/>
      <c r="B593" s="11"/>
      <c r="C593" s="19"/>
      <c r="D593" s="19"/>
      <c r="E593" s="19"/>
      <c r="F593" s="11"/>
      <c r="G593" s="11"/>
      <c r="H593" s="11"/>
      <c r="I593" s="11"/>
      <c r="J593" s="19"/>
      <c r="K593" s="19"/>
      <c r="L593" s="19"/>
      <c r="M593" s="19"/>
      <c r="N593" s="19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28"/>
      <c r="B594" s="11"/>
      <c r="C594" s="19"/>
      <c r="D594" s="19"/>
      <c r="E594" s="19"/>
      <c r="F594" s="11"/>
      <c r="G594" s="11"/>
      <c r="H594" s="11"/>
      <c r="I594" s="11"/>
      <c r="J594" s="19"/>
      <c r="K594" s="19"/>
      <c r="L594" s="19"/>
      <c r="M594" s="19"/>
      <c r="N594" s="19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28"/>
      <c r="B595" s="11"/>
      <c r="C595" s="19"/>
      <c r="D595" s="19"/>
      <c r="E595" s="19"/>
      <c r="F595" s="11"/>
      <c r="G595" s="11"/>
      <c r="H595" s="11"/>
      <c r="I595" s="11"/>
      <c r="J595" s="19"/>
      <c r="K595" s="19"/>
      <c r="L595" s="19"/>
      <c r="M595" s="19"/>
      <c r="N595" s="19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28"/>
      <c r="B596" s="11"/>
      <c r="C596" s="19"/>
      <c r="D596" s="19"/>
      <c r="E596" s="19"/>
      <c r="F596" s="11"/>
      <c r="G596" s="11"/>
      <c r="H596" s="11"/>
      <c r="I596" s="11"/>
      <c r="J596" s="19"/>
      <c r="K596" s="19"/>
      <c r="L596" s="19"/>
      <c r="M596" s="19"/>
      <c r="N596" s="19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28"/>
      <c r="B597" s="11"/>
      <c r="C597" s="19"/>
      <c r="D597" s="19"/>
      <c r="E597" s="19"/>
      <c r="F597" s="11"/>
      <c r="G597" s="11"/>
      <c r="H597" s="11"/>
      <c r="I597" s="11"/>
      <c r="J597" s="19"/>
      <c r="K597" s="19"/>
      <c r="L597" s="19"/>
      <c r="M597" s="19"/>
      <c r="N597" s="19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28"/>
      <c r="B598" s="11"/>
      <c r="C598" s="19"/>
      <c r="D598" s="19"/>
      <c r="E598" s="19"/>
      <c r="F598" s="11"/>
      <c r="G598" s="11"/>
      <c r="H598" s="11"/>
      <c r="I598" s="11"/>
      <c r="J598" s="19"/>
      <c r="K598" s="19"/>
      <c r="L598" s="19"/>
      <c r="M598" s="19"/>
      <c r="N598" s="19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28"/>
      <c r="B599" s="11"/>
      <c r="C599" s="19"/>
      <c r="D599" s="19"/>
      <c r="E599" s="19"/>
      <c r="F599" s="11"/>
      <c r="G599" s="11"/>
      <c r="H599" s="11"/>
      <c r="I599" s="11"/>
      <c r="J599" s="19"/>
      <c r="K599" s="19"/>
      <c r="L599" s="19"/>
      <c r="M599" s="19"/>
      <c r="N599" s="19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28"/>
      <c r="B600" s="11"/>
      <c r="C600" s="19"/>
      <c r="D600" s="19"/>
      <c r="E600" s="19"/>
      <c r="F600" s="11"/>
      <c r="G600" s="11"/>
      <c r="H600" s="11"/>
      <c r="I600" s="11"/>
      <c r="J600" s="19"/>
      <c r="K600" s="19"/>
      <c r="L600" s="19"/>
      <c r="M600" s="19"/>
      <c r="N600" s="19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28"/>
      <c r="B601" s="11"/>
      <c r="C601" s="19"/>
      <c r="D601" s="19"/>
      <c r="E601" s="19"/>
      <c r="F601" s="11"/>
      <c r="G601" s="11"/>
      <c r="H601" s="11"/>
      <c r="I601" s="11"/>
      <c r="J601" s="19"/>
      <c r="K601" s="19"/>
      <c r="L601" s="19"/>
      <c r="M601" s="19"/>
      <c r="N601" s="19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28"/>
      <c r="B602" s="11"/>
      <c r="C602" s="19"/>
      <c r="D602" s="19"/>
      <c r="E602" s="19"/>
      <c r="F602" s="11"/>
      <c r="G602" s="11"/>
      <c r="H602" s="11"/>
      <c r="I602" s="11"/>
      <c r="J602" s="19"/>
      <c r="K602" s="19"/>
      <c r="L602" s="19"/>
      <c r="M602" s="19"/>
      <c r="N602" s="19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28"/>
      <c r="B603" s="11"/>
      <c r="C603" s="19"/>
      <c r="D603" s="19"/>
      <c r="E603" s="19"/>
      <c r="F603" s="11"/>
      <c r="G603" s="11"/>
      <c r="H603" s="11"/>
      <c r="I603" s="11"/>
      <c r="J603" s="19"/>
      <c r="K603" s="19"/>
      <c r="L603" s="19"/>
      <c r="M603" s="19"/>
      <c r="N603" s="19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28"/>
      <c r="B604" s="11"/>
      <c r="C604" s="19"/>
      <c r="D604" s="19"/>
      <c r="E604" s="19"/>
      <c r="F604" s="11"/>
      <c r="G604" s="11"/>
      <c r="H604" s="11"/>
      <c r="I604" s="11"/>
      <c r="J604" s="19"/>
      <c r="K604" s="19"/>
      <c r="L604" s="19"/>
      <c r="M604" s="19"/>
      <c r="N604" s="19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28"/>
      <c r="B605" s="11"/>
      <c r="C605" s="19"/>
      <c r="D605" s="19"/>
      <c r="E605" s="19"/>
      <c r="F605" s="11"/>
      <c r="G605" s="11"/>
      <c r="H605" s="11"/>
      <c r="I605" s="11"/>
      <c r="J605" s="19"/>
      <c r="K605" s="19"/>
      <c r="L605" s="19"/>
      <c r="M605" s="19"/>
      <c r="N605" s="19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28"/>
      <c r="B606" s="11"/>
      <c r="C606" s="19"/>
      <c r="D606" s="19"/>
      <c r="E606" s="19"/>
      <c r="F606" s="11"/>
      <c r="G606" s="11"/>
      <c r="H606" s="11"/>
      <c r="I606" s="11"/>
      <c r="J606" s="19"/>
      <c r="K606" s="19"/>
      <c r="L606" s="19"/>
      <c r="M606" s="19"/>
      <c r="N606" s="19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28"/>
      <c r="B607" s="11"/>
      <c r="C607" s="19"/>
      <c r="D607" s="19"/>
      <c r="E607" s="19"/>
      <c r="F607" s="11"/>
      <c r="G607" s="11"/>
      <c r="H607" s="11"/>
      <c r="I607" s="11"/>
      <c r="J607" s="19"/>
      <c r="K607" s="19"/>
      <c r="L607" s="19"/>
      <c r="M607" s="19"/>
      <c r="N607" s="19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28"/>
      <c r="B608" s="11"/>
      <c r="C608" s="19"/>
      <c r="D608" s="19"/>
      <c r="E608" s="19"/>
      <c r="F608" s="11"/>
      <c r="G608" s="11"/>
      <c r="H608" s="11"/>
      <c r="I608" s="11"/>
      <c r="J608" s="19"/>
      <c r="K608" s="19"/>
      <c r="L608" s="19"/>
      <c r="M608" s="19"/>
      <c r="N608" s="19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28"/>
      <c r="B609" s="11"/>
      <c r="C609" s="19"/>
      <c r="D609" s="19"/>
      <c r="E609" s="19"/>
      <c r="F609" s="11"/>
      <c r="G609" s="11"/>
      <c r="H609" s="11"/>
      <c r="I609" s="11"/>
      <c r="J609" s="19"/>
      <c r="K609" s="19"/>
      <c r="L609" s="19"/>
      <c r="M609" s="19"/>
      <c r="N609" s="19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28"/>
      <c r="B610" s="11"/>
      <c r="C610" s="19"/>
      <c r="D610" s="19"/>
      <c r="E610" s="19"/>
      <c r="F610" s="11"/>
      <c r="G610" s="11"/>
      <c r="H610" s="11"/>
      <c r="I610" s="11"/>
      <c r="J610" s="19"/>
      <c r="K610" s="19"/>
      <c r="L610" s="19"/>
      <c r="M610" s="19"/>
      <c r="N610" s="19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28"/>
      <c r="B611" s="11"/>
      <c r="C611" s="19"/>
      <c r="D611" s="19"/>
      <c r="E611" s="19"/>
      <c r="F611" s="11"/>
      <c r="G611" s="11"/>
      <c r="H611" s="11"/>
      <c r="I611" s="11"/>
      <c r="J611" s="19"/>
      <c r="K611" s="19"/>
      <c r="L611" s="19"/>
      <c r="M611" s="19"/>
      <c r="N611" s="19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28"/>
      <c r="B612" s="11"/>
      <c r="C612" s="19"/>
      <c r="D612" s="19"/>
      <c r="E612" s="19"/>
      <c r="F612" s="11"/>
      <c r="G612" s="11"/>
      <c r="H612" s="11"/>
      <c r="I612" s="11"/>
      <c r="J612" s="19"/>
      <c r="K612" s="19"/>
      <c r="L612" s="19"/>
      <c r="M612" s="19"/>
      <c r="N612" s="19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28"/>
      <c r="B613" s="11"/>
      <c r="C613" s="19"/>
      <c r="D613" s="19"/>
      <c r="E613" s="19"/>
      <c r="F613" s="11"/>
      <c r="G613" s="11"/>
      <c r="H613" s="11"/>
      <c r="I613" s="11"/>
      <c r="J613" s="19"/>
      <c r="K613" s="19"/>
      <c r="L613" s="19"/>
      <c r="M613" s="19"/>
      <c r="N613" s="19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28"/>
      <c r="B614" s="11"/>
      <c r="C614" s="19"/>
      <c r="D614" s="19"/>
      <c r="E614" s="19"/>
      <c r="F614" s="11"/>
      <c r="G614" s="11"/>
      <c r="H614" s="11"/>
      <c r="I614" s="11"/>
      <c r="J614" s="19"/>
      <c r="K614" s="19"/>
      <c r="L614" s="19"/>
      <c r="M614" s="19"/>
      <c r="N614" s="19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28"/>
      <c r="B615" s="11"/>
      <c r="C615" s="19"/>
      <c r="D615" s="19"/>
      <c r="E615" s="19"/>
      <c r="F615" s="11"/>
      <c r="G615" s="11"/>
      <c r="H615" s="11"/>
      <c r="I615" s="11"/>
      <c r="J615" s="19"/>
      <c r="K615" s="19"/>
      <c r="L615" s="19"/>
      <c r="M615" s="19"/>
      <c r="N615" s="19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28"/>
      <c r="B616" s="11"/>
      <c r="C616" s="19"/>
      <c r="D616" s="19"/>
      <c r="E616" s="19"/>
      <c r="F616" s="11"/>
      <c r="G616" s="11"/>
      <c r="H616" s="11"/>
      <c r="I616" s="11"/>
      <c r="J616" s="19"/>
      <c r="K616" s="19"/>
      <c r="L616" s="19"/>
      <c r="M616" s="19"/>
      <c r="N616" s="19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28"/>
      <c r="B617" s="11"/>
      <c r="C617" s="19"/>
      <c r="D617" s="19"/>
      <c r="E617" s="19"/>
      <c r="F617" s="11"/>
      <c r="G617" s="11"/>
      <c r="H617" s="11"/>
      <c r="I617" s="11"/>
      <c r="J617" s="19"/>
      <c r="K617" s="19"/>
      <c r="L617" s="19"/>
      <c r="M617" s="19"/>
      <c r="N617" s="19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28"/>
      <c r="B618" s="11"/>
      <c r="C618" s="19"/>
      <c r="D618" s="19"/>
      <c r="E618" s="19"/>
      <c r="F618" s="11"/>
      <c r="G618" s="11"/>
      <c r="H618" s="11"/>
      <c r="I618" s="11"/>
      <c r="J618" s="19"/>
      <c r="K618" s="19"/>
      <c r="L618" s="19"/>
      <c r="M618" s="19"/>
      <c r="N618" s="19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28"/>
      <c r="B619" s="11"/>
      <c r="C619" s="19"/>
      <c r="D619" s="19"/>
      <c r="E619" s="19"/>
      <c r="F619" s="11"/>
      <c r="G619" s="11"/>
      <c r="H619" s="11"/>
      <c r="I619" s="11"/>
      <c r="J619" s="19"/>
      <c r="K619" s="19"/>
      <c r="L619" s="19"/>
      <c r="M619" s="19"/>
      <c r="N619" s="19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28"/>
      <c r="B620" s="11"/>
      <c r="C620" s="19"/>
      <c r="D620" s="19"/>
      <c r="E620" s="19"/>
      <c r="F620" s="11"/>
      <c r="G620" s="11"/>
      <c r="H620" s="11"/>
      <c r="I620" s="11"/>
      <c r="J620" s="19"/>
      <c r="K620" s="19"/>
      <c r="L620" s="19"/>
      <c r="M620" s="19"/>
      <c r="N620" s="19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28"/>
      <c r="B621" s="11"/>
      <c r="C621" s="19"/>
      <c r="D621" s="19"/>
      <c r="E621" s="19"/>
      <c r="F621" s="11"/>
      <c r="G621" s="11"/>
      <c r="H621" s="11"/>
      <c r="I621" s="11"/>
      <c r="J621" s="19"/>
      <c r="K621" s="19"/>
      <c r="L621" s="19"/>
      <c r="M621" s="19"/>
      <c r="N621" s="19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28"/>
      <c r="B622" s="11"/>
      <c r="C622" s="19"/>
      <c r="D622" s="19"/>
      <c r="E622" s="19"/>
      <c r="F622" s="11"/>
      <c r="G622" s="11"/>
      <c r="H622" s="11"/>
      <c r="I622" s="11"/>
      <c r="J622" s="19"/>
      <c r="K622" s="19"/>
      <c r="L622" s="19"/>
      <c r="M622" s="19"/>
      <c r="N622" s="19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28"/>
      <c r="B623" s="11"/>
      <c r="C623" s="19"/>
      <c r="D623" s="19"/>
      <c r="E623" s="19"/>
      <c r="F623" s="11"/>
      <c r="G623" s="11"/>
      <c r="H623" s="11"/>
      <c r="I623" s="11"/>
      <c r="J623" s="19"/>
      <c r="K623" s="19"/>
      <c r="L623" s="19"/>
      <c r="M623" s="19"/>
      <c r="N623" s="19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28"/>
      <c r="B624" s="11"/>
      <c r="C624" s="19"/>
      <c r="D624" s="19"/>
      <c r="E624" s="19"/>
      <c r="F624" s="11"/>
      <c r="G624" s="11"/>
      <c r="H624" s="11"/>
      <c r="I624" s="11"/>
      <c r="J624" s="19"/>
      <c r="K624" s="19"/>
      <c r="L624" s="19"/>
      <c r="M624" s="19"/>
      <c r="N624" s="19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28"/>
      <c r="B625" s="11"/>
      <c r="C625" s="19"/>
      <c r="D625" s="19"/>
      <c r="E625" s="19"/>
      <c r="F625" s="11"/>
      <c r="G625" s="11"/>
      <c r="H625" s="11"/>
      <c r="I625" s="11"/>
      <c r="J625" s="19"/>
      <c r="K625" s="19"/>
      <c r="L625" s="19"/>
      <c r="M625" s="19"/>
      <c r="N625" s="19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28"/>
      <c r="B626" s="11"/>
      <c r="C626" s="19"/>
      <c r="D626" s="19"/>
      <c r="E626" s="19"/>
      <c r="F626" s="11"/>
      <c r="G626" s="11"/>
      <c r="H626" s="11"/>
      <c r="I626" s="11"/>
      <c r="J626" s="19"/>
      <c r="K626" s="19"/>
      <c r="L626" s="19"/>
      <c r="M626" s="19"/>
      <c r="N626" s="19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28"/>
      <c r="B627" s="11"/>
      <c r="C627" s="19"/>
      <c r="D627" s="19"/>
      <c r="E627" s="19"/>
      <c r="F627" s="11"/>
      <c r="G627" s="11"/>
      <c r="H627" s="11"/>
      <c r="I627" s="11"/>
      <c r="J627" s="19"/>
      <c r="K627" s="19"/>
      <c r="L627" s="19"/>
      <c r="M627" s="19"/>
      <c r="N627" s="19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28"/>
      <c r="B628" s="11"/>
      <c r="C628" s="19"/>
      <c r="D628" s="19"/>
      <c r="E628" s="19"/>
      <c r="F628" s="11"/>
      <c r="G628" s="11"/>
      <c r="H628" s="11"/>
      <c r="I628" s="11"/>
      <c r="J628" s="19"/>
      <c r="K628" s="19"/>
      <c r="L628" s="19"/>
      <c r="M628" s="19"/>
      <c r="N628" s="19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28"/>
      <c r="B629" s="11"/>
      <c r="C629" s="19"/>
      <c r="D629" s="19"/>
      <c r="E629" s="19"/>
      <c r="F629" s="11"/>
      <c r="G629" s="11"/>
      <c r="H629" s="11"/>
      <c r="I629" s="11"/>
      <c r="J629" s="19"/>
      <c r="K629" s="19"/>
      <c r="L629" s="19"/>
      <c r="M629" s="19"/>
      <c r="N629" s="19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28"/>
      <c r="B630" s="11"/>
      <c r="C630" s="19"/>
      <c r="D630" s="19"/>
      <c r="E630" s="19"/>
      <c r="F630" s="11"/>
      <c r="G630" s="11"/>
      <c r="H630" s="11"/>
      <c r="I630" s="11"/>
      <c r="J630" s="19"/>
      <c r="K630" s="19"/>
      <c r="L630" s="19"/>
      <c r="M630" s="19"/>
      <c r="N630" s="19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28"/>
      <c r="B631" s="11"/>
      <c r="C631" s="19"/>
      <c r="D631" s="19"/>
      <c r="E631" s="19"/>
      <c r="F631" s="11"/>
      <c r="G631" s="11"/>
      <c r="H631" s="11"/>
      <c r="I631" s="11"/>
      <c r="J631" s="19"/>
      <c r="K631" s="19"/>
      <c r="L631" s="19"/>
      <c r="M631" s="19"/>
      <c r="N631" s="19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28"/>
      <c r="B632" s="11"/>
      <c r="C632" s="19"/>
      <c r="D632" s="19"/>
      <c r="E632" s="19"/>
      <c r="F632" s="11"/>
      <c r="G632" s="11"/>
      <c r="H632" s="11"/>
      <c r="I632" s="11"/>
      <c r="J632" s="19"/>
      <c r="K632" s="19"/>
      <c r="L632" s="19"/>
      <c r="M632" s="19"/>
      <c r="N632" s="19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28"/>
      <c r="B633" s="11"/>
      <c r="C633" s="19"/>
      <c r="D633" s="19"/>
      <c r="E633" s="19"/>
      <c r="F633" s="11"/>
      <c r="G633" s="11"/>
      <c r="H633" s="11"/>
      <c r="I633" s="11"/>
      <c r="J633" s="19"/>
      <c r="K633" s="19"/>
      <c r="L633" s="19"/>
      <c r="M633" s="19"/>
      <c r="N633" s="19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28"/>
      <c r="B634" s="11"/>
      <c r="C634" s="19"/>
      <c r="D634" s="19"/>
      <c r="E634" s="19"/>
      <c r="F634" s="11"/>
      <c r="G634" s="11"/>
      <c r="H634" s="11"/>
      <c r="I634" s="11"/>
      <c r="J634" s="19"/>
      <c r="K634" s="19"/>
      <c r="L634" s="19"/>
      <c r="M634" s="19"/>
      <c r="N634" s="19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28"/>
      <c r="B635" s="11"/>
      <c r="C635" s="19"/>
      <c r="D635" s="19"/>
      <c r="E635" s="19"/>
      <c r="F635" s="11"/>
      <c r="G635" s="11"/>
      <c r="H635" s="11"/>
      <c r="I635" s="11"/>
      <c r="J635" s="19"/>
      <c r="K635" s="19"/>
      <c r="L635" s="19"/>
      <c r="M635" s="19"/>
      <c r="N635" s="19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28"/>
      <c r="B636" s="11"/>
      <c r="C636" s="19"/>
      <c r="D636" s="19"/>
      <c r="E636" s="19"/>
      <c r="F636" s="11"/>
      <c r="G636" s="11"/>
      <c r="H636" s="11"/>
      <c r="I636" s="11"/>
      <c r="J636" s="19"/>
      <c r="K636" s="19"/>
      <c r="L636" s="19"/>
      <c r="M636" s="19"/>
      <c r="N636" s="19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28"/>
      <c r="B637" s="11"/>
      <c r="C637" s="19"/>
      <c r="D637" s="19"/>
      <c r="E637" s="19"/>
      <c r="F637" s="11"/>
      <c r="G637" s="11"/>
      <c r="H637" s="11"/>
      <c r="I637" s="11"/>
      <c r="J637" s="19"/>
      <c r="K637" s="19"/>
      <c r="L637" s="19"/>
      <c r="M637" s="19"/>
      <c r="N637" s="19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28"/>
      <c r="B638" s="11"/>
      <c r="C638" s="19"/>
      <c r="D638" s="19"/>
      <c r="E638" s="19"/>
      <c r="F638" s="11"/>
      <c r="G638" s="11"/>
      <c r="H638" s="11"/>
      <c r="I638" s="11"/>
      <c r="J638" s="19"/>
      <c r="K638" s="19"/>
      <c r="L638" s="19"/>
      <c r="M638" s="19"/>
      <c r="N638" s="19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28"/>
      <c r="B639" s="11"/>
      <c r="C639" s="19"/>
      <c r="D639" s="19"/>
      <c r="E639" s="19"/>
      <c r="F639" s="11"/>
      <c r="G639" s="11"/>
      <c r="H639" s="11"/>
      <c r="I639" s="11"/>
      <c r="J639" s="19"/>
      <c r="K639" s="19"/>
      <c r="L639" s="19"/>
      <c r="M639" s="19"/>
      <c r="N639" s="19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28"/>
      <c r="B640" s="11"/>
      <c r="C640" s="19"/>
      <c r="D640" s="19"/>
      <c r="E640" s="19"/>
      <c r="F640" s="11"/>
      <c r="G640" s="11"/>
      <c r="H640" s="11"/>
      <c r="I640" s="11"/>
      <c r="J640" s="19"/>
      <c r="K640" s="19"/>
      <c r="L640" s="19"/>
      <c r="M640" s="19"/>
      <c r="N640" s="19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28"/>
      <c r="B641" s="11"/>
      <c r="C641" s="19"/>
      <c r="D641" s="19"/>
      <c r="E641" s="19"/>
      <c r="F641" s="11"/>
      <c r="G641" s="11"/>
      <c r="H641" s="11"/>
      <c r="I641" s="11"/>
      <c r="J641" s="19"/>
      <c r="K641" s="19"/>
      <c r="L641" s="19"/>
      <c r="M641" s="19"/>
      <c r="N641" s="19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28"/>
      <c r="B642" s="11"/>
      <c r="C642" s="19"/>
      <c r="D642" s="19"/>
      <c r="E642" s="19"/>
      <c r="F642" s="11"/>
      <c r="G642" s="11"/>
      <c r="H642" s="11"/>
      <c r="I642" s="11"/>
      <c r="J642" s="19"/>
      <c r="K642" s="19"/>
      <c r="L642" s="19"/>
      <c r="M642" s="19"/>
      <c r="N642" s="19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28"/>
      <c r="B643" s="11"/>
      <c r="C643" s="19"/>
      <c r="D643" s="19"/>
      <c r="E643" s="19"/>
      <c r="F643" s="11"/>
      <c r="G643" s="11"/>
      <c r="H643" s="11"/>
      <c r="I643" s="11"/>
      <c r="J643" s="19"/>
      <c r="K643" s="19"/>
      <c r="L643" s="19"/>
      <c r="M643" s="19"/>
      <c r="N643" s="19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28"/>
      <c r="B644" s="11"/>
      <c r="C644" s="19"/>
      <c r="D644" s="19"/>
      <c r="E644" s="19"/>
      <c r="F644" s="11"/>
      <c r="G644" s="11"/>
      <c r="H644" s="11"/>
      <c r="I644" s="11"/>
      <c r="J644" s="19"/>
      <c r="K644" s="19"/>
      <c r="L644" s="19"/>
      <c r="M644" s="19"/>
      <c r="N644" s="19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28"/>
      <c r="B645" s="11"/>
      <c r="C645" s="19"/>
      <c r="D645" s="19"/>
      <c r="E645" s="19"/>
      <c r="F645" s="11"/>
      <c r="G645" s="11"/>
      <c r="H645" s="11"/>
      <c r="I645" s="11"/>
      <c r="J645" s="19"/>
      <c r="K645" s="19"/>
      <c r="L645" s="19"/>
      <c r="M645" s="19"/>
      <c r="N645" s="19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28"/>
      <c r="B646" s="11"/>
      <c r="C646" s="19"/>
      <c r="D646" s="19"/>
      <c r="E646" s="19"/>
      <c r="F646" s="11"/>
      <c r="G646" s="11"/>
      <c r="H646" s="11"/>
      <c r="I646" s="11"/>
      <c r="J646" s="19"/>
      <c r="K646" s="19"/>
      <c r="L646" s="19"/>
      <c r="M646" s="19"/>
      <c r="N646" s="19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28"/>
      <c r="B647" s="11"/>
      <c r="C647" s="19"/>
      <c r="D647" s="19"/>
      <c r="E647" s="19"/>
      <c r="F647" s="11"/>
      <c r="G647" s="11"/>
      <c r="H647" s="11"/>
      <c r="I647" s="11"/>
      <c r="J647" s="19"/>
      <c r="K647" s="19"/>
      <c r="L647" s="19"/>
      <c r="M647" s="19"/>
      <c r="N647" s="19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28"/>
      <c r="B648" s="11"/>
      <c r="C648" s="19"/>
      <c r="D648" s="19"/>
      <c r="E648" s="19"/>
      <c r="F648" s="11"/>
      <c r="G648" s="11"/>
      <c r="H648" s="11"/>
      <c r="I648" s="11"/>
      <c r="J648" s="19"/>
      <c r="K648" s="19"/>
      <c r="L648" s="19"/>
      <c r="M648" s="19"/>
      <c r="N648" s="19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28"/>
      <c r="B649" s="11"/>
      <c r="C649" s="19"/>
      <c r="D649" s="19"/>
      <c r="E649" s="19"/>
      <c r="F649" s="11"/>
      <c r="G649" s="11"/>
      <c r="H649" s="11"/>
      <c r="I649" s="11"/>
      <c r="J649" s="19"/>
      <c r="K649" s="19"/>
      <c r="L649" s="19"/>
      <c r="M649" s="19"/>
      <c r="N649" s="19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28"/>
      <c r="B650" s="11"/>
      <c r="C650" s="19"/>
      <c r="D650" s="19"/>
      <c r="E650" s="19"/>
      <c r="F650" s="11"/>
      <c r="G650" s="11"/>
      <c r="H650" s="11"/>
      <c r="I650" s="11"/>
      <c r="J650" s="19"/>
      <c r="K650" s="19"/>
      <c r="L650" s="19"/>
      <c r="M650" s="19"/>
      <c r="N650" s="19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28"/>
      <c r="B651" s="11"/>
      <c r="C651" s="19"/>
      <c r="D651" s="19"/>
      <c r="E651" s="19"/>
      <c r="F651" s="11"/>
      <c r="G651" s="11"/>
      <c r="H651" s="11"/>
      <c r="I651" s="11"/>
      <c r="J651" s="19"/>
      <c r="K651" s="19"/>
      <c r="L651" s="19"/>
      <c r="M651" s="19"/>
      <c r="N651" s="19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28"/>
      <c r="B652" s="11"/>
      <c r="C652" s="19"/>
      <c r="D652" s="19"/>
      <c r="E652" s="19"/>
      <c r="F652" s="11"/>
      <c r="G652" s="11"/>
      <c r="H652" s="11"/>
      <c r="I652" s="11"/>
      <c r="J652" s="19"/>
      <c r="K652" s="19"/>
      <c r="L652" s="19"/>
      <c r="M652" s="19"/>
      <c r="N652" s="19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28"/>
      <c r="B653" s="11"/>
      <c r="C653" s="19"/>
      <c r="D653" s="19"/>
      <c r="E653" s="19"/>
      <c r="F653" s="11"/>
      <c r="G653" s="11"/>
      <c r="H653" s="11"/>
      <c r="I653" s="11"/>
      <c r="J653" s="19"/>
      <c r="K653" s="19"/>
      <c r="L653" s="19"/>
      <c r="M653" s="19"/>
      <c r="N653" s="19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28"/>
      <c r="B654" s="11"/>
      <c r="C654" s="19"/>
      <c r="D654" s="19"/>
      <c r="E654" s="19"/>
      <c r="F654" s="11"/>
      <c r="G654" s="11"/>
      <c r="H654" s="11"/>
      <c r="I654" s="11"/>
      <c r="J654" s="19"/>
      <c r="K654" s="19"/>
      <c r="L654" s="19"/>
      <c r="M654" s="19"/>
      <c r="N654" s="19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28"/>
      <c r="B655" s="11"/>
      <c r="C655" s="19"/>
      <c r="D655" s="19"/>
      <c r="E655" s="19"/>
      <c r="F655" s="11"/>
      <c r="G655" s="11"/>
      <c r="H655" s="11"/>
      <c r="I655" s="11"/>
      <c r="J655" s="19"/>
      <c r="K655" s="19"/>
      <c r="L655" s="19"/>
      <c r="M655" s="19"/>
      <c r="N655" s="19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28"/>
      <c r="B656" s="11"/>
      <c r="C656" s="19"/>
      <c r="D656" s="19"/>
      <c r="E656" s="19"/>
      <c r="F656" s="11"/>
      <c r="G656" s="11"/>
      <c r="H656" s="11"/>
      <c r="I656" s="11"/>
      <c r="J656" s="19"/>
      <c r="K656" s="19"/>
      <c r="L656" s="19"/>
      <c r="M656" s="19"/>
      <c r="N656" s="19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28"/>
      <c r="B657" s="11"/>
      <c r="C657" s="19"/>
      <c r="D657" s="19"/>
      <c r="E657" s="19"/>
      <c r="F657" s="11"/>
      <c r="G657" s="11"/>
      <c r="H657" s="11"/>
      <c r="I657" s="11"/>
      <c r="J657" s="19"/>
      <c r="K657" s="19"/>
      <c r="L657" s="19"/>
      <c r="M657" s="19"/>
      <c r="N657" s="19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28"/>
      <c r="B658" s="11"/>
      <c r="C658" s="19"/>
      <c r="D658" s="19"/>
      <c r="E658" s="19"/>
      <c r="F658" s="11"/>
      <c r="G658" s="11"/>
      <c r="H658" s="11"/>
      <c r="I658" s="11"/>
      <c r="J658" s="19"/>
      <c r="K658" s="19"/>
      <c r="L658" s="19"/>
      <c r="M658" s="19"/>
      <c r="N658" s="19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28"/>
      <c r="B659" s="11"/>
      <c r="C659" s="19"/>
      <c r="D659" s="19"/>
      <c r="E659" s="19"/>
      <c r="F659" s="11"/>
      <c r="G659" s="11"/>
      <c r="H659" s="11"/>
      <c r="I659" s="11"/>
      <c r="J659" s="19"/>
      <c r="K659" s="19"/>
      <c r="L659" s="19"/>
      <c r="M659" s="19"/>
      <c r="N659" s="19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28"/>
      <c r="B660" s="11"/>
      <c r="C660" s="19"/>
      <c r="D660" s="19"/>
      <c r="E660" s="19"/>
      <c r="F660" s="11"/>
      <c r="G660" s="11"/>
      <c r="H660" s="11"/>
      <c r="I660" s="11"/>
      <c r="J660" s="19"/>
      <c r="K660" s="19"/>
      <c r="L660" s="19"/>
      <c r="M660" s="19"/>
      <c r="N660" s="19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28"/>
      <c r="B661" s="11"/>
      <c r="C661" s="19"/>
      <c r="D661" s="19"/>
      <c r="E661" s="19"/>
      <c r="F661" s="11"/>
      <c r="G661" s="11"/>
      <c r="H661" s="11"/>
      <c r="I661" s="11"/>
      <c r="J661" s="19"/>
      <c r="K661" s="19"/>
      <c r="L661" s="19"/>
      <c r="M661" s="19"/>
      <c r="N661" s="19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28"/>
      <c r="B662" s="11"/>
      <c r="C662" s="19"/>
      <c r="D662" s="19"/>
      <c r="E662" s="19"/>
      <c r="F662" s="11"/>
      <c r="G662" s="11"/>
      <c r="H662" s="11"/>
      <c r="I662" s="11"/>
      <c r="J662" s="19"/>
      <c r="K662" s="19"/>
      <c r="L662" s="19"/>
      <c r="M662" s="19"/>
      <c r="N662" s="19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28"/>
      <c r="B663" s="11"/>
      <c r="C663" s="19"/>
      <c r="D663" s="19"/>
      <c r="E663" s="19"/>
      <c r="F663" s="11"/>
      <c r="G663" s="11"/>
      <c r="H663" s="11"/>
      <c r="I663" s="11"/>
      <c r="J663" s="19"/>
      <c r="K663" s="19"/>
      <c r="L663" s="19"/>
      <c r="M663" s="19"/>
      <c r="N663" s="19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28"/>
      <c r="B664" s="11"/>
      <c r="C664" s="19"/>
      <c r="D664" s="19"/>
      <c r="E664" s="19"/>
      <c r="F664" s="11"/>
      <c r="G664" s="11"/>
      <c r="H664" s="11"/>
      <c r="I664" s="11"/>
      <c r="J664" s="19"/>
      <c r="K664" s="19"/>
      <c r="L664" s="19"/>
      <c r="M664" s="19"/>
      <c r="N664" s="19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28"/>
      <c r="B665" s="11"/>
      <c r="C665" s="19"/>
      <c r="D665" s="19"/>
      <c r="E665" s="19"/>
      <c r="F665" s="11"/>
      <c r="G665" s="11"/>
      <c r="H665" s="11"/>
      <c r="I665" s="11"/>
      <c r="J665" s="19"/>
      <c r="K665" s="19"/>
      <c r="L665" s="19"/>
      <c r="M665" s="19"/>
      <c r="N665" s="19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28"/>
      <c r="B666" s="11"/>
      <c r="C666" s="19"/>
      <c r="D666" s="19"/>
      <c r="E666" s="19"/>
      <c r="F666" s="11"/>
      <c r="G666" s="11"/>
      <c r="H666" s="11"/>
      <c r="I666" s="11"/>
      <c r="J666" s="19"/>
      <c r="K666" s="19"/>
      <c r="L666" s="19"/>
      <c r="M666" s="19"/>
      <c r="N666" s="19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28"/>
      <c r="B667" s="11"/>
      <c r="C667" s="19"/>
      <c r="D667" s="19"/>
      <c r="E667" s="19"/>
      <c r="F667" s="11"/>
      <c r="G667" s="11"/>
      <c r="H667" s="11"/>
      <c r="I667" s="11"/>
      <c r="J667" s="19"/>
      <c r="K667" s="19"/>
      <c r="L667" s="19"/>
      <c r="M667" s="19"/>
      <c r="N667" s="19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28"/>
      <c r="B668" s="11"/>
      <c r="C668" s="19"/>
      <c r="D668" s="19"/>
      <c r="E668" s="19"/>
      <c r="F668" s="11"/>
      <c r="G668" s="11"/>
      <c r="H668" s="11"/>
      <c r="I668" s="11"/>
      <c r="J668" s="19"/>
      <c r="K668" s="19"/>
      <c r="L668" s="19"/>
      <c r="M668" s="19"/>
      <c r="N668" s="19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28"/>
      <c r="B669" s="11"/>
      <c r="C669" s="19"/>
      <c r="D669" s="19"/>
      <c r="E669" s="19"/>
      <c r="F669" s="11"/>
      <c r="G669" s="11"/>
      <c r="H669" s="11"/>
      <c r="I669" s="11"/>
      <c r="J669" s="19"/>
      <c r="K669" s="19"/>
      <c r="L669" s="19"/>
      <c r="M669" s="19"/>
      <c r="N669" s="19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28"/>
      <c r="B670" s="11"/>
      <c r="C670" s="19"/>
      <c r="D670" s="19"/>
      <c r="E670" s="19"/>
      <c r="F670" s="11"/>
      <c r="G670" s="11"/>
      <c r="H670" s="11"/>
      <c r="I670" s="11"/>
      <c r="J670" s="19"/>
      <c r="K670" s="19"/>
      <c r="L670" s="19"/>
      <c r="M670" s="19"/>
      <c r="N670" s="19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28"/>
      <c r="B671" s="11"/>
      <c r="C671" s="19"/>
      <c r="D671" s="19"/>
      <c r="E671" s="19"/>
      <c r="F671" s="11"/>
      <c r="G671" s="11"/>
      <c r="H671" s="11"/>
      <c r="I671" s="11"/>
      <c r="J671" s="19"/>
      <c r="K671" s="19"/>
      <c r="L671" s="19"/>
      <c r="M671" s="19"/>
      <c r="N671" s="19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28"/>
      <c r="B672" s="11"/>
      <c r="C672" s="19"/>
      <c r="D672" s="19"/>
      <c r="E672" s="19"/>
      <c r="F672" s="11"/>
      <c r="G672" s="11"/>
      <c r="H672" s="11"/>
      <c r="I672" s="11"/>
      <c r="J672" s="19"/>
      <c r="K672" s="19"/>
      <c r="L672" s="19"/>
      <c r="M672" s="19"/>
      <c r="N672" s="19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28"/>
      <c r="B673" s="11"/>
      <c r="C673" s="19"/>
      <c r="D673" s="19"/>
      <c r="E673" s="19"/>
      <c r="F673" s="11"/>
      <c r="G673" s="11"/>
      <c r="H673" s="11"/>
      <c r="I673" s="11"/>
      <c r="J673" s="19"/>
      <c r="K673" s="19"/>
      <c r="L673" s="19"/>
      <c r="M673" s="19"/>
      <c r="N673" s="19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28"/>
      <c r="B674" s="11"/>
      <c r="C674" s="19"/>
      <c r="D674" s="19"/>
      <c r="E674" s="19"/>
      <c r="F674" s="11"/>
      <c r="G674" s="11"/>
      <c r="H674" s="11"/>
      <c r="I674" s="11"/>
      <c r="J674" s="19"/>
      <c r="K674" s="19"/>
      <c r="L674" s="19"/>
      <c r="M674" s="19"/>
      <c r="N674" s="19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28"/>
      <c r="B675" s="11"/>
      <c r="C675" s="19"/>
      <c r="D675" s="19"/>
      <c r="E675" s="19"/>
      <c r="F675" s="11"/>
      <c r="G675" s="11"/>
      <c r="H675" s="11"/>
      <c r="I675" s="11"/>
      <c r="J675" s="19"/>
      <c r="K675" s="19"/>
      <c r="L675" s="19"/>
      <c r="M675" s="19"/>
      <c r="N675" s="19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28"/>
      <c r="B676" s="11"/>
      <c r="C676" s="19"/>
      <c r="D676" s="19"/>
      <c r="E676" s="19"/>
      <c r="F676" s="11"/>
      <c r="G676" s="11"/>
      <c r="H676" s="11"/>
      <c r="I676" s="11"/>
      <c r="J676" s="19"/>
      <c r="K676" s="19"/>
      <c r="L676" s="19"/>
      <c r="M676" s="19"/>
      <c r="N676" s="19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28"/>
      <c r="B677" s="11"/>
      <c r="C677" s="19"/>
      <c r="D677" s="19"/>
      <c r="E677" s="19"/>
      <c r="F677" s="11"/>
      <c r="G677" s="11"/>
      <c r="H677" s="11"/>
      <c r="I677" s="11"/>
      <c r="J677" s="19"/>
      <c r="K677" s="19"/>
      <c r="L677" s="19"/>
      <c r="M677" s="19"/>
      <c r="N677" s="19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28"/>
      <c r="B678" s="11"/>
      <c r="C678" s="19"/>
      <c r="D678" s="19"/>
      <c r="E678" s="19"/>
      <c r="F678" s="11"/>
      <c r="G678" s="11"/>
      <c r="H678" s="11"/>
      <c r="I678" s="11"/>
      <c r="J678" s="19"/>
      <c r="K678" s="19"/>
      <c r="L678" s="19"/>
      <c r="M678" s="19"/>
      <c r="N678" s="19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28"/>
      <c r="B679" s="11"/>
      <c r="C679" s="19"/>
      <c r="D679" s="19"/>
      <c r="E679" s="19"/>
      <c r="F679" s="11"/>
      <c r="G679" s="11"/>
      <c r="H679" s="11"/>
      <c r="I679" s="11"/>
      <c r="J679" s="19"/>
      <c r="K679" s="19"/>
      <c r="L679" s="19"/>
      <c r="M679" s="19"/>
      <c r="N679" s="19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28"/>
      <c r="B680" s="11"/>
      <c r="C680" s="19"/>
      <c r="D680" s="19"/>
      <c r="E680" s="19"/>
      <c r="F680" s="11"/>
      <c r="G680" s="11"/>
      <c r="H680" s="11"/>
      <c r="I680" s="11"/>
      <c r="J680" s="19"/>
      <c r="K680" s="19"/>
      <c r="L680" s="19"/>
      <c r="M680" s="19"/>
      <c r="N680" s="19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28"/>
      <c r="B681" s="11"/>
      <c r="C681" s="19"/>
      <c r="D681" s="19"/>
      <c r="E681" s="19"/>
      <c r="F681" s="11"/>
      <c r="G681" s="11"/>
      <c r="H681" s="11"/>
      <c r="I681" s="11"/>
      <c r="J681" s="19"/>
      <c r="K681" s="19"/>
      <c r="L681" s="19"/>
      <c r="M681" s="19"/>
      <c r="N681" s="19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28"/>
      <c r="B682" s="11"/>
      <c r="C682" s="19"/>
      <c r="D682" s="19"/>
      <c r="E682" s="19"/>
      <c r="F682" s="11"/>
      <c r="G682" s="11"/>
      <c r="H682" s="11"/>
      <c r="I682" s="11"/>
      <c r="J682" s="19"/>
      <c r="K682" s="19"/>
      <c r="L682" s="19"/>
      <c r="M682" s="19"/>
      <c r="N682" s="19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28"/>
      <c r="B683" s="11"/>
      <c r="C683" s="19"/>
      <c r="D683" s="19"/>
      <c r="E683" s="19"/>
      <c r="F683" s="11"/>
      <c r="G683" s="11"/>
      <c r="H683" s="11"/>
      <c r="I683" s="11"/>
      <c r="J683" s="19"/>
      <c r="K683" s="19"/>
      <c r="L683" s="19"/>
      <c r="M683" s="19"/>
      <c r="N683" s="19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28"/>
      <c r="B684" s="11"/>
      <c r="C684" s="19"/>
      <c r="D684" s="19"/>
      <c r="E684" s="19"/>
      <c r="F684" s="11"/>
      <c r="G684" s="11"/>
      <c r="H684" s="11"/>
      <c r="I684" s="11"/>
      <c r="J684" s="19"/>
      <c r="K684" s="19"/>
      <c r="L684" s="19"/>
      <c r="M684" s="19"/>
      <c r="N684" s="19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28"/>
      <c r="B685" s="11"/>
      <c r="C685" s="19"/>
      <c r="D685" s="19"/>
      <c r="E685" s="19"/>
      <c r="F685" s="11"/>
      <c r="G685" s="11"/>
      <c r="H685" s="11"/>
      <c r="I685" s="11"/>
      <c r="J685" s="19"/>
      <c r="K685" s="19"/>
      <c r="L685" s="19"/>
      <c r="M685" s="19"/>
      <c r="N685" s="19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28"/>
      <c r="B686" s="11"/>
      <c r="C686" s="19"/>
      <c r="D686" s="19"/>
      <c r="E686" s="19"/>
      <c r="F686" s="11"/>
      <c r="G686" s="11"/>
      <c r="H686" s="11"/>
      <c r="I686" s="11"/>
      <c r="J686" s="19"/>
      <c r="K686" s="19"/>
      <c r="L686" s="19"/>
      <c r="M686" s="19"/>
      <c r="N686" s="19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28"/>
      <c r="B687" s="11"/>
      <c r="C687" s="19"/>
      <c r="D687" s="19"/>
      <c r="E687" s="19"/>
      <c r="F687" s="11"/>
      <c r="G687" s="11"/>
      <c r="H687" s="11"/>
      <c r="I687" s="11"/>
      <c r="J687" s="19"/>
      <c r="K687" s="19"/>
      <c r="L687" s="19"/>
      <c r="M687" s="19"/>
      <c r="N687" s="19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28"/>
      <c r="B688" s="11"/>
      <c r="C688" s="19"/>
      <c r="D688" s="19"/>
      <c r="E688" s="19"/>
      <c r="F688" s="11"/>
      <c r="G688" s="11"/>
      <c r="H688" s="11"/>
      <c r="I688" s="11"/>
      <c r="J688" s="19"/>
      <c r="K688" s="19"/>
      <c r="L688" s="19"/>
      <c r="M688" s="19"/>
      <c r="N688" s="19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28"/>
      <c r="B689" s="11"/>
      <c r="C689" s="19"/>
      <c r="D689" s="19"/>
      <c r="E689" s="19"/>
      <c r="F689" s="11"/>
      <c r="G689" s="11"/>
      <c r="H689" s="11"/>
      <c r="I689" s="11"/>
      <c r="J689" s="19"/>
      <c r="K689" s="19"/>
      <c r="L689" s="19"/>
      <c r="M689" s="19"/>
      <c r="N689" s="19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28"/>
      <c r="B690" s="11"/>
      <c r="C690" s="19"/>
      <c r="D690" s="19"/>
      <c r="E690" s="19"/>
      <c r="F690" s="11"/>
      <c r="G690" s="11"/>
      <c r="H690" s="11"/>
      <c r="I690" s="11"/>
      <c r="J690" s="19"/>
      <c r="K690" s="19"/>
      <c r="L690" s="19"/>
      <c r="M690" s="19"/>
      <c r="N690" s="19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28"/>
      <c r="B691" s="11"/>
      <c r="C691" s="19"/>
      <c r="D691" s="19"/>
      <c r="E691" s="19"/>
      <c r="F691" s="11"/>
      <c r="G691" s="11"/>
      <c r="H691" s="11"/>
      <c r="I691" s="11"/>
      <c r="J691" s="19"/>
      <c r="K691" s="19"/>
      <c r="L691" s="19"/>
      <c r="M691" s="19"/>
      <c r="N691" s="19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28"/>
      <c r="B692" s="11"/>
      <c r="C692" s="19"/>
      <c r="D692" s="19"/>
      <c r="E692" s="19"/>
      <c r="F692" s="11"/>
      <c r="G692" s="11"/>
      <c r="H692" s="11"/>
      <c r="I692" s="11"/>
      <c r="J692" s="19"/>
      <c r="K692" s="19"/>
      <c r="L692" s="19"/>
      <c r="M692" s="19"/>
      <c r="N692" s="19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28"/>
      <c r="B693" s="11"/>
      <c r="C693" s="19"/>
      <c r="D693" s="19"/>
      <c r="E693" s="19"/>
      <c r="F693" s="11"/>
      <c r="G693" s="11"/>
      <c r="H693" s="11"/>
      <c r="I693" s="11"/>
      <c r="J693" s="19"/>
      <c r="K693" s="19"/>
      <c r="L693" s="19"/>
      <c r="M693" s="19"/>
      <c r="N693" s="19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28"/>
      <c r="B694" s="11"/>
      <c r="C694" s="19"/>
      <c r="D694" s="19"/>
      <c r="E694" s="19"/>
      <c r="F694" s="11"/>
      <c r="G694" s="11"/>
      <c r="H694" s="11"/>
      <c r="I694" s="11"/>
      <c r="J694" s="19"/>
      <c r="K694" s="19"/>
      <c r="L694" s="19"/>
      <c r="M694" s="19"/>
      <c r="N694" s="19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28"/>
      <c r="B695" s="11"/>
      <c r="C695" s="19"/>
      <c r="D695" s="19"/>
      <c r="E695" s="19"/>
      <c r="F695" s="11"/>
      <c r="G695" s="11"/>
      <c r="H695" s="11"/>
      <c r="I695" s="11"/>
      <c r="J695" s="19"/>
      <c r="K695" s="19"/>
      <c r="L695" s="19"/>
      <c r="M695" s="19"/>
      <c r="N695" s="19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28"/>
      <c r="B696" s="11"/>
      <c r="C696" s="19"/>
      <c r="D696" s="19"/>
      <c r="E696" s="19"/>
      <c r="F696" s="11"/>
      <c r="G696" s="11"/>
      <c r="H696" s="11"/>
      <c r="I696" s="11"/>
      <c r="J696" s="19"/>
      <c r="K696" s="19"/>
      <c r="L696" s="19"/>
      <c r="M696" s="19"/>
      <c r="N696" s="19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28"/>
      <c r="B697" s="11"/>
      <c r="C697" s="19"/>
      <c r="D697" s="19"/>
      <c r="E697" s="19"/>
      <c r="F697" s="11"/>
      <c r="G697" s="11"/>
      <c r="H697" s="11"/>
      <c r="I697" s="11"/>
      <c r="J697" s="19"/>
      <c r="K697" s="19"/>
      <c r="L697" s="19"/>
      <c r="M697" s="19"/>
      <c r="N697" s="19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28"/>
      <c r="B698" s="11"/>
      <c r="C698" s="19"/>
      <c r="D698" s="19"/>
      <c r="E698" s="19"/>
      <c r="F698" s="11"/>
      <c r="G698" s="11"/>
      <c r="H698" s="11"/>
      <c r="I698" s="11"/>
      <c r="J698" s="19"/>
      <c r="K698" s="19"/>
      <c r="L698" s="19"/>
      <c r="M698" s="19"/>
      <c r="N698" s="19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28"/>
      <c r="B699" s="11"/>
      <c r="C699" s="19"/>
      <c r="D699" s="19"/>
      <c r="E699" s="19"/>
      <c r="F699" s="11"/>
      <c r="G699" s="11"/>
      <c r="H699" s="11"/>
      <c r="I699" s="11"/>
      <c r="J699" s="19"/>
      <c r="K699" s="19"/>
      <c r="L699" s="19"/>
      <c r="M699" s="19"/>
      <c r="N699" s="19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28"/>
      <c r="B700" s="11"/>
      <c r="C700" s="19"/>
      <c r="D700" s="19"/>
      <c r="E700" s="19"/>
      <c r="F700" s="11"/>
      <c r="G700" s="11"/>
      <c r="H700" s="11"/>
      <c r="I700" s="11"/>
      <c r="J700" s="19"/>
      <c r="K700" s="19"/>
      <c r="L700" s="19"/>
      <c r="M700" s="19"/>
      <c r="N700" s="19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28"/>
      <c r="B701" s="11"/>
      <c r="C701" s="19"/>
      <c r="D701" s="19"/>
      <c r="E701" s="19"/>
      <c r="F701" s="11"/>
      <c r="G701" s="11"/>
      <c r="H701" s="11"/>
      <c r="I701" s="11"/>
      <c r="J701" s="19"/>
      <c r="K701" s="19"/>
      <c r="L701" s="19"/>
      <c r="M701" s="19"/>
      <c r="N701" s="19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28"/>
      <c r="B702" s="11"/>
      <c r="C702" s="19"/>
      <c r="D702" s="19"/>
      <c r="E702" s="19"/>
      <c r="F702" s="11"/>
      <c r="G702" s="11"/>
      <c r="H702" s="11"/>
      <c r="I702" s="11"/>
      <c r="J702" s="19"/>
      <c r="K702" s="19"/>
      <c r="L702" s="19"/>
      <c r="M702" s="19"/>
      <c r="N702" s="19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28"/>
      <c r="B703" s="11"/>
      <c r="C703" s="19"/>
      <c r="D703" s="19"/>
      <c r="E703" s="19"/>
      <c r="F703" s="11"/>
      <c r="G703" s="11"/>
      <c r="H703" s="11"/>
      <c r="I703" s="11"/>
      <c r="J703" s="19"/>
      <c r="K703" s="19"/>
      <c r="L703" s="19"/>
      <c r="M703" s="19"/>
      <c r="N703" s="19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28"/>
      <c r="B704" s="11"/>
      <c r="C704" s="19"/>
      <c r="D704" s="19"/>
      <c r="E704" s="19"/>
      <c r="F704" s="11"/>
      <c r="G704" s="11"/>
      <c r="H704" s="11"/>
      <c r="I704" s="11"/>
      <c r="J704" s="19"/>
      <c r="K704" s="19"/>
      <c r="L704" s="19"/>
      <c r="M704" s="19"/>
      <c r="N704" s="19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28"/>
      <c r="B705" s="11"/>
      <c r="C705" s="19"/>
      <c r="D705" s="19"/>
      <c r="E705" s="19"/>
      <c r="F705" s="11"/>
      <c r="G705" s="11"/>
      <c r="H705" s="11"/>
      <c r="I705" s="11"/>
      <c r="J705" s="19"/>
      <c r="K705" s="19"/>
      <c r="L705" s="19"/>
      <c r="M705" s="19"/>
      <c r="N705" s="19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28"/>
      <c r="B706" s="11"/>
      <c r="C706" s="19"/>
      <c r="D706" s="19"/>
      <c r="E706" s="19"/>
      <c r="F706" s="11"/>
      <c r="G706" s="11"/>
      <c r="H706" s="11"/>
      <c r="I706" s="11"/>
      <c r="J706" s="19"/>
      <c r="K706" s="19"/>
      <c r="L706" s="19"/>
      <c r="M706" s="19"/>
      <c r="N706" s="19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28"/>
      <c r="B707" s="11"/>
      <c r="C707" s="19"/>
      <c r="D707" s="19"/>
      <c r="E707" s="19"/>
      <c r="F707" s="11"/>
      <c r="G707" s="11"/>
      <c r="H707" s="11"/>
      <c r="I707" s="11"/>
      <c r="J707" s="19"/>
      <c r="K707" s="19"/>
      <c r="L707" s="19"/>
      <c r="M707" s="19"/>
      <c r="N707" s="19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28"/>
      <c r="B708" s="11"/>
      <c r="C708" s="19"/>
      <c r="D708" s="19"/>
      <c r="E708" s="19"/>
      <c r="F708" s="11"/>
      <c r="G708" s="11"/>
      <c r="H708" s="11"/>
      <c r="I708" s="11"/>
      <c r="J708" s="19"/>
      <c r="K708" s="19"/>
      <c r="L708" s="19"/>
      <c r="M708" s="19"/>
      <c r="N708" s="19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28"/>
      <c r="B709" s="11"/>
      <c r="C709" s="19"/>
      <c r="D709" s="19"/>
      <c r="E709" s="19"/>
      <c r="F709" s="11"/>
      <c r="G709" s="11"/>
      <c r="H709" s="11"/>
      <c r="I709" s="11"/>
      <c r="J709" s="19"/>
      <c r="K709" s="19"/>
      <c r="L709" s="19"/>
      <c r="M709" s="19"/>
      <c r="N709" s="19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28"/>
      <c r="B710" s="11"/>
      <c r="C710" s="19"/>
      <c r="D710" s="19"/>
      <c r="E710" s="19"/>
      <c r="F710" s="11"/>
      <c r="G710" s="11"/>
      <c r="H710" s="11"/>
      <c r="I710" s="11"/>
      <c r="J710" s="19"/>
      <c r="K710" s="19"/>
      <c r="L710" s="19"/>
      <c r="M710" s="19"/>
      <c r="N710" s="19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28"/>
      <c r="B711" s="11"/>
      <c r="C711" s="19"/>
      <c r="D711" s="19"/>
      <c r="E711" s="19"/>
      <c r="F711" s="11"/>
      <c r="G711" s="11"/>
      <c r="H711" s="11"/>
      <c r="I711" s="11"/>
      <c r="J711" s="19"/>
      <c r="K711" s="19"/>
      <c r="L711" s="19"/>
      <c r="M711" s="19"/>
      <c r="N711" s="19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28"/>
      <c r="B712" s="11"/>
      <c r="C712" s="19"/>
      <c r="D712" s="19"/>
      <c r="E712" s="19"/>
      <c r="F712" s="11"/>
      <c r="G712" s="11"/>
      <c r="H712" s="11"/>
      <c r="I712" s="11"/>
      <c r="J712" s="19"/>
      <c r="K712" s="19"/>
      <c r="L712" s="19"/>
      <c r="M712" s="19"/>
      <c r="N712" s="19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28"/>
      <c r="B713" s="11"/>
      <c r="C713" s="19"/>
      <c r="D713" s="19"/>
      <c r="E713" s="19"/>
      <c r="F713" s="11"/>
      <c r="G713" s="11"/>
      <c r="H713" s="11"/>
      <c r="I713" s="11"/>
      <c r="J713" s="19"/>
      <c r="K713" s="19"/>
      <c r="L713" s="19"/>
      <c r="M713" s="19"/>
      <c r="N713" s="19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28"/>
      <c r="B714" s="11"/>
      <c r="C714" s="19"/>
      <c r="D714" s="19"/>
      <c r="E714" s="19"/>
      <c r="F714" s="11"/>
      <c r="G714" s="11"/>
      <c r="H714" s="11"/>
      <c r="I714" s="11"/>
      <c r="J714" s="19"/>
      <c r="K714" s="19"/>
      <c r="L714" s="19"/>
      <c r="M714" s="19"/>
      <c r="N714" s="19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28"/>
      <c r="B715" s="11"/>
      <c r="C715" s="19"/>
      <c r="D715" s="19"/>
      <c r="E715" s="19"/>
      <c r="F715" s="11"/>
      <c r="G715" s="11"/>
      <c r="H715" s="11"/>
      <c r="I715" s="11"/>
      <c r="J715" s="19"/>
      <c r="K715" s="19"/>
      <c r="L715" s="19"/>
      <c r="M715" s="19"/>
      <c r="N715" s="19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28"/>
      <c r="B716" s="11"/>
      <c r="C716" s="19"/>
      <c r="D716" s="19"/>
      <c r="E716" s="19"/>
      <c r="F716" s="11"/>
      <c r="G716" s="11"/>
      <c r="H716" s="11"/>
      <c r="I716" s="11"/>
      <c r="J716" s="19"/>
      <c r="K716" s="19"/>
      <c r="L716" s="19"/>
      <c r="M716" s="19"/>
      <c r="N716" s="19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28"/>
      <c r="B717" s="11"/>
      <c r="C717" s="19"/>
      <c r="D717" s="19"/>
      <c r="E717" s="19"/>
      <c r="F717" s="11"/>
      <c r="G717" s="11"/>
      <c r="H717" s="11"/>
      <c r="I717" s="11"/>
      <c r="J717" s="19"/>
      <c r="K717" s="19"/>
      <c r="L717" s="19"/>
      <c r="M717" s="19"/>
      <c r="N717" s="19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28"/>
      <c r="B718" s="11"/>
      <c r="C718" s="19"/>
      <c r="D718" s="19"/>
      <c r="E718" s="19"/>
      <c r="F718" s="11"/>
      <c r="G718" s="11"/>
      <c r="H718" s="11"/>
      <c r="I718" s="11"/>
      <c r="J718" s="19"/>
      <c r="K718" s="19"/>
      <c r="L718" s="19"/>
      <c r="M718" s="19"/>
      <c r="N718" s="19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28"/>
      <c r="B719" s="11"/>
      <c r="C719" s="19"/>
      <c r="D719" s="19"/>
      <c r="E719" s="19"/>
      <c r="F719" s="11"/>
      <c r="G719" s="11"/>
      <c r="H719" s="11"/>
      <c r="I719" s="11"/>
      <c r="J719" s="19"/>
      <c r="K719" s="19"/>
      <c r="L719" s="19"/>
      <c r="M719" s="19"/>
      <c r="N719" s="19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28"/>
      <c r="B720" s="11"/>
      <c r="C720" s="19"/>
      <c r="D720" s="19"/>
      <c r="E720" s="19"/>
      <c r="F720" s="11"/>
      <c r="G720" s="11"/>
      <c r="H720" s="11"/>
      <c r="I720" s="11"/>
      <c r="J720" s="19"/>
      <c r="K720" s="19"/>
      <c r="L720" s="19"/>
      <c r="M720" s="19"/>
      <c r="N720" s="19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28"/>
      <c r="B721" s="11"/>
      <c r="C721" s="19"/>
      <c r="D721" s="19"/>
      <c r="E721" s="19"/>
      <c r="F721" s="11"/>
      <c r="G721" s="11"/>
      <c r="H721" s="11"/>
      <c r="I721" s="11"/>
      <c r="J721" s="19"/>
      <c r="K721" s="19"/>
      <c r="L721" s="19"/>
      <c r="M721" s="19"/>
      <c r="N721" s="19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28"/>
      <c r="B722" s="11"/>
      <c r="C722" s="19"/>
      <c r="D722" s="19"/>
      <c r="E722" s="19"/>
      <c r="F722" s="11"/>
      <c r="G722" s="11"/>
      <c r="H722" s="11"/>
      <c r="I722" s="11"/>
      <c r="J722" s="19"/>
      <c r="K722" s="19"/>
      <c r="L722" s="19"/>
      <c r="M722" s="19"/>
      <c r="N722" s="19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28"/>
      <c r="B723" s="11"/>
      <c r="C723" s="19"/>
      <c r="D723" s="19"/>
      <c r="E723" s="19"/>
      <c r="F723" s="11"/>
      <c r="G723" s="11"/>
      <c r="H723" s="11"/>
      <c r="I723" s="11"/>
      <c r="J723" s="19"/>
      <c r="K723" s="19"/>
      <c r="L723" s="19"/>
      <c r="M723" s="19"/>
      <c r="N723" s="19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28"/>
      <c r="B724" s="11"/>
      <c r="C724" s="19"/>
      <c r="D724" s="19"/>
      <c r="E724" s="19"/>
      <c r="F724" s="11"/>
      <c r="G724" s="11"/>
      <c r="H724" s="11"/>
      <c r="I724" s="11"/>
      <c r="J724" s="19"/>
      <c r="K724" s="19"/>
      <c r="L724" s="19"/>
      <c r="M724" s="19"/>
      <c r="N724" s="19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28"/>
      <c r="B725" s="11"/>
      <c r="C725" s="19"/>
      <c r="D725" s="19"/>
      <c r="E725" s="19"/>
      <c r="F725" s="11"/>
      <c r="G725" s="11"/>
      <c r="H725" s="11"/>
      <c r="I725" s="11"/>
      <c r="J725" s="19"/>
      <c r="K725" s="19"/>
      <c r="L725" s="19"/>
      <c r="M725" s="19"/>
      <c r="N725" s="19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28"/>
      <c r="B726" s="11"/>
      <c r="C726" s="19"/>
      <c r="D726" s="19"/>
      <c r="E726" s="19"/>
      <c r="F726" s="11"/>
      <c r="G726" s="11"/>
      <c r="H726" s="11"/>
      <c r="I726" s="11"/>
      <c r="J726" s="19"/>
      <c r="K726" s="19"/>
      <c r="L726" s="19"/>
      <c r="M726" s="19"/>
      <c r="N726" s="19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28"/>
      <c r="B727" s="11"/>
      <c r="C727" s="19"/>
      <c r="D727" s="19"/>
      <c r="E727" s="19"/>
      <c r="F727" s="11"/>
      <c r="G727" s="11"/>
      <c r="H727" s="11"/>
      <c r="I727" s="11"/>
      <c r="J727" s="19"/>
      <c r="K727" s="19"/>
      <c r="L727" s="19"/>
      <c r="M727" s="19"/>
      <c r="N727" s="19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28"/>
      <c r="B728" s="11"/>
      <c r="C728" s="19"/>
      <c r="D728" s="19"/>
      <c r="E728" s="19"/>
      <c r="F728" s="11"/>
      <c r="G728" s="11"/>
      <c r="H728" s="11"/>
      <c r="I728" s="11"/>
      <c r="J728" s="19"/>
      <c r="K728" s="19"/>
      <c r="L728" s="19"/>
      <c r="M728" s="19"/>
      <c r="N728" s="19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28"/>
      <c r="B729" s="11"/>
      <c r="C729" s="19"/>
      <c r="D729" s="19"/>
      <c r="E729" s="19"/>
      <c r="F729" s="11"/>
      <c r="G729" s="11"/>
      <c r="H729" s="11"/>
      <c r="I729" s="11"/>
      <c r="J729" s="19"/>
      <c r="K729" s="19"/>
      <c r="L729" s="19"/>
      <c r="M729" s="19"/>
      <c r="N729" s="19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28"/>
      <c r="B730" s="11"/>
      <c r="C730" s="19"/>
      <c r="D730" s="19"/>
      <c r="E730" s="19"/>
      <c r="F730" s="11"/>
      <c r="G730" s="11"/>
      <c r="H730" s="11"/>
      <c r="I730" s="11"/>
      <c r="J730" s="19"/>
      <c r="K730" s="19"/>
      <c r="L730" s="19"/>
      <c r="M730" s="19"/>
      <c r="N730" s="19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28"/>
      <c r="B731" s="11"/>
      <c r="C731" s="19"/>
      <c r="D731" s="19"/>
      <c r="E731" s="19"/>
      <c r="F731" s="11"/>
      <c r="G731" s="11"/>
      <c r="H731" s="11"/>
      <c r="I731" s="11"/>
      <c r="J731" s="19"/>
      <c r="K731" s="19"/>
      <c r="L731" s="19"/>
      <c r="M731" s="19"/>
      <c r="N731" s="19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28"/>
      <c r="B732" s="11"/>
      <c r="C732" s="19"/>
      <c r="D732" s="19"/>
      <c r="E732" s="19"/>
      <c r="F732" s="11"/>
      <c r="G732" s="11"/>
      <c r="H732" s="11"/>
      <c r="I732" s="11"/>
      <c r="J732" s="19"/>
      <c r="K732" s="19"/>
      <c r="L732" s="19"/>
      <c r="M732" s="19"/>
      <c r="N732" s="19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28"/>
      <c r="B733" s="11"/>
      <c r="C733" s="19"/>
      <c r="D733" s="19"/>
      <c r="E733" s="19"/>
      <c r="F733" s="11"/>
      <c r="G733" s="11"/>
      <c r="H733" s="11"/>
      <c r="I733" s="11"/>
      <c r="J733" s="19"/>
      <c r="K733" s="19"/>
      <c r="L733" s="19"/>
      <c r="M733" s="19"/>
      <c r="N733" s="19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28"/>
      <c r="B734" s="11"/>
      <c r="C734" s="19"/>
      <c r="D734" s="19"/>
      <c r="E734" s="19"/>
      <c r="F734" s="11"/>
      <c r="G734" s="11"/>
      <c r="H734" s="11"/>
      <c r="I734" s="11"/>
      <c r="J734" s="19"/>
      <c r="K734" s="19"/>
      <c r="L734" s="19"/>
      <c r="M734" s="19"/>
      <c r="N734" s="19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28"/>
      <c r="B735" s="11"/>
      <c r="C735" s="19"/>
      <c r="D735" s="19"/>
      <c r="E735" s="19"/>
      <c r="F735" s="11"/>
      <c r="G735" s="11"/>
      <c r="H735" s="11"/>
      <c r="I735" s="11"/>
      <c r="J735" s="19"/>
      <c r="K735" s="19"/>
      <c r="L735" s="19"/>
      <c r="M735" s="19"/>
      <c r="N735" s="19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28"/>
      <c r="B736" s="11"/>
      <c r="C736" s="19"/>
      <c r="D736" s="19"/>
      <c r="E736" s="19"/>
      <c r="F736" s="11"/>
      <c r="G736" s="11"/>
      <c r="H736" s="11"/>
      <c r="I736" s="11"/>
      <c r="J736" s="19"/>
      <c r="K736" s="19"/>
      <c r="L736" s="19"/>
      <c r="M736" s="19"/>
      <c r="N736" s="19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28"/>
      <c r="B737" s="11"/>
      <c r="C737" s="19"/>
      <c r="D737" s="19"/>
      <c r="E737" s="19"/>
      <c r="F737" s="11"/>
      <c r="G737" s="11"/>
      <c r="H737" s="11"/>
      <c r="I737" s="11"/>
      <c r="J737" s="19"/>
      <c r="K737" s="19"/>
      <c r="L737" s="19"/>
      <c r="M737" s="19"/>
      <c r="N737" s="19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28"/>
      <c r="B738" s="11"/>
      <c r="C738" s="19"/>
      <c r="D738" s="19"/>
      <c r="E738" s="19"/>
      <c r="F738" s="11"/>
      <c r="G738" s="11"/>
      <c r="H738" s="11"/>
      <c r="I738" s="11"/>
      <c r="J738" s="19"/>
      <c r="K738" s="19"/>
      <c r="L738" s="19"/>
      <c r="M738" s="19"/>
      <c r="N738" s="19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28"/>
      <c r="B739" s="11"/>
      <c r="C739" s="19"/>
      <c r="D739" s="19"/>
      <c r="E739" s="19"/>
      <c r="F739" s="11"/>
      <c r="G739" s="11"/>
      <c r="H739" s="11"/>
      <c r="I739" s="11"/>
      <c r="J739" s="19"/>
      <c r="K739" s="19"/>
      <c r="L739" s="19"/>
      <c r="M739" s="19"/>
      <c r="N739" s="19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28"/>
      <c r="B740" s="11"/>
      <c r="C740" s="19"/>
      <c r="D740" s="19"/>
      <c r="E740" s="19"/>
      <c r="F740" s="11"/>
      <c r="G740" s="11"/>
      <c r="H740" s="11"/>
      <c r="I740" s="11"/>
      <c r="J740" s="19"/>
      <c r="K740" s="19"/>
      <c r="L740" s="19"/>
      <c r="M740" s="19"/>
      <c r="N740" s="19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28"/>
      <c r="B741" s="11"/>
      <c r="C741" s="19"/>
      <c r="D741" s="19"/>
      <c r="E741" s="19"/>
      <c r="F741" s="11"/>
      <c r="G741" s="11"/>
      <c r="H741" s="11"/>
      <c r="I741" s="11"/>
      <c r="J741" s="19"/>
      <c r="K741" s="19"/>
      <c r="L741" s="19"/>
      <c r="M741" s="19"/>
      <c r="N741" s="19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28"/>
      <c r="B742" s="11"/>
      <c r="C742" s="19"/>
      <c r="D742" s="19"/>
      <c r="E742" s="19"/>
      <c r="F742" s="11"/>
      <c r="G742" s="11"/>
      <c r="H742" s="11"/>
      <c r="I742" s="11"/>
      <c r="J742" s="19"/>
      <c r="K742" s="19"/>
      <c r="L742" s="19"/>
      <c r="M742" s="19"/>
      <c r="N742" s="19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28"/>
      <c r="B743" s="11"/>
      <c r="C743" s="19"/>
      <c r="D743" s="19"/>
      <c r="E743" s="19"/>
      <c r="F743" s="11"/>
      <c r="G743" s="11"/>
      <c r="H743" s="11"/>
      <c r="I743" s="11"/>
      <c r="J743" s="19"/>
      <c r="K743" s="19"/>
      <c r="L743" s="19"/>
      <c r="M743" s="19"/>
      <c r="N743" s="19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28"/>
      <c r="B744" s="11"/>
      <c r="C744" s="19"/>
      <c r="D744" s="19"/>
      <c r="E744" s="19"/>
      <c r="F744" s="11"/>
      <c r="G744" s="11"/>
      <c r="H744" s="11"/>
      <c r="I744" s="11"/>
      <c r="J744" s="19"/>
      <c r="K744" s="19"/>
      <c r="L744" s="19"/>
      <c r="M744" s="19"/>
      <c r="N744" s="19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28"/>
      <c r="B745" s="11"/>
      <c r="C745" s="19"/>
      <c r="D745" s="19"/>
      <c r="E745" s="19"/>
      <c r="F745" s="11"/>
      <c r="G745" s="11"/>
      <c r="H745" s="11"/>
      <c r="I745" s="11"/>
      <c r="J745" s="19"/>
      <c r="K745" s="19"/>
      <c r="L745" s="19"/>
      <c r="M745" s="19"/>
      <c r="N745" s="19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28"/>
      <c r="B746" s="11"/>
      <c r="C746" s="19"/>
      <c r="D746" s="19"/>
      <c r="E746" s="19"/>
      <c r="F746" s="11"/>
      <c r="G746" s="11"/>
      <c r="H746" s="11"/>
      <c r="I746" s="11"/>
      <c r="J746" s="19"/>
      <c r="K746" s="19"/>
      <c r="L746" s="19"/>
      <c r="M746" s="19"/>
      <c r="N746" s="19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28"/>
      <c r="B747" s="11"/>
      <c r="C747" s="19"/>
      <c r="D747" s="19"/>
      <c r="E747" s="19"/>
      <c r="F747" s="11"/>
      <c r="G747" s="11"/>
      <c r="H747" s="11"/>
      <c r="I747" s="11"/>
      <c r="J747" s="19"/>
      <c r="K747" s="19"/>
      <c r="L747" s="19"/>
      <c r="M747" s="19"/>
      <c r="N747" s="19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28"/>
      <c r="B748" s="11"/>
      <c r="C748" s="19"/>
      <c r="D748" s="19"/>
      <c r="E748" s="19"/>
      <c r="F748" s="11"/>
      <c r="G748" s="11"/>
      <c r="H748" s="11"/>
      <c r="I748" s="11"/>
      <c r="J748" s="19"/>
      <c r="K748" s="19"/>
      <c r="L748" s="19"/>
      <c r="M748" s="19"/>
      <c r="N748" s="19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28"/>
      <c r="B749" s="11"/>
      <c r="C749" s="19"/>
      <c r="D749" s="19"/>
      <c r="E749" s="19"/>
      <c r="F749" s="11"/>
      <c r="G749" s="11"/>
      <c r="H749" s="11"/>
      <c r="I749" s="11"/>
      <c r="J749" s="19"/>
      <c r="K749" s="19"/>
      <c r="L749" s="19"/>
      <c r="M749" s="19"/>
      <c r="N749" s="19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28"/>
      <c r="B750" s="11"/>
      <c r="C750" s="19"/>
      <c r="D750" s="19"/>
      <c r="E750" s="19"/>
      <c r="F750" s="11"/>
      <c r="G750" s="11"/>
      <c r="H750" s="11"/>
      <c r="I750" s="11"/>
      <c r="J750" s="19"/>
      <c r="K750" s="19"/>
      <c r="L750" s="19"/>
      <c r="M750" s="19"/>
      <c r="N750" s="19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28"/>
      <c r="B751" s="11"/>
      <c r="C751" s="19"/>
      <c r="D751" s="19"/>
      <c r="E751" s="19"/>
      <c r="F751" s="11"/>
      <c r="G751" s="11"/>
      <c r="H751" s="11"/>
      <c r="I751" s="11"/>
      <c r="J751" s="19"/>
      <c r="K751" s="19"/>
      <c r="L751" s="19"/>
      <c r="M751" s="19"/>
      <c r="N751" s="19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28"/>
      <c r="B752" s="11"/>
      <c r="C752" s="19"/>
      <c r="D752" s="19"/>
      <c r="E752" s="19"/>
      <c r="F752" s="11"/>
      <c r="G752" s="11"/>
      <c r="H752" s="11"/>
      <c r="I752" s="11"/>
      <c r="J752" s="19"/>
      <c r="K752" s="19"/>
      <c r="L752" s="19"/>
      <c r="M752" s="19"/>
      <c r="N752" s="19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28"/>
      <c r="B753" s="11"/>
      <c r="C753" s="19"/>
      <c r="D753" s="19"/>
      <c r="E753" s="19"/>
      <c r="F753" s="11"/>
      <c r="G753" s="11"/>
      <c r="H753" s="11"/>
      <c r="I753" s="11"/>
      <c r="J753" s="19"/>
      <c r="K753" s="19"/>
      <c r="L753" s="19"/>
      <c r="M753" s="19"/>
      <c r="N753" s="19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28"/>
      <c r="B754" s="11"/>
      <c r="C754" s="19"/>
      <c r="D754" s="19"/>
      <c r="E754" s="19"/>
      <c r="F754" s="11"/>
      <c r="G754" s="11"/>
      <c r="H754" s="11"/>
      <c r="I754" s="11"/>
      <c r="J754" s="19"/>
      <c r="K754" s="19"/>
      <c r="L754" s="19"/>
      <c r="M754" s="19"/>
      <c r="N754" s="19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28"/>
      <c r="B755" s="11"/>
      <c r="C755" s="19"/>
      <c r="D755" s="19"/>
      <c r="E755" s="19"/>
      <c r="F755" s="11"/>
      <c r="G755" s="11"/>
      <c r="H755" s="11"/>
      <c r="I755" s="11"/>
      <c r="J755" s="19"/>
      <c r="K755" s="19"/>
      <c r="L755" s="19"/>
      <c r="M755" s="19"/>
      <c r="N755" s="19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28"/>
      <c r="B756" s="11"/>
      <c r="C756" s="19"/>
      <c r="D756" s="19"/>
      <c r="E756" s="19"/>
      <c r="F756" s="11"/>
      <c r="G756" s="11"/>
      <c r="H756" s="11"/>
      <c r="I756" s="11"/>
      <c r="J756" s="19"/>
      <c r="K756" s="19"/>
      <c r="L756" s="19"/>
      <c r="M756" s="19"/>
      <c r="N756" s="19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28"/>
      <c r="B757" s="11"/>
      <c r="C757" s="19"/>
      <c r="D757" s="19"/>
      <c r="E757" s="19"/>
      <c r="F757" s="11"/>
      <c r="G757" s="11"/>
      <c r="H757" s="11"/>
      <c r="I757" s="11"/>
      <c r="J757" s="19"/>
      <c r="K757" s="19"/>
      <c r="L757" s="19"/>
      <c r="M757" s="19"/>
      <c r="N757" s="19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28"/>
      <c r="B758" s="11"/>
      <c r="C758" s="19"/>
      <c r="D758" s="19"/>
      <c r="E758" s="19"/>
      <c r="F758" s="11"/>
      <c r="G758" s="11"/>
      <c r="H758" s="11"/>
      <c r="I758" s="11"/>
      <c r="J758" s="19"/>
      <c r="K758" s="19"/>
      <c r="L758" s="19"/>
      <c r="M758" s="19"/>
      <c r="N758" s="19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28"/>
      <c r="B759" s="11"/>
      <c r="C759" s="19"/>
      <c r="D759" s="19"/>
      <c r="E759" s="19"/>
      <c r="F759" s="11"/>
      <c r="G759" s="11"/>
      <c r="H759" s="11"/>
      <c r="I759" s="11"/>
      <c r="J759" s="19"/>
      <c r="K759" s="19"/>
      <c r="L759" s="19"/>
      <c r="M759" s="19"/>
      <c r="N759" s="19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28"/>
      <c r="B760" s="11"/>
      <c r="C760" s="19"/>
      <c r="D760" s="19"/>
      <c r="E760" s="19"/>
      <c r="F760" s="11"/>
      <c r="G760" s="11"/>
      <c r="H760" s="11"/>
      <c r="I760" s="11"/>
      <c r="J760" s="19"/>
      <c r="K760" s="19"/>
      <c r="L760" s="19"/>
      <c r="M760" s="19"/>
      <c r="N760" s="19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28"/>
      <c r="B761" s="11"/>
      <c r="C761" s="19"/>
      <c r="D761" s="19"/>
      <c r="E761" s="19"/>
      <c r="F761" s="11"/>
      <c r="G761" s="11"/>
      <c r="H761" s="11"/>
      <c r="I761" s="11"/>
      <c r="J761" s="19"/>
      <c r="K761" s="19"/>
      <c r="L761" s="19"/>
      <c r="M761" s="19"/>
      <c r="N761" s="19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28"/>
      <c r="B762" s="11"/>
      <c r="C762" s="19"/>
      <c r="D762" s="19"/>
      <c r="E762" s="19"/>
      <c r="F762" s="11"/>
      <c r="G762" s="11"/>
      <c r="H762" s="11"/>
      <c r="I762" s="11"/>
      <c r="J762" s="19"/>
      <c r="K762" s="19"/>
      <c r="L762" s="19"/>
      <c r="M762" s="19"/>
      <c r="N762" s="19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28"/>
      <c r="B763" s="11"/>
      <c r="C763" s="19"/>
      <c r="D763" s="19"/>
      <c r="E763" s="19"/>
      <c r="F763" s="11"/>
      <c r="G763" s="11"/>
      <c r="H763" s="11"/>
      <c r="I763" s="11"/>
      <c r="J763" s="19"/>
      <c r="K763" s="19"/>
      <c r="L763" s="19"/>
      <c r="M763" s="19"/>
      <c r="N763" s="19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28"/>
      <c r="B764" s="11"/>
      <c r="C764" s="19"/>
      <c r="D764" s="19"/>
      <c r="E764" s="19"/>
      <c r="F764" s="11"/>
      <c r="G764" s="11"/>
      <c r="H764" s="11"/>
      <c r="I764" s="11"/>
      <c r="J764" s="19"/>
      <c r="K764" s="19"/>
      <c r="L764" s="19"/>
      <c r="M764" s="19"/>
      <c r="N764" s="19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28"/>
      <c r="B765" s="11"/>
      <c r="C765" s="19"/>
      <c r="D765" s="19"/>
      <c r="E765" s="19"/>
      <c r="F765" s="11"/>
      <c r="G765" s="11"/>
      <c r="H765" s="11"/>
      <c r="I765" s="11"/>
      <c r="J765" s="19"/>
      <c r="K765" s="19"/>
      <c r="L765" s="19"/>
      <c r="M765" s="19"/>
      <c r="N765" s="19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28"/>
      <c r="B766" s="11"/>
      <c r="C766" s="19"/>
      <c r="D766" s="19"/>
      <c r="E766" s="19"/>
      <c r="F766" s="11"/>
      <c r="G766" s="11"/>
      <c r="H766" s="11"/>
      <c r="I766" s="11"/>
      <c r="J766" s="19"/>
      <c r="K766" s="19"/>
      <c r="L766" s="19"/>
      <c r="M766" s="19"/>
      <c r="N766" s="19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28"/>
      <c r="B767" s="11"/>
      <c r="C767" s="19"/>
      <c r="D767" s="19"/>
      <c r="E767" s="19"/>
      <c r="F767" s="11"/>
      <c r="G767" s="11"/>
      <c r="H767" s="11"/>
      <c r="I767" s="11"/>
      <c r="J767" s="19"/>
      <c r="K767" s="19"/>
      <c r="L767" s="19"/>
      <c r="M767" s="19"/>
      <c r="N767" s="19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28"/>
      <c r="B768" s="11"/>
      <c r="C768" s="19"/>
      <c r="D768" s="19"/>
      <c r="E768" s="19"/>
      <c r="F768" s="11"/>
      <c r="G768" s="11"/>
      <c r="H768" s="11"/>
      <c r="I768" s="11"/>
      <c r="J768" s="19"/>
      <c r="K768" s="19"/>
      <c r="L768" s="19"/>
      <c r="M768" s="19"/>
      <c r="N768" s="19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28"/>
      <c r="B769" s="11"/>
      <c r="C769" s="19"/>
      <c r="D769" s="19"/>
      <c r="E769" s="19"/>
      <c r="F769" s="11"/>
      <c r="G769" s="11"/>
      <c r="H769" s="11"/>
      <c r="I769" s="11"/>
      <c r="J769" s="19"/>
      <c r="K769" s="19"/>
      <c r="L769" s="19"/>
      <c r="M769" s="19"/>
      <c r="N769" s="19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28"/>
      <c r="B770" s="11"/>
      <c r="C770" s="19"/>
      <c r="D770" s="19"/>
      <c r="E770" s="19"/>
      <c r="F770" s="11"/>
      <c r="G770" s="11"/>
      <c r="H770" s="11"/>
      <c r="I770" s="11"/>
      <c r="J770" s="19"/>
      <c r="K770" s="19"/>
      <c r="L770" s="19"/>
      <c r="M770" s="19"/>
      <c r="N770" s="19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28"/>
      <c r="B771" s="11"/>
      <c r="C771" s="19"/>
      <c r="D771" s="19"/>
      <c r="E771" s="19"/>
      <c r="F771" s="11"/>
      <c r="G771" s="11"/>
      <c r="H771" s="11"/>
      <c r="I771" s="11"/>
      <c r="J771" s="19"/>
      <c r="K771" s="19"/>
      <c r="L771" s="19"/>
      <c r="M771" s="19"/>
      <c r="N771" s="19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28"/>
      <c r="B772" s="11"/>
      <c r="C772" s="19"/>
      <c r="D772" s="19"/>
      <c r="E772" s="19"/>
      <c r="F772" s="11"/>
      <c r="G772" s="11"/>
      <c r="H772" s="11"/>
      <c r="I772" s="11"/>
      <c r="J772" s="19"/>
      <c r="K772" s="19"/>
      <c r="L772" s="19"/>
      <c r="M772" s="19"/>
      <c r="N772" s="19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28"/>
      <c r="B773" s="11"/>
      <c r="C773" s="19"/>
      <c r="D773" s="19"/>
      <c r="E773" s="19"/>
      <c r="F773" s="11"/>
      <c r="G773" s="11"/>
      <c r="H773" s="11"/>
      <c r="I773" s="11"/>
      <c r="J773" s="19"/>
      <c r="K773" s="19"/>
      <c r="L773" s="19"/>
      <c r="M773" s="19"/>
      <c r="N773" s="19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28"/>
      <c r="B774" s="11"/>
      <c r="C774" s="19"/>
      <c r="D774" s="19"/>
      <c r="E774" s="19"/>
      <c r="F774" s="11"/>
      <c r="G774" s="11"/>
      <c r="H774" s="11"/>
      <c r="I774" s="11"/>
      <c r="J774" s="19"/>
      <c r="K774" s="19"/>
      <c r="L774" s="19"/>
      <c r="M774" s="19"/>
      <c r="N774" s="19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28"/>
      <c r="B775" s="11"/>
      <c r="C775" s="19"/>
      <c r="D775" s="19"/>
      <c r="E775" s="19"/>
      <c r="F775" s="11"/>
      <c r="G775" s="11"/>
      <c r="H775" s="11"/>
      <c r="I775" s="11"/>
      <c r="J775" s="19"/>
      <c r="K775" s="19"/>
      <c r="L775" s="19"/>
      <c r="M775" s="19"/>
      <c r="N775" s="19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28"/>
      <c r="B776" s="11"/>
      <c r="C776" s="19"/>
      <c r="D776" s="19"/>
      <c r="E776" s="19"/>
      <c r="F776" s="11"/>
      <c r="G776" s="11"/>
      <c r="H776" s="11"/>
      <c r="I776" s="11"/>
      <c r="J776" s="19"/>
      <c r="K776" s="19"/>
      <c r="L776" s="19"/>
      <c r="M776" s="19"/>
      <c r="N776" s="19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28"/>
      <c r="B777" s="11"/>
      <c r="C777" s="19"/>
      <c r="D777" s="19"/>
      <c r="E777" s="19"/>
      <c r="F777" s="11"/>
      <c r="G777" s="11"/>
      <c r="H777" s="11"/>
      <c r="I777" s="11"/>
      <c r="J777" s="19"/>
      <c r="K777" s="19"/>
      <c r="L777" s="19"/>
      <c r="M777" s="19"/>
      <c r="N777" s="19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28"/>
      <c r="B778" s="11"/>
      <c r="C778" s="19"/>
      <c r="D778" s="19"/>
      <c r="E778" s="19"/>
      <c r="F778" s="11"/>
      <c r="G778" s="11"/>
      <c r="H778" s="11"/>
      <c r="I778" s="11"/>
      <c r="J778" s="19"/>
      <c r="K778" s="19"/>
      <c r="L778" s="19"/>
      <c r="M778" s="19"/>
      <c r="N778" s="19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28"/>
      <c r="B779" s="11"/>
      <c r="C779" s="19"/>
      <c r="D779" s="19"/>
      <c r="E779" s="19"/>
      <c r="F779" s="11"/>
      <c r="G779" s="11"/>
      <c r="H779" s="11"/>
      <c r="I779" s="11"/>
      <c r="J779" s="19"/>
      <c r="K779" s="19"/>
      <c r="L779" s="19"/>
      <c r="M779" s="19"/>
      <c r="N779" s="19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28"/>
      <c r="B780" s="11"/>
      <c r="C780" s="19"/>
      <c r="D780" s="19"/>
      <c r="E780" s="19"/>
      <c r="F780" s="11"/>
      <c r="G780" s="11"/>
      <c r="H780" s="11"/>
      <c r="I780" s="11"/>
      <c r="J780" s="19"/>
      <c r="K780" s="19"/>
      <c r="L780" s="19"/>
      <c r="M780" s="19"/>
      <c r="N780" s="19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28"/>
      <c r="B781" s="11"/>
      <c r="C781" s="19"/>
      <c r="D781" s="19"/>
      <c r="E781" s="19"/>
      <c r="F781" s="11"/>
      <c r="G781" s="11"/>
      <c r="H781" s="11"/>
      <c r="I781" s="11"/>
      <c r="J781" s="19"/>
      <c r="K781" s="19"/>
      <c r="L781" s="19"/>
      <c r="M781" s="19"/>
      <c r="N781" s="19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28"/>
      <c r="B782" s="11"/>
      <c r="C782" s="19"/>
      <c r="D782" s="19"/>
      <c r="E782" s="19"/>
      <c r="F782" s="11"/>
      <c r="G782" s="11"/>
      <c r="H782" s="11"/>
      <c r="I782" s="11"/>
      <c r="J782" s="19"/>
      <c r="K782" s="19"/>
      <c r="L782" s="19"/>
      <c r="M782" s="19"/>
      <c r="N782" s="19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28"/>
      <c r="B783" s="11"/>
      <c r="C783" s="19"/>
      <c r="D783" s="19"/>
      <c r="E783" s="19"/>
      <c r="F783" s="11"/>
      <c r="G783" s="11"/>
      <c r="H783" s="11"/>
      <c r="I783" s="11"/>
      <c r="J783" s="19"/>
      <c r="K783" s="19"/>
      <c r="L783" s="19"/>
      <c r="M783" s="19"/>
      <c r="N783" s="19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28"/>
      <c r="B784" s="11"/>
      <c r="C784" s="19"/>
      <c r="D784" s="19"/>
      <c r="E784" s="19"/>
      <c r="F784" s="11"/>
      <c r="G784" s="11"/>
      <c r="H784" s="11"/>
      <c r="I784" s="11"/>
      <c r="J784" s="19"/>
      <c r="K784" s="19"/>
      <c r="L784" s="19"/>
      <c r="M784" s="19"/>
      <c r="N784" s="19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28"/>
      <c r="B785" s="11"/>
      <c r="C785" s="19"/>
      <c r="D785" s="19"/>
      <c r="E785" s="19"/>
      <c r="F785" s="11"/>
      <c r="G785" s="11"/>
      <c r="H785" s="11"/>
      <c r="I785" s="11"/>
      <c r="J785" s="19"/>
      <c r="K785" s="19"/>
      <c r="L785" s="19"/>
      <c r="M785" s="19"/>
      <c r="N785" s="19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28"/>
      <c r="B786" s="11"/>
      <c r="C786" s="19"/>
      <c r="D786" s="19"/>
      <c r="E786" s="19"/>
      <c r="F786" s="11"/>
      <c r="G786" s="11"/>
      <c r="H786" s="11"/>
      <c r="I786" s="11"/>
      <c r="J786" s="19"/>
      <c r="K786" s="19"/>
      <c r="L786" s="19"/>
      <c r="M786" s="19"/>
      <c r="N786" s="19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28"/>
      <c r="B787" s="11"/>
      <c r="C787" s="19"/>
      <c r="D787" s="19"/>
      <c r="E787" s="19"/>
      <c r="F787" s="11"/>
      <c r="G787" s="11"/>
      <c r="H787" s="11"/>
      <c r="I787" s="11"/>
      <c r="J787" s="19"/>
      <c r="K787" s="19"/>
      <c r="L787" s="19"/>
      <c r="M787" s="19"/>
      <c r="N787" s="19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28"/>
      <c r="B788" s="11"/>
      <c r="C788" s="19"/>
      <c r="D788" s="19"/>
      <c r="E788" s="19"/>
      <c r="F788" s="11"/>
      <c r="G788" s="11"/>
      <c r="H788" s="11"/>
      <c r="I788" s="11"/>
      <c r="J788" s="19"/>
      <c r="K788" s="19"/>
      <c r="L788" s="19"/>
      <c r="M788" s="19"/>
      <c r="N788" s="19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28"/>
      <c r="B789" s="11"/>
      <c r="C789" s="19"/>
      <c r="D789" s="19"/>
      <c r="E789" s="19"/>
      <c r="F789" s="11"/>
      <c r="G789" s="11"/>
      <c r="H789" s="11"/>
      <c r="I789" s="11"/>
      <c r="J789" s="19"/>
      <c r="K789" s="19"/>
      <c r="L789" s="19"/>
      <c r="M789" s="19"/>
      <c r="N789" s="19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28"/>
      <c r="B790" s="11"/>
      <c r="C790" s="19"/>
      <c r="D790" s="19"/>
      <c r="E790" s="19"/>
      <c r="F790" s="11"/>
      <c r="G790" s="11"/>
      <c r="H790" s="11"/>
      <c r="I790" s="11"/>
      <c r="J790" s="19"/>
      <c r="K790" s="19"/>
      <c r="L790" s="19"/>
      <c r="M790" s="19"/>
      <c r="N790" s="19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28"/>
      <c r="B791" s="11"/>
      <c r="C791" s="19"/>
      <c r="D791" s="19"/>
      <c r="E791" s="19"/>
      <c r="F791" s="11"/>
      <c r="G791" s="11"/>
      <c r="H791" s="11"/>
      <c r="I791" s="11"/>
      <c r="J791" s="19"/>
      <c r="K791" s="19"/>
      <c r="L791" s="19"/>
      <c r="M791" s="19"/>
      <c r="N791" s="19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28"/>
      <c r="B792" s="11"/>
      <c r="C792" s="19"/>
      <c r="D792" s="19"/>
      <c r="E792" s="19"/>
      <c r="F792" s="11"/>
      <c r="G792" s="11"/>
      <c r="H792" s="11"/>
      <c r="I792" s="11"/>
      <c r="J792" s="19"/>
      <c r="K792" s="19"/>
      <c r="L792" s="19"/>
      <c r="M792" s="19"/>
      <c r="N792" s="19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28"/>
      <c r="B793" s="11"/>
      <c r="C793" s="19"/>
      <c r="D793" s="19"/>
      <c r="E793" s="19"/>
      <c r="F793" s="11"/>
      <c r="G793" s="11"/>
      <c r="H793" s="11"/>
      <c r="I793" s="11"/>
      <c r="J793" s="19"/>
      <c r="K793" s="19"/>
      <c r="L793" s="19"/>
      <c r="M793" s="19"/>
      <c r="N793" s="19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28"/>
      <c r="B794" s="11"/>
      <c r="C794" s="19"/>
      <c r="D794" s="19"/>
      <c r="E794" s="19"/>
      <c r="F794" s="11"/>
      <c r="G794" s="11"/>
      <c r="H794" s="11"/>
      <c r="I794" s="11"/>
      <c r="J794" s="19"/>
      <c r="K794" s="19"/>
      <c r="L794" s="19"/>
      <c r="M794" s="19"/>
      <c r="N794" s="19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28"/>
      <c r="B795" s="11"/>
      <c r="C795" s="19"/>
      <c r="D795" s="19"/>
      <c r="E795" s="19"/>
      <c r="F795" s="11"/>
      <c r="G795" s="11"/>
      <c r="H795" s="11"/>
      <c r="I795" s="11"/>
      <c r="J795" s="19"/>
      <c r="K795" s="19"/>
      <c r="L795" s="19"/>
      <c r="M795" s="19"/>
      <c r="N795" s="19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28"/>
      <c r="B796" s="11"/>
      <c r="C796" s="19"/>
      <c r="D796" s="19"/>
      <c r="E796" s="19"/>
      <c r="F796" s="11"/>
      <c r="G796" s="11"/>
      <c r="H796" s="11"/>
      <c r="I796" s="11"/>
      <c r="J796" s="19"/>
      <c r="K796" s="19"/>
      <c r="L796" s="19"/>
      <c r="M796" s="19"/>
      <c r="N796" s="19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28"/>
      <c r="B797" s="11"/>
      <c r="C797" s="19"/>
      <c r="D797" s="19"/>
      <c r="E797" s="19"/>
      <c r="F797" s="11"/>
      <c r="G797" s="11"/>
      <c r="H797" s="11"/>
      <c r="I797" s="11"/>
      <c r="J797" s="19"/>
      <c r="K797" s="19"/>
      <c r="L797" s="19"/>
      <c r="M797" s="19"/>
      <c r="N797" s="19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28"/>
      <c r="B798" s="11"/>
      <c r="C798" s="19"/>
      <c r="D798" s="19"/>
      <c r="E798" s="19"/>
      <c r="F798" s="11"/>
      <c r="G798" s="11"/>
      <c r="H798" s="11"/>
      <c r="I798" s="11"/>
      <c r="J798" s="19"/>
      <c r="K798" s="19"/>
      <c r="L798" s="19"/>
      <c r="M798" s="19"/>
      <c r="N798" s="19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28"/>
      <c r="B799" s="11"/>
      <c r="C799" s="19"/>
      <c r="D799" s="19"/>
      <c r="E799" s="19"/>
      <c r="F799" s="11"/>
      <c r="G799" s="11"/>
      <c r="H799" s="11"/>
      <c r="I799" s="11"/>
      <c r="J799" s="19"/>
      <c r="K799" s="19"/>
      <c r="L799" s="19"/>
      <c r="M799" s="19"/>
      <c r="N799" s="19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28"/>
      <c r="B800" s="11"/>
      <c r="C800" s="19"/>
      <c r="D800" s="19"/>
      <c r="E800" s="19"/>
      <c r="F800" s="11"/>
      <c r="G800" s="11"/>
      <c r="H800" s="11"/>
      <c r="I800" s="11"/>
      <c r="J800" s="19"/>
      <c r="K800" s="19"/>
      <c r="L800" s="19"/>
      <c r="M800" s="19"/>
      <c r="N800" s="19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28"/>
      <c r="B801" s="11"/>
      <c r="C801" s="19"/>
      <c r="D801" s="19"/>
      <c r="E801" s="19"/>
      <c r="F801" s="11"/>
      <c r="G801" s="11"/>
      <c r="H801" s="11"/>
      <c r="I801" s="11"/>
      <c r="J801" s="19"/>
      <c r="K801" s="19"/>
      <c r="L801" s="19"/>
      <c r="M801" s="19"/>
      <c r="N801" s="19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28"/>
      <c r="B802" s="11"/>
      <c r="C802" s="19"/>
      <c r="D802" s="19"/>
      <c r="E802" s="19"/>
      <c r="F802" s="11"/>
      <c r="G802" s="11"/>
      <c r="H802" s="11"/>
      <c r="I802" s="11"/>
      <c r="J802" s="19"/>
      <c r="K802" s="19"/>
      <c r="L802" s="19"/>
      <c r="M802" s="19"/>
      <c r="N802" s="19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28"/>
      <c r="B803" s="11"/>
      <c r="C803" s="19"/>
      <c r="D803" s="19"/>
      <c r="E803" s="19"/>
      <c r="F803" s="11"/>
      <c r="G803" s="11"/>
      <c r="H803" s="11"/>
      <c r="I803" s="11"/>
      <c r="J803" s="19"/>
      <c r="K803" s="19"/>
      <c r="L803" s="19"/>
      <c r="M803" s="19"/>
      <c r="N803" s="19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28"/>
      <c r="B804" s="11"/>
      <c r="C804" s="19"/>
      <c r="D804" s="19"/>
      <c r="E804" s="19"/>
      <c r="F804" s="11"/>
      <c r="G804" s="11"/>
      <c r="H804" s="11"/>
      <c r="I804" s="11"/>
      <c r="J804" s="19"/>
      <c r="K804" s="19"/>
      <c r="L804" s="19"/>
      <c r="M804" s="19"/>
      <c r="N804" s="19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28"/>
      <c r="B805" s="11"/>
      <c r="C805" s="19"/>
      <c r="D805" s="19"/>
      <c r="E805" s="19"/>
      <c r="F805" s="11"/>
      <c r="G805" s="11"/>
      <c r="H805" s="11"/>
      <c r="I805" s="11"/>
      <c r="J805" s="19"/>
      <c r="K805" s="19"/>
      <c r="L805" s="19"/>
      <c r="M805" s="19"/>
      <c r="N805" s="19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28"/>
      <c r="B806" s="11"/>
      <c r="C806" s="19"/>
      <c r="D806" s="19"/>
      <c r="E806" s="19"/>
      <c r="F806" s="11"/>
      <c r="G806" s="11"/>
      <c r="H806" s="11"/>
      <c r="I806" s="11"/>
      <c r="J806" s="19"/>
      <c r="K806" s="19"/>
      <c r="L806" s="19"/>
      <c r="M806" s="19"/>
      <c r="N806" s="19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28"/>
      <c r="B807" s="11"/>
      <c r="C807" s="19"/>
      <c r="D807" s="19"/>
      <c r="E807" s="19"/>
      <c r="F807" s="11"/>
      <c r="G807" s="11"/>
      <c r="H807" s="11"/>
      <c r="I807" s="11"/>
      <c r="J807" s="19"/>
      <c r="K807" s="19"/>
      <c r="L807" s="19"/>
      <c r="M807" s="19"/>
      <c r="N807" s="19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28"/>
      <c r="B808" s="11"/>
      <c r="C808" s="19"/>
      <c r="D808" s="19"/>
      <c r="E808" s="19"/>
      <c r="F808" s="11"/>
      <c r="G808" s="11"/>
      <c r="H808" s="11"/>
      <c r="I808" s="11"/>
      <c r="J808" s="19"/>
      <c r="K808" s="19"/>
      <c r="L808" s="19"/>
      <c r="M808" s="19"/>
      <c r="N808" s="19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28"/>
      <c r="B809" s="11"/>
      <c r="C809" s="19"/>
      <c r="D809" s="19"/>
      <c r="E809" s="19"/>
      <c r="F809" s="11"/>
      <c r="G809" s="11"/>
      <c r="H809" s="11"/>
      <c r="I809" s="11"/>
      <c r="J809" s="19"/>
      <c r="K809" s="19"/>
      <c r="L809" s="19"/>
      <c r="M809" s="19"/>
      <c r="N809" s="19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28"/>
      <c r="B810" s="11"/>
      <c r="C810" s="19"/>
      <c r="D810" s="19"/>
      <c r="E810" s="19"/>
      <c r="F810" s="11"/>
      <c r="G810" s="11"/>
      <c r="H810" s="11"/>
      <c r="I810" s="11"/>
      <c r="J810" s="19"/>
      <c r="K810" s="19"/>
      <c r="L810" s="19"/>
      <c r="M810" s="19"/>
      <c r="N810" s="19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28"/>
      <c r="B811" s="11"/>
      <c r="C811" s="19"/>
      <c r="D811" s="19"/>
      <c r="E811" s="19"/>
      <c r="F811" s="11"/>
      <c r="G811" s="11"/>
      <c r="H811" s="11"/>
      <c r="I811" s="11"/>
      <c r="J811" s="19"/>
      <c r="K811" s="19"/>
      <c r="L811" s="19"/>
      <c r="M811" s="19"/>
      <c r="N811" s="19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28"/>
      <c r="B812" s="11"/>
      <c r="C812" s="19"/>
      <c r="D812" s="19"/>
      <c r="E812" s="19"/>
      <c r="F812" s="11"/>
      <c r="G812" s="11"/>
      <c r="H812" s="11"/>
      <c r="I812" s="11"/>
      <c r="J812" s="19"/>
      <c r="K812" s="19"/>
      <c r="L812" s="19"/>
      <c r="M812" s="19"/>
      <c r="N812" s="19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28"/>
      <c r="B813" s="11"/>
      <c r="C813" s="19"/>
      <c r="D813" s="19"/>
      <c r="E813" s="19"/>
      <c r="F813" s="11"/>
      <c r="G813" s="11"/>
      <c r="H813" s="11"/>
      <c r="I813" s="11"/>
      <c r="J813" s="19"/>
      <c r="K813" s="19"/>
      <c r="L813" s="19"/>
      <c r="M813" s="19"/>
      <c r="N813" s="19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28"/>
      <c r="B814" s="11"/>
      <c r="C814" s="19"/>
      <c r="D814" s="19"/>
      <c r="E814" s="19"/>
      <c r="F814" s="11"/>
      <c r="G814" s="11"/>
      <c r="H814" s="11"/>
      <c r="I814" s="11"/>
      <c r="J814" s="19"/>
      <c r="K814" s="19"/>
      <c r="L814" s="19"/>
      <c r="M814" s="19"/>
      <c r="N814" s="19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28"/>
      <c r="B815" s="11"/>
      <c r="C815" s="19"/>
      <c r="D815" s="19"/>
      <c r="E815" s="19"/>
      <c r="F815" s="11"/>
      <c r="G815" s="11"/>
      <c r="H815" s="11"/>
      <c r="I815" s="11"/>
      <c r="J815" s="19"/>
      <c r="K815" s="19"/>
      <c r="L815" s="19"/>
      <c r="M815" s="19"/>
      <c r="N815" s="19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28"/>
      <c r="B816" s="11"/>
      <c r="C816" s="19"/>
      <c r="D816" s="19"/>
      <c r="E816" s="19"/>
      <c r="F816" s="11"/>
      <c r="G816" s="11"/>
      <c r="H816" s="11"/>
      <c r="I816" s="11"/>
      <c r="J816" s="19"/>
      <c r="K816" s="19"/>
      <c r="L816" s="19"/>
      <c r="M816" s="19"/>
      <c r="N816" s="19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28"/>
      <c r="B817" s="11"/>
      <c r="C817" s="19"/>
      <c r="D817" s="19"/>
      <c r="E817" s="19"/>
      <c r="F817" s="11"/>
      <c r="G817" s="11"/>
      <c r="H817" s="11"/>
      <c r="I817" s="11"/>
      <c r="J817" s="19"/>
      <c r="K817" s="19"/>
      <c r="L817" s="19"/>
      <c r="M817" s="19"/>
      <c r="N817" s="19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28"/>
      <c r="B818" s="11"/>
      <c r="C818" s="19"/>
      <c r="D818" s="19"/>
      <c r="E818" s="19"/>
      <c r="F818" s="11"/>
      <c r="G818" s="11"/>
      <c r="H818" s="11"/>
      <c r="I818" s="11"/>
      <c r="J818" s="19"/>
      <c r="K818" s="19"/>
      <c r="L818" s="19"/>
      <c r="M818" s="19"/>
      <c r="N818" s="19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28"/>
      <c r="B819" s="11"/>
      <c r="C819" s="19"/>
      <c r="D819" s="19"/>
      <c r="E819" s="19"/>
      <c r="F819" s="11"/>
      <c r="G819" s="11"/>
      <c r="H819" s="11"/>
      <c r="I819" s="11"/>
      <c r="J819" s="19"/>
      <c r="K819" s="19"/>
      <c r="L819" s="19"/>
      <c r="M819" s="19"/>
      <c r="N819" s="19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28"/>
      <c r="B820" s="11"/>
      <c r="C820" s="19"/>
      <c r="D820" s="19"/>
      <c r="E820" s="19"/>
      <c r="F820" s="11"/>
      <c r="G820" s="11"/>
      <c r="H820" s="11"/>
      <c r="I820" s="11"/>
      <c r="J820" s="19"/>
      <c r="K820" s="19"/>
      <c r="L820" s="19"/>
      <c r="M820" s="19"/>
      <c r="N820" s="19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28"/>
      <c r="B821" s="11"/>
      <c r="C821" s="19"/>
      <c r="D821" s="19"/>
      <c r="E821" s="19"/>
      <c r="F821" s="11"/>
      <c r="G821" s="11"/>
      <c r="H821" s="11"/>
      <c r="I821" s="11"/>
      <c r="J821" s="19"/>
      <c r="K821" s="19"/>
      <c r="L821" s="19"/>
      <c r="M821" s="19"/>
      <c r="N821" s="19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28"/>
      <c r="B822" s="11"/>
      <c r="C822" s="19"/>
      <c r="D822" s="19"/>
      <c r="E822" s="19"/>
      <c r="F822" s="11"/>
      <c r="G822" s="11"/>
      <c r="H822" s="11"/>
      <c r="I822" s="11"/>
      <c r="J822" s="19"/>
      <c r="K822" s="19"/>
      <c r="L822" s="19"/>
      <c r="M822" s="19"/>
      <c r="N822" s="19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28"/>
      <c r="B823" s="11"/>
      <c r="C823" s="19"/>
      <c r="D823" s="19"/>
      <c r="E823" s="19"/>
      <c r="F823" s="11"/>
      <c r="G823" s="11"/>
      <c r="H823" s="11"/>
      <c r="I823" s="11"/>
      <c r="J823" s="19"/>
      <c r="K823" s="19"/>
      <c r="L823" s="19"/>
      <c r="M823" s="19"/>
      <c r="N823" s="19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28"/>
      <c r="B824" s="11"/>
      <c r="C824" s="19"/>
      <c r="D824" s="19"/>
      <c r="E824" s="19"/>
      <c r="F824" s="11"/>
      <c r="G824" s="11"/>
      <c r="H824" s="11"/>
      <c r="I824" s="11"/>
      <c r="J824" s="19"/>
      <c r="K824" s="19"/>
      <c r="L824" s="19"/>
      <c r="M824" s="19"/>
      <c r="N824" s="19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28"/>
      <c r="B825" s="11"/>
      <c r="C825" s="19"/>
      <c r="D825" s="19"/>
      <c r="E825" s="19"/>
      <c r="F825" s="11"/>
      <c r="G825" s="11"/>
      <c r="H825" s="11"/>
      <c r="I825" s="11"/>
      <c r="J825" s="19"/>
      <c r="K825" s="19"/>
      <c r="L825" s="19"/>
      <c r="M825" s="19"/>
      <c r="N825" s="19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28"/>
      <c r="B826" s="11"/>
      <c r="C826" s="19"/>
      <c r="D826" s="19"/>
      <c r="E826" s="19"/>
      <c r="F826" s="11"/>
      <c r="G826" s="11"/>
      <c r="H826" s="11"/>
      <c r="I826" s="11"/>
      <c r="J826" s="19"/>
      <c r="K826" s="19"/>
      <c r="L826" s="19"/>
      <c r="M826" s="19"/>
      <c r="N826" s="19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28"/>
      <c r="B827" s="11"/>
      <c r="C827" s="19"/>
      <c r="D827" s="19"/>
      <c r="E827" s="19"/>
      <c r="F827" s="11"/>
      <c r="G827" s="11"/>
      <c r="H827" s="11"/>
      <c r="I827" s="11"/>
      <c r="J827" s="19"/>
      <c r="K827" s="19"/>
      <c r="L827" s="19"/>
      <c r="M827" s="19"/>
      <c r="N827" s="19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28"/>
      <c r="B828" s="11"/>
      <c r="C828" s="19"/>
      <c r="D828" s="19"/>
      <c r="E828" s="19"/>
      <c r="F828" s="11"/>
      <c r="G828" s="11"/>
      <c r="H828" s="11"/>
      <c r="I828" s="11"/>
      <c r="J828" s="19"/>
      <c r="K828" s="19"/>
      <c r="L828" s="19"/>
      <c r="M828" s="19"/>
      <c r="N828" s="19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28"/>
      <c r="B829" s="11"/>
      <c r="C829" s="19"/>
      <c r="D829" s="19"/>
      <c r="E829" s="19"/>
      <c r="F829" s="11"/>
      <c r="G829" s="11"/>
      <c r="H829" s="11"/>
      <c r="I829" s="11"/>
      <c r="J829" s="19"/>
      <c r="K829" s="19"/>
      <c r="L829" s="19"/>
      <c r="M829" s="19"/>
      <c r="N829" s="19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28"/>
      <c r="B830" s="11"/>
      <c r="C830" s="19"/>
      <c r="D830" s="19"/>
      <c r="E830" s="19"/>
      <c r="F830" s="11"/>
      <c r="G830" s="11"/>
      <c r="H830" s="11"/>
      <c r="I830" s="11"/>
      <c r="J830" s="19"/>
      <c r="K830" s="19"/>
      <c r="L830" s="19"/>
      <c r="M830" s="19"/>
      <c r="N830" s="19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28"/>
      <c r="B831" s="11"/>
      <c r="C831" s="19"/>
      <c r="D831" s="19"/>
      <c r="E831" s="19"/>
      <c r="F831" s="11"/>
      <c r="G831" s="11"/>
      <c r="H831" s="11"/>
      <c r="I831" s="11"/>
      <c r="J831" s="19"/>
      <c r="K831" s="19"/>
      <c r="L831" s="19"/>
      <c r="M831" s="19"/>
      <c r="N831" s="19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28"/>
      <c r="B832" s="11"/>
      <c r="C832" s="19"/>
      <c r="D832" s="19"/>
      <c r="E832" s="19"/>
      <c r="F832" s="11"/>
      <c r="G832" s="11"/>
      <c r="H832" s="11"/>
      <c r="I832" s="11"/>
      <c r="J832" s="19"/>
      <c r="K832" s="19"/>
      <c r="L832" s="19"/>
      <c r="M832" s="19"/>
      <c r="N832" s="19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28"/>
      <c r="B833" s="11"/>
      <c r="C833" s="19"/>
      <c r="D833" s="19"/>
      <c r="E833" s="19"/>
      <c r="F833" s="11"/>
      <c r="G833" s="11"/>
      <c r="H833" s="11"/>
      <c r="I833" s="11"/>
      <c r="J833" s="19"/>
      <c r="K833" s="19"/>
      <c r="L833" s="19"/>
      <c r="M833" s="19"/>
      <c r="N833" s="19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28"/>
      <c r="B834" s="11"/>
      <c r="C834" s="19"/>
      <c r="D834" s="19"/>
      <c r="E834" s="19"/>
      <c r="F834" s="11"/>
      <c r="G834" s="11"/>
      <c r="H834" s="11"/>
      <c r="I834" s="11"/>
      <c r="J834" s="19"/>
      <c r="K834" s="19"/>
      <c r="L834" s="19"/>
      <c r="M834" s="19"/>
      <c r="N834" s="19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28"/>
      <c r="B835" s="11"/>
      <c r="C835" s="19"/>
      <c r="D835" s="19"/>
      <c r="E835" s="19"/>
      <c r="F835" s="11"/>
      <c r="G835" s="11"/>
      <c r="H835" s="11"/>
      <c r="I835" s="11"/>
      <c r="J835" s="19"/>
      <c r="K835" s="19"/>
      <c r="L835" s="19"/>
      <c r="M835" s="19"/>
      <c r="N835" s="19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28"/>
      <c r="B836" s="11"/>
      <c r="C836" s="19"/>
      <c r="D836" s="19"/>
      <c r="E836" s="19"/>
      <c r="F836" s="11"/>
      <c r="G836" s="11"/>
      <c r="H836" s="11"/>
      <c r="I836" s="11"/>
      <c r="J836" s="19"/>
      <c r="K836" s="19"/>
      <c r="L836" s="19"/>
      <c r="M836" s="19"/>
      <c r="N836" s="19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28"/>
      <c r="B837" s="11"/>
      <c r="C837" s="19"/>
      <c r="D837" s="19"/>
      <c r="E837" s="19"/>
      <c r="F837" s="11"/>
      <c r="G837" s="11"/>
      <c r="H837" s="11"/>
      <c r="I837" s="11"/>
      <c r="J837" s="19"/>
      <c r="K837" s="19"/>
      <c r="L837" s="19"/>
      <c r="M837" s="19"/>
      <c r="N837" s="19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28"/>
      <c r="B838" s="11"/>
      <c r="C838" s="19"/>
      <c r="D838" s="19"/>
      <c r="E838" s="19"/>
      <c r="F838" s="11"/>
      <c r="G838" s="11"/>
      <c r="H838" s="11"/>
      <c r="I838" s="11"/>
      <c r="J838" s="19"/>
      <c r="K838" s="19"/>
      <c r="L838" s="19"/>
      <c r="M838" s="19"/>
      <c r="N838" s="19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28"/>
      <c r="B839" s="11"/>
      <c r="C839" s="19"/>
      <c r="D839" s="19"/>
      <c r="E839" s="19"/>
      <c r="F839" s="11"/>
      <c r="G839" s="11"/>
      <c r="H839" s="11"/>
      <c r="I839" s="11"/>
      <c r="J839" s="19"/>
      <c r="K839" s="19"/>
      <c r="L839" s="19"/>
      <c r="M839" s="19"/>
      <c r="N839" s="19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28"/>
      <c r="B840" s="11"/>
      <c r="C840" s="19"/>
      <c r="D840" s="19"/>
      <c r="E840" s="19"/>
      <c r="F840" s="11"/>
      <c r="G840" s="11"/>
      <c r="H840" s="11"/>
      <c r="I840" s="11"/>
      <c r="J840" s="19"/>
      <c r="K840" s="19"/>
      <c r="L840" s="19"/>
      <c r="M840" s="19"/>
      <c r="N840" s="19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28"/>
      <c r="B841" s="11"/>
      <c r="C841" s="19"/>
      <c r="D841" s="19"/>
      <c r="E841" s="19"/>
      <c r="F841" s="11"/>
      <c r="G841" s="11"/>
      <c r="H841" s="11"/>
      <c r="I841" s="11"/>
      <c r="J841" s="19"/>
      <c r="K841" s="19"/>
      <c r="L841" s="19"/>
      <c r="M841" s="19"/>
      <c r="N841" s="19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28"/>
      <c r="B842" s="11"/>
      <c r="C842" s="19"/>
      <c r="D842" s="19"/>
      <c r="E842" s="19"/>
      <c r="F842" s="11"/>
      <c r="G842" s="11"/>
      <c r="H842" s="11"/>
      <c r="I842" s="11"/>
      <c r="J842" s="19"/>
      <c r="K842" s="19"/>
      <c r="L842" s="19"/>
      <c r="M842" s="19"/>
      <c r="N842" s="19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28"/>
      <c r="B843" s="11"/>
      <c r="C843" s="19"/>
      <c r="D843" s="19"/>
      <c r="E843" s="19"/>
      <c r="F843" s="11"/>
      <c r="G843" s="11"/>
      <c r="H843" s="11"/>
      <c r="I843" s="11"/>
      <c r="J843" s="19"/>
      <c r="K843" s="19"/>
      <c r="L843" s="19"/>
      <c r="M843" s="19"/>
      <c r="N843" s="19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28"/>
      <c r="B844" s="11"/>
      <c r="C844" s="19"/>
      <c r="D844" s="19"/>
      <c r="E844" s="19"/>
      <c r="F844" s="11"/>
      <c r="G844" s="11"/>
      <c r="H844" s="11"/>
      <c r="I844" s="11"/>
      <c r="J844" s="19"/>
      <c r="K844" s="19"/>
      <c r="L844" s="19"/>
      <c r="M844" s="19"/>
      <c r="N844" s="19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28"/>
      <c r="B845" s="11"/>
      <c r="C845" s="19"/>
      <c r="D845" s="19"/>
      <c r="E845" s="19"/>
      <c r="F845" s="11"/>
      <c r="G845" s="11"/>
      <c r="H845" s="11"/>
      <c r="I845" s="11"/>
      <c r="J845" s="19"/>
      <c r="K845" s="19"/>
      <c r="L845" s="19"/>
      <c r="M845" s="19"/>
      <c r="N845" s="19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28"/>
      <c r="B846" s="11"/>
      <c r="C846" s="19"/>
      <c r="D846" s="19"/>
      <c r="E846" s="19"/>
      <c r="F846" s="11"/>
      <c r="G846" s="11"/>
      <c r="H846" s="11"/>
      <c r="I846" s="11"/>
      <c r="J846" s="19"/>
      <c r="K846" s="19"/>
      <c r="L846" s="19"/>
      <c r="M846" s="19"/>
      <c r="N846" s="19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28"/>
      <c r="B847" s="11"/>
      <c r="C847" s="19"/>
      <c r="D847" s="19"/>
      <c r="E847" s="19"/>
      <c r="F847" s="11"/>
      <c r="G847" s="11"/>
      <c r="H847" s="11"/>
      <c r="I847" s="11"/>
      <c r="J847" s="19"/>
      <c r="K847" s="19"/>
      <c r="L847" s="19"/>
      <c r="M847" s="19"/>
      <c r="N847" s="19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28"/>
      <c r="B848" s="11"/>
      <c r="C848" s="19"/>
      <c r="D848" s="19"/>
      <c r="E848" s="19"/>
      <c r="F848" s="11"/>
      <c r="G848" s="11"/>
      <c r="H848" s="11"/>
      <c r="I848" s="11"/>
      <c r="J848" s="19"/>
      <c r="K848" s="19"/>
      <c r="L848" s="19"/>
      <c r="M848" s="19"/>
      <c r="N848" s="19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28"/>
      <c r="B849" s="11"/>
      <c r="C849" s="19"/>
      <c r="D849" s="19"/>
      <c r="E849" s="19"/>
      <c r="F849" s="11"/>
      <c r="G849" s="11"/>
      <c r="H849" s="11"/>
      <c r="I849" s="11"/>
      <c r="J849" s="19"/>
      <c r="K849" s="19"/>
      <c r="L849" s="19"/>
      <c r="M849" s="19"/>
      <c r="N849" s="19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28"/>
      <c r="B850" s="11"/>
      <c r="C850" s="19"/>
      <c r="D850" s="19"/>
      <c r="E850" s="19"/>
      <c r="F850" s="11"/>
      <c r="G850" s="11"/>
      <c r="H850" s="11"/>
      <c r="I850" s="11"/>
      <c r="J850" s="19"/>
      <c r="K850" s="19"/>
      <c r="L850" s="19"/>
      <c r="M850" s="19"/>
      <c r="N850" s="19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28"/>
      <c r="B851" s="11"/>
      <c r="C851" s="19"/>
      <c r="D851" s="19"/>
      <c r="E851" s="19"/>
      <c r="F851" s="11"/>
      <c r="G851" s="11"/>
      <c r="H851" s="11"/>
      <c r="I851" s="11"/>
      <c r="J851" s="19"/>
      <c r="K851" s="19"/>
      <c r="L851" s="19"/>
      <c r="M851" s="19"/>
      <c r="N851" s="19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28"/>
      <c r="B852" s="11"/>
      <c r="C852" s="19"/>
      <c r="D852" s="19"/>
      <c r="E852" s="19"/>
      <c r="F852" s="11"/>
      <c r="G852" s="11"/>
      <c r="H852" s="11"/>
      <c r="I852" s="11"/>
      <c r="J852" s="19"/>
      <c r="K852" s="19"/>
      <c r="L852" s="19"/>
      <c r="M852" s="19"/>
      <c r="N852" s="19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28"/>
      <c r="B853" s="11"/>
      <c r="C853" s="19"/>
      <c r="D853" s="19"/>
      <c r="E853" s="19"/>
      <c r="F853" s="11"/>
      <c r="G853" s="11"/>
      <c r="H853" s="11"/>
      <c r="I853" s="11"/>
      <c r="J853" s="19"/>
      <c r="K853" s="19"/>
      <c r="L853" s="19"/>
      <c r="M853" s="19"/>
      <c r="N853" s="19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28"/>
      <c r="B854" s="11"/>
      <c r="C854" s="19"/>
      <c r="D854" s="19"/>
      <c r="E854" s="19"/>
      <c r="F854" s="11"/>
      <c r="G854" s="11"/>
      <c r="H854" s="11"/>
      <c r="I854" s="11"/>
      <c r="J854" s="19"/>
      <c r="K854" s="19"/>
      <c r="L854" s="19"/>
      <c r="M854" s="19"/>
      <c r="N854" s="19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28"/>
      <c r="B855" s="11"/>
      <c r="C855" s="19"/>
      <c r="D855" s="19"/>
      <c r="E855" s="19"/>
      <c r="F855" s="11"/>
      <c r="G855" s="11"/>
      <c r="H855" s="11"/>
      <c r="I855" s="11"/>
      <c r="J855" s="19"/>
      <c r="K855" s="19"/>
      <c r="L855" s="19"/>
      <c r="M855" s="19"/>
      <c r="N855" s="19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28"/>
      <c r="B856" s="11"/>
      <c r="C856" s="19"/>
      <c r="D856" s="19"/>
      <c r="E856" s="19"/>
      <c r="F856" s="11"/>
      <c r="G856" s="11"/>
      <c r="H856" s="11"/>
      <c r="I856" s="11"/>
      <c r="J856" s="19"/>
      <c r="K856" s="19"/>
      <c r="L856" s="19"/>
      <c r="M856" s="19"/>
      <c r="N856" s="19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28"/>
      <c r="B857" s="11"/>
      <c r="C857" s="19"/>
      <c r="D857" s="19"/>
      <c r="E857" s="19"/>
      <c r="F857" s="11"/>
      <c r="G857" s="11"/>
      <c r="H857" s="11"/>
      <c r="I857" s="11"/>
      <c r="J857" s="19"/>
      <c r="K857" s="19"/>
      <c r="L857" s="19"/>
      <c r="M857" s="19"/>
      <c r="N857" s="19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28"/>
      <c r="B858" s="11"/>
      <c r="C858" s="19"/>
      <c r="D858" s="19"/>
      <c r="E858" s="19"/>
      <c r="F858" s="11"/>
      <c r="G858" s="11"/>
      <c r="H858" s="11"/>
      <c r="I858" s="11"/>
      <c r="J858" s="19"/>
      <c r="K858" s="19"/>
      <c r="L858" s="19"/>
      <c r="M858" s="19"/>
      <c r="N858" s="19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28"/>
      <c r="B859" s="11"/>
      <c r="C859" s="19"/>
      <c r="D859" s="19"/>
      <c r="E859" s="19"/>
      <c r="F859" s="11"/>
      <c r="G859" s="11"/>
      <c r="H859" s="11"/>
      <c r="I859" s="11"/>
      <c r="J859" s="19"/>
      <c r="K859" s="19"/>
      <c r="L859" s="19"/>
      <c r="M859" s="19"/>
      <c r="N859" s="19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28"/>
      <c r="B860" s="11"/>
      <c r="C860" s="19"/>
      <c r="D860" s="19"/>
      <c r="E860" s="19"/>
      <c r="F860" s="11"/>
      <c r="G860" s="11"/>
      <c r="H860" s="11"/>
      <c r="I860" s="11"/>
      <c r="J860" s="19"/>
      <c r="K860" s="19"/>
      <c r="L860" s="19"/>
      <c r="M860" s="19"/>
      <c r="N860" s="19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28"/>
      <c r="B861" s="11"/>
      <c r="C861" s="19"/>
      <c r="D861" s="19"/>
      <c r="E861" s="19"/>
      <c r="F861" s="11"/>
      <c r="G861" s="11"/>
      <c r="H861" s="11"/>
      <c r="I861" s="11"/>
      <c r="J861" s="19"/>
      <c r="K861" s="19"/>
      <c r="L861" s="19"/>
      <c r="M861" s="19"/>
      <c r="N861" s="19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28"/>
      <c r="B862" s="11"/>
      <c r="C862" s="19"/>
      <c r="D862" s="19"/>
      <c r="E862" s="19"/>
      <c r="F862" s="11"/>
      <c r="G862" s="11"/>
      <c r="H862" s="11"/>
      <c r="I862" s="11"/>
      <c r="J862" s="19"/>
      <c r="K862" s="19"/>
      <c r="L862" s="19"/>
      <c r="M862" s="19"/>
      <c r="N862" s="19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28"/>
      <c r="B863" s="11"/>
      <c r="C863" s="19"/>
      <c r="D863" s="19"/>
      <c r="E863" s="19"/>
      <c r="F863" s="11"/>
      <c r="G863" s="11"/>
      <c r="H863" s="11"/>
      <c r="I863" s="11"/>
      <c r="J863" s="19"/>
      <c r="K863" s="19"/>
      <c r="L863" s="19"/>
      <c r="M863" s="19"/>
      <c r="N863" s="19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28"/>
      <c r="B864" s="11"/>
      <c r="C864" s="19"/>
      <c r="D864" s="19"/>
      <c r="E864" s="19"/>
      <c r="F864" s="11"/>
      <c r="G864" s="11"/>
      <c r="H864" s="11"/>
      <c r="I864" s="11"/>
      <c r="J864" s="19"/>
      <c r="K864" s="19"/>
      <c r="L864" s="19"/>
      <c r="M864" s="19"/>
      <c r="N864" s="19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28"/>
      <c r="B865" s="11"/>
      <c r="C865" s="19"/>
      <c r="D865" s="19"/>
      <c r="E865" s="19"/>
      <c r="F865" s="11"/>
      <c r="G865" s="11"/>
      <c r="H865" s="11"/>
      <c r="I865" s="11"/>
      <c r="J865" s="19"/>
      <c r="K865" s="19"/>
      <c r="L865" s="19"/>
      <c r="M865" s="19"/>
      <c r="N865" s="19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28"/>
      <c r="B866" s="11"/>
      <c r="C866" s="19"/>
      <c r="D866" s="19"/>
      <c r="E866" s="19"/>
      <c r="F866" s="11"/>
      <c r="G866" s="11"/>
      <c r="H866" s="11"/>
      <c r="I866" s="11"/>
      <c r="J866" s="19"/>
      <c r="K866" s="19"/>
      <c r="L866" s="19"/>
      <c r="M866" s="19"/>
      <c r="N866" s="19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28"/>
      <c r="B867" s="11"/>
      <c r="C867" s="19"/>
      <c r="D867" s="19"/>
      <c r="E867" s="19"/>
      <c r="F867" s="11"/>
      <c r="G867" s="11"/>
      <c r="H867" s="11"/>
      <c r="I867" s="11"/>
      <c r="J867" s="19"/>
      <c r="K867" s="19"/>
      <c r="L867" s="19"/>
      <c r="M867" s="19"/>
      <c r="N867" s="19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28"/>
      <c r="B868" s="11"/>
      <c r="C868" s="19"/>
      <c r="D868" s="19"/>
      <c r="E868" s="19"/>
      <c r="F868" s="11"/>
      <c r="G868" s="11"/>
      <c r="H868" s="11"/>
      <c r="I868" s="11"/>
      <c r="J868" s="19"/>
      <c r="K868" s="19"/>
      <c r="L868" s="19"/>
      <c r="M868" s="19"/>
      <c r="N868" s="19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28"/>
      <c r="B869" s="11"/>
      <c r="C869" s="19"/>
      <c r="D869" s="19"/>
      <c r="E869" s="19"/>
      <c r="F869" s="11"/>
      <c r="G869" s="11"/>
      <c r="H869" s="11"/>
      <c r="I869" s="11"/>
      <c r="J869" s="19"/>
      <c r="K869" s="19"/>
      <c r="L869" s="19"/>
      <c r="M869" s="19"/>
      <c r="N869" s="19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28"/>
      <c r="B870" s="11"/>
      <c r="C870" s="19"/>
      <c r="D870" s="19"/>
      <c r="E870" s="19"/>
      <c r="F870" s="11"/>
      <c r="G870" s="11"/>
      <c r="H870" s="11"/>
      <c r="I870" s="11"/>
      <c r="J870" s="19"/>
      <c r="K870" s="19"/>
      <c r="L870" s="19"/>
      <c r="M870" s="19"/>
      <c r="N870" s="19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28"/>
      <c r="B871" s="11"/>
      <c r="C871" s="19"/>
      <c r="D871" s="19"/>
      <c r="E871" s="19"/>
      <c r="F871" s="11"/>
      <c r="G871" s="11"/>
      <c r="H871" s="11"/>
      <c r="I871" s="11"/>
      <c r="J871" s="19"/>
      <c r="K871" s="19"/>
      <c r="L871" s="19"/>
      <c r="M871" s="19"/>
      <c r="N871" s="19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28"/>
      <c r="B872" s="11"/>
      <c r="C872" s="19"/>
      <c r="D872" s="19"/>
      <c r="E872" s="19"/>
      <c r="F872" s="11"/>
      <c r="G872" s="11"/>
      <c r="H872" s="11"/>
      <c r="I872" s="11"/>
      <c r="J872" s="19"/>
      <c r="K872" s="19"/>
      <c r="L872" s="19"/>
      <c r="M872" s="19"/>
      <c r="N872" s="19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28"/>
      <c r="B873" s="11"/>
      <c r="C873" s="19"/>
      <c r="D873" s="19"/>
      <c r="E873" s="19"/>
      <c r="F873" s="11"/>
      <c r="G873" s="11"/>
      <c r="H873" s="11"/>
      <c r="I873" s="11"/>
      <c r="J873" s="19"/>
      <c r="K873" s="19"/>
      <c r="L873" s="19"/>
      <c r="M873" s="19"/>
      <c r="N873" s="19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28"/>
      <c r="B874" s="11"/>
      <c r="C874" s="19"/>
      <c r="D874" s="19"/>
      <c r="E874" s="19"/>
      <c r="F874" s="11"/>
      <c r="G874" s="11"/>
      <c r="H874" s="11"/>
      <c r="I874" s="11"/>
      <c r="J874" s="19"/>
      <c r="K874" s="19"/>
      <c r="L874" s="19"/>
      <c r="M874" s="19"/>
      <c r="N874" s="19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28"/>
      <c r="B875" s="11"/>
      <c r="C875" s="19"/>
      <c r="D875" s="19"/>
      <c r="E875" s="19"/>
      <c r="F875" s="11"/>
      <c r="G875" s="11"/>
      <c r="H875" s="11"/>
      <c r="I875" s="11"/>
      <c r="J875" s="19"/>
      <c r="K875" s="19"/>
      <c r="L875" s="19"/>
      <c r="M875" s="19"/>
      <c r="N875" s="19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28"/>
      <c r="B876" s="11"/>
      <c r="C876" s="19"/>
      <c r="D876" s="19"/>
      <c r="E876" s="19"/>
      <c r="F876" s="11"/>
      <c r="G876" s="11"/>
      <c r="H876" s="11"/>
      <c r="I876" s="11"/>
      <c r="J876" s="19"/>
      <c r="K876" s="19"/>
      <c r="L876" s="19"/>
      <c r="M876" s="19"/>
      <c r="N876" s="19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28"/>
      <c r="B877" s="11"/>
      <c r="C877" s="19"/>
      <c r="D877" s="19"/>
      <c r="E877" s="19"/>
      <c r="F877" s="11"/>
      <c r="G877" s="11"/>
      <c r="H877" s="11"/>
      <c r="I877" s="11"/>
      <c r="J877" s="19"/>
      <c r="K877" s="19"/>
      <c r="L877" s="19"/>
      <c r="M877" s="19"/>
      <c r="N877" s="19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28"/>
      <c r="B878" s="11"/>
      <c r="C878" s="19"/>
      <c r="D878" s="19"/>
      <c r="E878" s="19"/>
      <c r="F878" s="11"/>
      <c r="G878" s="11"/>
      <c r="H878" s="11"/>
      <c r="I878" s="11"/>
      <c r="J878" s="19"/>
      <c r="K878" s="19"/>
      <c r="L878" s="19"/>
      <c r="M878" s="19"/>
      <c r="N878" s="19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28"/>
      <c r="B879" s="11"/>
      <c r="C879" s="19"/>
      <c r="D879" s="19"/>
      <c r="E879" s="19"/>
      <c r="F879" s="11"/>
      <c r="G879" s="11"/>
      <c r="H879" s="11"/>
      <c r="I879" s="11"/>
      <c r="J879" s="19"/>
      <c r="K879" s="19"/>
      <c r="L879" s="19"/>
      <c r="M879" s="19"/>
      <c r="N879" s="19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28"/>
      <c r="B880" s="11"/>
      <c r="C880" s="19"/>
      <c r="D880" s="19"/>
      <c r="E880" s="19"/>
      <c r="F880" s="11"/>
      <c r="G880" s="11"/>
      <c r="H880" s="11"/>
      <c r="I880" s="11"/>
      <c r="J880" s="19"/>
      <c r="K880" s="19"/>
      <c r="L880" s="19"/>
      <c r="M880" s="19"/>
      <c r="N880" s="19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28"/>
      <c r="B881" s="11"/>
      <c r="C881" s="19"/>
      <c r="D881" s="19"/>
      <c r="E881" s="19"/>
      <c r="F881" s="11"/>
      <c r="G881" s="11"/>
      <c r="H881" s="11"/>
      <c r="I881" s="11"/>
      <c r="J881" s="19"/>
      <c r="K881" s="19"/>
      <c r="L881" s="19"/>
      <c r="M881" s="19"/>
      <c r="N881" s="19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28"/>
      <c r="B882" s="11"/>
      <c r="C882" s="19"/>
      <c r="D882" s="19"/>
      <c r="E882" s="19"/>
      <c r="F882" s="11"/>
      <c r="G882" s="11"/>
      <c r="H882" s="11"/>
      <c r="I882" s="11"/>
      <c r="J882" s="19"/>
      <c r="K882" s="19"/>
      <c r="L882" s="19"/>
      <c r="M882" s="19"/>
      <c r="N882" s="19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28"/>
      <c r="B883" s="11"/>
      <c r="C883" s="19"/>
      <c r="D883" s="19"/>
      <c r="E883" s="19"/>
      <c r="F883" s="11"/>
      <c r="G883" s="11"/>
      <c r="H883" s="11"/>
      <c r="I883" s="11"/>
      <c r="J883" s="19"/>
      <c r="K883" s="19"/>
      <c r="L883" s="19"/>
      <c r="M883" s="19"/>
      <c r="N883" s="19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28"/>
      <c r="B884" s="11"/>
      <c r="C884" s="19"/>
      <c r="D884" s="19"/>
      <c r="E884" s="19"/>
      <c r="F884" s="11"/>
      <c r="G884" s="11"/>
      <c r="H884" s="11"/>
      <c r="I884" s="11"/>
      <c r="J884" s="19"/>
      <c r="K884" s="19"/>
      <c r="L884" s="19"/>
      <c r="M884" s="19"/>
      <c r="N884" s="19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28"/>
      <c r="B885" s="11"/>
      <c r="C885" s="19"/>
      <c r="D885" s="19"/>
      <c r="E885" s="19"/>
      <c r="F885" s="11"/>
      <c r="G885" s="11"/>
      <c r="H885" s="11"/>
      <c r="I885" s="11"/>
      <c r="J885" s="19"/>
      <c r="K885" s="19"/>
      <c r="L885" s="19"/>
      <c r="M885" s="19"/>
      <c r="N885" s="19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28"/>
      <c r="B886" s="11"/>
      <c r="C886" s="19"/>
      <c r="D886" s="19"/>
      <c r="E886" s="19"/>
      <c r="F886" s="11"/>
      <c r="G886" s="11"/>
      <c r="H886" s="11"/>
      <c r="I886" s="11"/>
      <c r="J886" s="19"/>
      <c r="K886" s="19"/>
      <c r="L886" s="19"/>
      <c r="M886" s="19"/>
      <c r="N886" s="19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28"/>
      <c r="B887" s="11"/>
      <c r="C887" s="19"/>
      <c r="D887" s="19"/>
      <c r="E887" s="19"/>
      <c r="F887" s="11"/>
      <c r="G887" s="11"/>
      <c r="H887" s="11"/>
      <c r="I887" s="11"/>
      <c r="J887" s="19"/>
      <c r="K887" s="19"/>
      <c r="L887" s="19"/>
      <c r="M887" s="19"/>
      <c r="N887" s="19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28"/>
      <c r="B888" s="11"/>
      <c r="C888" s="19"/>
      <c r="D888" s="19"/>
      <c r="E888" s="19"/>
      <c r="F888" s="11"/>
      <c r="G888" s="11"/>
      <c r="H888" s="11"/>
      <c r="I888" s="11"/>
      <c r="J888" s="19"/>
      <c r="K888" s="19"/>
      <c r="L888" s="19"/>
      <c r="M888" s="19"/>
      <c r="N888" s="19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28"/>
      <c r="B889" s="11"/>
      <c r="C889" s="19"/>
      <c r="D889" s="19"/>
      <c r="E889" s="19"/>
      <c r="F889" s="11"/>
      <c r="G889" s="11"/>
      <c r="H889" s="11"/>
      <c r="I889" s="11"/>
      <c r="J889" s="19"/>
      <c r="K889" s="19"/>
      <c r="L889" s="19"/>
      <c r="M889" s="19"/>
      <c r="N889" s="19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28"/>
      <c r="B890" s="11"/>
      <c r="C890" s="19"/>
      <c r="D890" s="19"/>
      <c r="E890" s="19"/>
      <c r="F890" s="11"/>
      <c r="G890" s="11"/>
      <c r="H890" s="11"/>
      <c r="I890" s="11"/>
      <c r="J890" s="19"/>
      <c r="K890" s="19"/>
      <c r="L890" s="19"/>
      <c r="M890" s="19"/>
      <c r="N890" s="19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28"/>
      <c r="B891" s="11"/>
      <c r="C891" s="19"/>
      <c r="D891" s="19"/>
      <c r="E891" s="19"/>
      <c r="F891" s="11"/>
      <c r="G891" s="11"/>
      <c r="H891" s="11"/>
      <c r="I891" s="11"/>
      <c r="J891" s="19"/>
      <c r="K891" s="19"/>
      <c r="L891" s="19"/>
      <c r="M891" s="19"/>
      <c r="N891" s="19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28"/>
      <c r="B892" s="11"/>
      <c r="C892" s="19"/>
      <c r="D892" s="19"/>
      <c r="E892" s="19"/>
      <c r="F892" s="11"/>
      <c r="G892" s="11"/>
      <c r="H892" s="11"/>
      <c r="I892" s="11"/>
      <c r="J892" s="19"/>
      <c r="K892" s="19"/>
      <c r="L892" s="19"/>
      <c r="M892" s="19"/>
      <c r="N892" s="19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28"/>
      <c r="B893" s="11"/>
      <c r="C893" s="19"/>
      <c r="D893" s="19"/>
      <c r="E893" s="19"/>
      <c r="F893" s="11"/>
      <c r="G893" s="11"/>
      <c r="H893" s="11"/>
      <c r="I893" s="11"/>
      <c r="J893" s="19"/>
      <c r="K893" s="19"/>
      <c r="L893" s="19"/>
      <c r="M893" s="19"/>
      <c r="N893" s="19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28"/>
      <c r="B894" s="11"/>
      <c r="C894" s="19"/>
      <c r="D894" s="19"/>
      <c r="E894" s="19"/>
      <c r="F894" s="11"/>
      <c r="G894" s="11"/>
      <c r="H894" s="11"/>
      <c r="I894" s="11"/>
      <c r="J894" s="19"/>
      <c r="K894" s="19"/>
      <c r="L894" s="19"/>
      <c r="M894" s="19"/>
      <c r="N894" s="19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28"/>
      <c r="B895" s="11"/>
      <c r="C895" s="19"/>
      <c r="D895" s="19"/>
      <c r="E895" s="19"/>
      <c r="F895" s="11"/>
      <c r="G895" s="11"/>
      <c r="H895" s="11"/>
      <c r="I895" s="11"/>
      <c r="J895" s="19"/>
      <c r="K895" s="19"/>
      <c r="L895" s="19"/>
      <c r="M895" s="19"/>
      <c r="N895" s="19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28"/>
      <c r="B896" s="11"/>
      <c r="C896" s="19"/>
      <c r="D896" s="19"/>
      <c r="E896" s="19"/>
      <c r="F896" s="11"/>
      <c r="G896" s="11"/>
      <c r="H896" s="11"/>
      <c r="I896" s="11"/>
      <c r="J896" s="19"/>
      <c r="K896" s="19"/>
      <c r="L896" s="19"/>
      <c r="M896" s="19"/>
      <c r="N896" s="19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28"/>
      <c r="B897" s="11"/>
      <c r="C897" s="19"/>
      <c r="D897" s="19"/>
      <c r="E897" s="19"/>
      <c r="F897" s="11"/>
      <c r="G897" s="11"/>
      <c r="H897" s="11"/>
      <c r="I897" s="11"/>
      <c r="J897" s="19"/>
      <c r="K897" s="19"/>
      <c r="L897" s="19"/>
      <c r="M897" s="19"/>
      <c r="N897" s="19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28"/>
      <c r="B898" s="11"/>
      <c r="C898" s="19"/>
      <c r="D898" s="19"/>
      <c r="E898" s="19"/>
      <c r="F898" s="11"/>
      <c r="G898" s="11"/>
      <c r="H898" s="11"/>
      <c r="I898" s="11"/>
      <c r="J898" s="19"/>
      <c r="K898" s="19"/>
      <c r="L898" s="19"/>
      <c r="M898" s="19"/>
      <c r="N898" s="19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28"/>
      <c r="B899" s="11"/>
      <c r="C899" s="19"/>
      <c r="D899" s="19"/>
      <c r="E899" s="19"/>
      <c r="F899" s="11"/>
      <c r="G899" s="11"/>
      <c r="H899" s="11"/>
      <c r="I899" s="11"/>
      <c r="J899" s="19"/>
      <c r="K899" s="19"/>
      <c r="L899" s="19"/>
      <c r="M899" s="19"/>
      <c r="N899" s="19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28"/>
      <c r="B900" s="11"/>
      <c r="C900" s="19"/>
      <c r="D900" s="19"/>
      <c r="E900" s="19"/>
      <c r="F900" s="11"/>
      <c r="G900" s="11"/>
      <c r="H900" s="11"/>
      <c r="I900" s="11"/>
      <c r="J900" s="19"/>
      <c r="K900" s="19"/>
      <c r="L900" s="19"/>
      <c r="M900" s="19"/>
      <c r="N900" s="19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28"/>
      <c r="B901" s="11"/>
      <c r="C901" s="19"/>
      <c r="D901" s="19"/>
      <c r="E901" s="19"/>
      <c r="F901" s="11"/>
      <c r="G901" s="11"/>
      <c r="H901" s="11"/>
      <c r="I901" s="11"/>
      <c r="J901" s="19"/>
      <c r="K901" s="19"/>
      <c r="L901" s="19"/>
      <c r="M901" s="19"/>
      <c r="N901" s="19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28"/>
      <c r="B902" s="11"/>
      <c r="C902" s="19"/>
      <c r="D902" s="19"/>
      <c r="E902" s="19"/>
      <c r="F902" s="11"/>
      <c r="G902" s="11"/>
      <c r="H902" s="11"/>
      <c r="I902" s="11"/>
      <c r="J902" s="19"/>
      <c r="K902" s="19"/>
      <c r="L902" s="19"/>
      <c r="M902" s="19"/>
      <c r="N902" s="19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28"/>
      <c r="B903" s="11"/>
      <c r="C903" s="19"/>
      <c r="D903" s="19"/>
      <c r="E903" s="19"/>
      <c r="F903" s="11"/>
      <c r="G903" s="11"/>
      <c r="H903" s="11"/>
      <c r="I903" s="11"/>
      <c r="J903" s="19"/>
      <c r="K903" s="19"/>
      <c r="L903" s="19"/>
      <c r="M903" s="19"/>
      <c r="N903" s="19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28"/>
      <c r="B904" s="11"/>
      <c r="C904" s="19"/>
      <c r="D904" s="19"/>
      <c r="E904" s="19"/>
      <c r="F904" s="11"/>
      <c r="G904" s="11"/>
      <c r="H904" s="11"/>
      <c r="I904" s="11"/>
      <c r="J904" s="19"/>
      <c r="K904" s="19"/>
      <c r="L904" s="19"/>
      <c r="M904" s="19"/>
      <c r="N904" s="19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28"/>
      <c r="B905" s="11"/>
      <c r="C905" s="19"/>
      <c r="D905" s="19"/>
      <c r="E905" s="19"/>
      <c r="F905" s="11"/>
      <c r="G905" s="11"/>
      <c r="H905" s="11"/>
      <c r="I905" s="11"/>
      <c r="J905" s="19"/>
      <c r="K905" s="19"/>
      <c r="L905" s="19"/>
      <c r="M905" s="19"/>
      <c r="N905" s="19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28"/>
      <c r="B906" s="11"/>
      <c r="C906" s="19"/>
      <c r="D906" s="19"/>
      <c r="E906" s="19"/>
      <c r="F906" s="11"/>
      <c r="G906" s="11"/>
      <c r="H906" s="11"/>
      <c r="I906" s="11"/>
      <c r="J906" s="19"/>
      <c r="K906" s="19"/>
      <c r="L906" s="19"/>
      <c r="M906" s="19"/>
      <c r="N906" s="19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28"/>
      <c r="B907" s="11"/>
      <c r="C907" s="19"/>
      <c r="D907" s="19"/>
      <c r="E907" s="19"/>
      <c r="F907" s="11"/>
      <c r="G907" s="11"/>
      <c r="H907" s="11"/>
      <c r="I907" s="11"/>
      <c r="J907" s="19"/>
      <c r="K907" s="19"/>
      <c r="L907" s="19"/>
      <c r="M907" s="19"/>
      <c r="N907" s="19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28"/>
      <c r="B908" s="11"/>
      <c r="C908" s="19"/>
      <c r="D908" s="19"/>
      <c r="E908" s="19"/>
      <c r="F908" s="11"/>
      <c r="G908" s="11"/>
      <c r="H908" s="11"/>
      <c r="I908" s="11"/>
      <c r="J908" s="19"/>
      <c r="K908" s="19"/>
      <c r="L908" s="19"/>
      <c r="M908" s="19"/>
      <c r="N908" s="19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28"/>
      <c r="B909" s="11"/>
      <c r="C909" s="19"/>
      <c r="D909" s="19"/>
      <c r="E909" s="19"/>
      <c r="F909" s="11"/>
      <c r="G909" s="11"/>
      <c r="H909" s="11"/>
      <c r="I909" s="11"/>
      <c r="J909" s="19"/>
      <c r="K909" s="19"/>
      <c r="L909" s="19"/>
      <c r="M909" s="19"/>
      <c r="N909" s="19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28"/>
      <c r="B910" s="11"/>
      <c r="C910" s="19"/>
      <c r="D910" s="19"/>
      <c r="E910" s="19"/>
      <c r="F910" s="11"/>
      <c r="G910" s="11"/>
      <c r="H910" s="11"/>
      <c r="I910" s="11"/>
      <c r="J910" s="19"/>
      <c r="K910" s="19"/>
      <c r="L910" s="19"/>
      <c r="M910" s="19"/>
      <c r="N910" s="19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28"/>
      <c r="B911" s="11"/>
      <c r="C911" s="19"/>
      <c r="D911" s="19"/>
      <c r="E911" s="19"/>
      <c r="F911" s="11"/>
      <c r="G911" s="11"/>
      <c r="H911" s="11"/>
      <c r="I911" s="11"/>
      <c r="J911" s="19"/>
      <c r="K911" s="19"/>
      <c r="L911" s="19"/>
      <c r="M911" s="19"/>
      <c r="N911" s="19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28"/>
      <c r="B912" s="11"/>
      <c r="C912" s="19"/>
      <c r="D912" s="19"/>
      <c r="E912" s="19"/>
      <c r="F912" s="11"/>
      <c r="G912" s="11"/>
      <c r="H912" s="11"/>
      <c r="I912" s="11"/>
      <c r="J912" s="19"/>
      <c r="K912" s="19"/>
      <c r="L912" s="19"/>
      <c r="M912" s="19"/>
      <c r="N912" s="19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28"/>
      <c r="B913" s="11"/>
      <c r="C913" s="19"/>
      <c r="D913" s="19"/>
      <c r="E913" s="19"/>
      <c r="F913" s="11"/>
      <c r="G913" s="11"/>
      <c r="H913" s="11"/>
      <c r="I913" s="11"/>
      <c r="J913" s="19"/>
      <c r="K913" s="19"/>
      <c r="L913" s="19"/>
      <c r="M913" s="19"/>
      <c r="N913" s="19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28"/>
      <c r="B914" s="11"/>
      <c r="C914" s="19"/>
      <c r="D914" s="19"/>
      <c r="E914" s="19"/>
      <c r="F914" s="11"/>
      <c r="G914" s="11"/>
      <c r="H914" s="11"/>
      <c r="I914" s="11"/>
      <c r="J914" s="19"/>
      <c r="K914" s="19"/>
      <c r="L914" s="19"/>
      <c r="M914" s="19"/>
      <c r="N914" s="19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28"/>
      <c r="B915" s="11"/>
      <c r="C915" s="19"/>
      <c r="D915" s="19"/>
      <c r="E915" s="19"/>
      <c r="F915" s="11"/>
      <c r="G915" s="11"/>
      <c r="H915" s="11"/>
      <c r="I915" s="11"/>
      <c r="J915" s="19"/>
      <c r="K915" s="19"/>
      <c r="L915" s="19"/>
      <c r="M915" s="19"/>
      <c r="N915" s="19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28"/>
      <c r="B916" s="11"/>
      <c r="C916" s="19"/>
      <c r="D916" s="19"/>
      <c r="E916" s="19"/>
      <c r="F916" s="11"/>
      <c r="G916" s="11"/>
      <c r="H916" s="11"/>
      <c r="I916" s="11"/>
      <c r="J916" s="19"/>
      <c r="K916" s="19"/>
      <c r="L916" s="19"/>
      <c r="M916" s="19"/>
      <c r="N916" s="19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28"/>
      <c r="B917" s="11"/>
      <c r="C917" s="19"/>
      <c r="D917" s="19"/>
      <c r="E917" s="19"/>
      <c r="F917" s="11"/>
      <c r="G917" s="11"/>
      <c r="H917" s="11"/>
      <c r="I917" s="11"/>
      <c r="J917" s="19"/>
      <c r="K917" s="19"/>
      <c r="L917" s="19"/>
      <c r="M917" s="19"/>
      <c r="N917" s="19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28"/>
      <c r="B918" s="11"/>
      <c r="C918" s="19"/>
      <c r="D918" s="19"/>
      <c r="E918" s="19"/>
      <c r="F918" s="11"/>
      <c r="G918" s="11"/>
      <c r="H918" s="11"/>
      <c r="I918" s="11"/>
      <c r="J918" s="19"/>
      <c r="K918" s="19"/>
      <c r="L918" s="19"/>
      <c r="M918" s="19"/>
      <c r="N918" s="19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28"/>
      <c r="B919" s="11"/>
      <c r="C919" s="19"/>
      <c r="D919" s="19"/>
      <c r="E919" s="19"/>
      <c r="F919" s="11"/>
      <c r="G919" s="11"/>
      <c r="H919" s="11"/>
      <c r="I919" s="11"/>
      <c r="J919" s="19"/>
      <c r="K919" s="19"/>
      <c r="L919" s="19"/>
      <c r="M919" s="19"/>
      <c r="N919" s="19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28"/>
      <c r="B920" s="11"/>
      <c r="C920" s="19"/>
      <c r="D920" s="19"/>
      <c r="E920" s="19"/>
      <c r="F920" s="11"/>
      <c r="G920" s="11"/>
      <c r="H920" s="11"/>
      <c r="I920" s="11"/>
      <c r="J920" s="19"/>
      <c r="K920" s="19"/>
      <c r="L920" s="19"/>
      <c r="M920" s="19"/>
      <c r="N920" s="19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28"/>
      <c r="B921" s="11"/>
      <c r="C921" s="19"/>
      <c r="D921" s="19"/>
      <c r="E921" s="19"/>
      <c r="F921" s="11"/>
      <c r="G921" s="11"/>
      <c r="H921" s="11"/>
      <c r="I921" s="11"/>
      <c r="J921" s="19"/>
      <c r="K921" s="19"/>
      <c r="L921" s="19"/>
      <c r="M921" s="19"/>
      <c r="N921" s="19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28"/>
      <c r="B922" s="11"/>
      <c r="C922" s="19"/>
      <c r="D922" s="19"/>
      <c r="E922" s="19"/>
      <c r="F922" s="11"/>
      <c r="G922" s="11"/>
      <c r="H922" s="11"/>
      <c r="I922" s="11"/>
      <c r="J922" s="19"/>
      <c r="K922" s="19"/>
      <c r="L922" s="19"/>
      <c r="M922" s="19"/>
      <c r="N922" s="19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28"/>
      <c r="B923" s="11"/>
      <c r="C923" s="19"/>
      <c r="D923" s="19"/>
      <c r="E923" s="19"/>
      <c r="F923" s="11"/>
      <c r="G923" s="11"/>
      <c r="H923" s="11"/>
      <c r="I923" s="11"/>
      <c r="J923" s="19"/>
      <c r="K923" s="19"/>
      <c r="L923" s="19"/>
      <c r="M923" s="19"/>
      <c r="N923" s="19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28"/>
      <c r="B924" s="11"/>
      <c r="C924" s="19"/>
      <c r="D924" s="19"/>
      <c r="E924" s="19"/>
      <c r="F924" s="11"/>
      <c r="G924" s="11"/>
      <c r="H924" s="11"/>
      <c r="I924" s="11"/>
      <c r="J924" s="19"/>
      <c r="K924" s="19"/>
      <c r="L924" s="19"/>
      <c r="M924" s="19"/>
      <c r="N924" s="19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28"/>
      <c r="B925" s="11"/>
      <c r="C925" s="19"/>
      <c r="D925" s="19"/>
      <c r="E925" s="19"/>
      <c r="F925" s="11"/>
      <c r="G925" s="11"/>
      <c r="H925" s="11"/>
      <c r="I925" s="11"/>
      <c r="J925" s="19"/>
      <c r="K925" s="19"/>
      <c r="L925" s="19"/>
      <c r="M925" s="19"/>
      <c r="N925" s="19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28"/>
      <c r="B926" s="11"/>
      <c r="C926" s="19"/>
      <c r="D926" s="19"/>
      <c r="E926" s="19"/>
      <c r="F926" s="11"/>
      <c r="G926" s="11"/>
      <c r="H926" s="11"/>
      <c r="I926" s="11"/>
      <c r="J926" s="19"/>
      <c r="K926" s="19"/>
      <c r="L926" s="19"/>
      <c r="M926" s="19"/>
      <c r="N926" s="19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28"/>
      <c r="B927" s="11"/>
      <c r="C927" s="19"/>
      <c r="D927" s="19"/>
      <c r="E927" s="19"/>
      <c r="F927" s="11"/>
      <c r="G927" s="11"/>
      <c r="H927" s="11"/>
      <c r="I927" s="11"/>
      <c r="J927" s="19"/>
      <c r="K927" s="19"/>
      <c r="L927" s="19"/>
      <c r="M927" s="19"/>
      <c r="N927" s="19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28"/>
      <c r="B928" s="11"/>
      <c r="C928" s="19"/>
      <c r="D928" s="19"/>
      <c r="E928" s="19"/>
      <c r="F928" s="11"/>
      <c r="G928" s="11"/>
      <c r="H928" s="11"/>
      <c r="I928" s="11"/>
      <c r="J928" s="19"/>
      <c r="K928" s="19"/>
      <c r="L928" s="19"/>
      <c r="M928" s="19"/>
      <c r="N928" s="19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28"/>
      <c r="B929" s="11"/>
      <c r="C929" s="19"/>
      <c r="D929" s="19"/>
      <c r="E929" s="19"/>
      <c r="F929" s="11"/>
      <c r="G929" s="11"/>
      <c r="H929" s="11"/>
      <c r="I929" s="11"/>
      <c r="J929" s="19"/>
      <c r="K929" s="19"/>
      <c r="L929" s="19"/>
      <c r="M929" s="19"/>
      <c r="N929" s="19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28"/>
      <c r="B930" s="11"/>
      <c r="C930" s="19"/>
      <c r="D930" s="19"/>
      <c r="E930" s="19"/>
      <c r="F930" s="11"/>
      <c r="G930" s="11"/>
      <c r="H930" s="11"/>
      <c r="I930" s="11"/>
      <c r="J930" s="19"/>
      <c r="K930" s="19"/>
      <c r="L930" s="19"/>
      <c r="M930" s="19"/>
      <c r="N930" s="19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28"/>
      <c r="B931" s="11"/>
      <c r="C931" s="19"/>
      <c r="D931" s="19"/>
      <c r="E931" s="19"/>
      <c r="F931" s="11"/>
      <c r="G931" s="11"/>
      <c r="H931" s="11"/>
      <c r="I931" s="11"/>
      <c r="J931" s="19"/>
      <c r="K931" s="19"/>
      <c r="L931" s="19"/>
      <c r="M931" s="19"/>
      <c r="N931" s="19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28"/>
      <c r="B932" s="11"/>
      <c r="C932" s="19"/>
      <c r="D932" s="19"/>
      <c r="E932" s="19"/>
      <c r="F932" s="11"/>
      <c r="G932" s="11"/>
      <c r="H932" s="11"/>
      <c r="I932" s="11"/>
      <c r="J932" s="19"/>
      <c r="K932" s="19"/>
      <c r="L932" s="19"/>
      <c r="M932" s="19"/>
      <c r="N932" s="19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28"/>
      <c r="B933" s="11"/>
      <c r="C933" s="19"/>
      <c r="D933" s="19"/>
      <c r="E933" s="19"/>
      <c r="F933" s="11"/>
      <c r="G933" s="11"/>
      <c r="H933" s="11"/>
      <c r="I933" s="11"/>
      <c r="J933" s="19"/>
      <c r="K933" s="19"/>
      <c r="L933" s="19"/>
      <c r="M933" s="19"/>
      <c r="N933" s="19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28"/>
      <c r="B934" s="11"/>
      <c r="C934" s="19"/>
      <c r="D934" s="19"/>
      <c r="E934" s="19"/>
      <c r="F934" s="11"/>
      <c r="G934" s="11"/>
      <c r="H934" s="11"/>
      <c r="I934" s="11"/>
      <c r="J934" s="19"/>
      <c r="K934" s="19"/>
      <c r="L934" s="19"/>
      <c r="M934" s="19"/>
      <c r="N934" s="19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28"/>
      <c r="B935" s="11"/>
      <c r="C935" s="19"/>
      <c r="D935" s="19"/>
      <c r="E935" s="19"/>
      <c r="F935" s="11"/>
      <c r="G935" s="11"/>
      <c r="H935" s="11"/>
      <c r="I935" s="11"/>
      <c r="J935" s="19"/>
      <c r="K935" s="19"/>
      <c r="L935" s="19"/>
      <c r="M935" s="19"/>
      <c r="N935" s="19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28"/>
      <c r="B936" s="11"/>
      <c r="C936" s="19"/>
      <c r="D936" s="19"/>
      <c r="E936" s="19"/>
      <c r="F936" s="11"/>
      <c r="G936" s="11"/>
      <c r="H936" s="11"/>
      <c r="I936" s="11"/>
      <c r="J936" s="19"/>
      <c r="K936" s="19"/>
      <c r="L936" s="19"/>
      <c r="M936" s="19"/>
      <c r="N936" s="19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28"/>
      <c r="B937" s="11"/>
      <c r="C937" s="19"/>
      <c r="D937" s="19"/>
      <c r="E937" s="19"/>
      <c r="F937" s="11"/>
      <c r="G937" s="11"/>
      <c r="H937" s="11"/>
      <c r="I937" s="11"/>
      <c r="J937" s="19"/>
      <c r="K937" s="19"/>
      <c r="L937" s="19"/>
      <c r="M937" s="19"/>
      <c r="N937" s="19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28"/>
      <c r="B938" s="11"/>
      <c r="C938" s="19"/>
      <c r="D938" s="19"/>
      <c r="E938" s="19"/>
      <c r="F938" s="11"/>
      <c r="G938" s="11"/>
      <c r="H938" s="11"/>
      <c r="I938" s="11"/>
      <c r="J938" s="19"/>
      <c r="K938" s="19"/>
      <c r="L938" s="19"/>
      <c r="M938" s="19"/>
      <c r="N938" s="19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28"/>
      <c r="B939" s="11"/>
      <c r="C939" s="19"/>
      <c r="D939" s="19"/>
      <c r="E939" s="19"/>
      <c r="F939" s="11"/>
      <c r="G939" s="11"/>
      <c r="H939" s="11"/>
      <c r="I939" s="11"/>
      <c r="J939" s="19"/>
      <c r="K939" s="19"/>
      <c r="L939" s="19"/>
      <c r="M939" s="19"/>
      <c r="N939" s="19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28"/>
      <c r="B940" s="11"/>
      <c r="C940" s="19"/>
      <c r="D940" s="19"/>
      <c r="E940" s="19"/>
      <c r="F940" s="11"/>
      <c r="G940" s="11"/>
      <c r="H940" s="11"/>
      <c r="I940" s="11"/>
      <c r="J940" s="19"/>
      <c r="K940" s="19"/>
      <c r="L940" s="19"/>
      <c r="M940" s="19"/>
      <c r="N940" s="19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28"/>
      <c r="B941" s="11"/>
      <c r="C941" s="19"/>
      <c r="D941" s="19"/>
      <c r="E941" s="19"/>
      <c r="F941" s="11"/>
      <c r="G941" s="11"/>
      <c r="H941" s="11"/>
      <c r="I941" s="11"/>
      <c r="J941" s="19"/>
      <c r="K941" s="19"/>
      <c r="L941" s="19"/>
      <c r="M941" s="19"/>
      <c r="N941" s="19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28"/>
      <c r="B942" s="11"/>
      <c r="C942" s="19"/>
      <c r="D942" s="19"/>
      <c r="E942" s="19"/>
      <c r="F942" s="11"/>
      <c r="G942" s="11"/>
      <c r="H942" s="11"/>
      <c r="I942" s="11"/>
      <c r="J942" s="19"/>
      <c r="K942" s="19"/>
      <c r="L942" s="19"/>
      <c r="M942" s="19"/>
      <c r="N942" s="19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28"/>
      <c r="B943" s="11"/>
      <c r="C943" s="19"/>
      <c r="D943" s="19"/>
      <c r="E943" s="19"/>
      <c r="F943" s="11"/>
      <c r="G943" s="11"/>
      <c r="H943" s="11"/>
      <c r="I943" s="11"/>
      <c r="J943" s="19"/>
      <c r="K943" s="19"/>
      <c r="L943" s="19"/>
      <c r="M943" s="19"/>
      <c r="N943" s="19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28"/>
      <c r="B944" s="11"/>
      <c r="C944" s="19"/>
      <c r="D944" s="19"/>
      <c r="E944" s="19"/>
      <c r="F944" s="11"/>
      <c r="G944" s="11"/>
      <c r="H944" s="11"/>
      <c r="I944" s="11"/>
      <c r="J944" s="19"/>
      <c r="K944" s="19"/>
      <c r="L944" s="19"/>
      <c r="M944" s="19"/>
      <c r="N944" s="19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28"/>
      <c r="B945" s="11"/>
      <c r="C945" s="19"/>
      <c r="D945" s="19"/>
      <c r="E945" s="19"/>
      <c r="F945" s="11"/>
      <c r="G945" s="11"/>
      <c r="H945" s="11"/>
      <c r="I945" s="11"/>
      <c r="J945" s="19"/>
      <c r="K945" s="19"/>
      <c r="L945" s="19"/>
      <c r="M945" s="19"/>
      <c r="N945" s="19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28"/>
      <c r="B946" s="11"/>
      <c r="C946" s="19"/>
      <c r="D946" s="19"/>
      <c r="E946" s="19"/>
      <c r="F946" s="11"/>
      <c r="G946" s="11"/>
      <c r="H946" s="11"/>
      <c r="I946" s="11"/>
      <c r="J946" s="19"/>
      <c r="K946" s="19"/>
      <c r="L946" s="19"/>
      <c r="M946" s="19"/>
      <c r="N946" s="19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28"/>
      <c r="B947" s="11"/>
      <c r="C947" s="19"/>
      <c r="D947" s="19"/>
      <c r="E947" s="19"/>
      <c r="F947" s="11"/>
      <c r="G947" s="11"/>
      <c r="H947" s="11"/>
      <c r="I947" s="11"/>
      <c r="J947" s="19"/>
      <c r="K947" s="19"/>
      <c r="L947" s="19"/>
      <c r="M947" s="19"/>
      <c r="N947" s="19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28"/>
      <c r="B948" s="11"/>
      <c r="C948" s="19"/>
      <c r="D948" s="19"/>
      <c r="E948" s="19"/>
      <c r="F948" s="11"/>
      <c r="G948" s="11"/>
      <c r="H948" s="11"/>
      <c r="I948" s="11"/>
      <c r="J948" s="19"/>
      <c r="K948" s="19"/>
      <c r="L948" s="19"/>
      <c r="M948" s="19"/>
      <c r="N948" s="19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28"/>
      <c r="B949" s="11"/>
      <c r="C949" s="19"/>
      <c r="D949" s="19"/>
      <c r="E949" s="19"/>
      <c r="F949" s="11"/>
      <c r="G949" s="11"/>
      <c r="H949" s="11"/>
      <c r="I949" s="11"/>
      <c r="J949" s="19"/>
      <c r="K949" s="19"/>
      <c r="L949" s="19"/>
      <c r="M949" s="19"/>
      <c r="N949" s="19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28"/>
      <c r="B950" s="11"/>
      <c r="C950" s="19"/>
      <c r="D950" s="19"/>
      <c r="E950" s="19"/>
      <c r="F950" s="11"/>
      <c r="G950" s="11"/>
      <c r="H950" s="11"/>
      <c r="I950" s="11"/>
      <c r="J950" s="19"/>
      <c r="K950" s="19"/>
      <c r="L950" s="19"/>
      <c r="M950" s="19"/>
      <c r="N950" s="19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28"/>
      <c r="B951" s="11"/>
      <c r="C951" s="19"/>
      <c r="D951" s="19"/>
      <c r="E951" s="19"/>
      <c r="F951" s="11"/>
      <c r="G951" s="11"/>
      <c r="H951" s="11"/>
      <c r="I951" s="11"/>
      <c r="J951" s="19"/>
      <c r="K951" s="19"/>
      <c r="L951" s="19"/>
      <c r="M951" s="19"/>
      <c r="N951" s="19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28"/>
      <c r="B952" s="11"/>
      <c r="C952" s="19"/>
      <c r="D952" s="19"/>
      <c r="E952" s="19"/>
      <c r="F952" s="11"/>
      <c r="G952" s="11"/>
      <c r="H952" s="11"/>
      <c r="I952" s="11"/>
      <c r="J952" s="19"/>
      <c r="K952" s="19"/>
      <c r="L952" s="19"/>
      <c r="M952" s="19"/>
      <c r="N952" s="19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28"/>
      <c r="B953" s="11"/>
      <c r="C953" s="19"/>
      <c r="D953" s="19"/>
      <c r="E953" s="19"/>
      <c r="F953" s="11"/>
      <c r="G953" s="11"/>
      <c r="H953" s="11"/>
      <c r="I953" s="11"/>
      <c r="J953" s="19"/>
      <c r="K953" s="19"/>
      <c r="L953" s="19"/>
      <c r="M953" s="19"/>
      <c r="N953" s="19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28"/>
      <c r="B954" s="11"/>
      <c r="C954" s="19"/>
      <c r="D954" s="19"/>
      <c r="E954" s="19"/>
      <c r="F954" s="11"/>
      <c r="G954" s="11"/>
      <c r="H954" s="11"/>
      <c r="I954" s="11"/>
      <c r="J954" s="19"/>
      <c r="K954" s="19"/>
      <c r="L954" s="19"/>
      <c r="M954" s="19"/>
      <c r="N954" s="19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28"/>
      <c r="B955" s="11"/>
      <c r="C955" s="19"/>
      <c r="D955" s="19"/>
      <c r="E955" s="19"/>
      <c r="F955" s="11"/>
      <c r="G955" s="11"/>
      <c r="H955" s="11"/>
      <c r="I955" s="11"/>
      <c r="J955" s="19"/>
      <c r="K955" s="19"/>
      <c r="L955" s="19"/>
      <c r="M955" s="19"/>
      <c r="N955" s="19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28"/>
      <c r="B956" s="11"/>
      <c r="C956" s="19"/>
      <c r="D956" s="19"/>
      <c r="E956" s="19"/>
      <c r="F956" s="11"/>
      <c r="G956" s="11"/>
      <c r="H956" s="11"/>
      <c r="I956" s="11"/>
      <c r="J956" s="19"/>
      <c r="K956" s="19"/>
      <c r="L956" s="19"/>
      <c r="M956" s="19"/>
      <c r="N956" s="19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28"/>
      <c r="B957" s="11"/>
      <c r="C957" s="19"/>
      <c r="D957" s="19"/>
      <c r="E957" s="19"/>
      <c r="F957" s="11"/>
      <c r="G957" s="11"/>
      <c r="H957" s="11"/>
      <c r="I957" s="11"/>
      <c r="J957" s="19"/>
      <c r="K957" s="19"/>
      <c r="L957" s="19"/>
      <c r="M957" s="19"/>
      <c r="N957" s="19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28"/>
      <c r="B958" s="11"/>
      <c r="C958" s="19"/>
      <c r="D958" s="19"/>
      <c r="E958" s="19"/>
      <c r="F958" s="11"/>
      <c r="G958" s="11"/>
      <c r="H958" s="11"/>
      <c r="I958" s="11"/>
      <c r="J958" s="19"/>
      <c r="K958" s="19"/>
      <c r="L958" s="19"/>
      <c r="M958" s="19"/>
      <c r="N958" s="19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28"/>
      <c r="B959" s="11"/>
      <c r="C959" s="19"/>
      <c r="D959" s="19"/>
      <c r="E959" s="19"/>
      <c r="F959" s="11"/>
      <c r="G959" s="11"/>
      <c r="H959" s="11"/>
      <c r="I959" s="11"/>
      <c r="J959" s="19"/>
      <c r="K959" s="19"/>
      <c r="L959" s="19"/>
      <c r="M959" s="19"/>
      <c r="N959" s="19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28"/>
      <c r="B960" s="11"/>
      <c r="C960" s="19"/>
      <c r="D960" s="19"/>
      <c r="E960" s="19"/>
      <c r="F960" s="11"/>
      <c r="G960" s="11"/>
      <c r="H960" s="11"/>
      <c r="I960" s="11"/>
      <c r="J960" s="19"/>
      <c r="K960" s="19"/>
      <c r="L960" s="19"/>
      <c r="M960" s="19"/>
      <c r="N960" s="19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28"/>
      <c r="B961" s="11"/>
      <c r="C961" s="19"/>
      <c r="D961" s="19"/>
      <c r="E961" s="19"/>
      <c r="F961" s="11"/>
      <c r="G961" s="11"/>
      <c r="H961" s="11"/>
      <c r="I961" s="11"/>
      <c r="J961" s="19"/>
      <c r="K961" s="19"/>
      <c r="L961" s="19"/>
      <c r="M961" s="19"/>
      <c r="N961" s="19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28"/>
      <c r="B962" s="11"/>
      <c r="C962" s="19"/>
      <c r="D962" s="19"/>
      <c r="E962" s="19"/>
      <c r="F962" s="11"/>
      <c r="G962" s="11"/>
      <c r="H962" s="11"/>
      <c r="I962" s="11"/>
      <c r="J962" s="19"/>
      <c r="K962" s="19"/>
      <c r="L962" s="19"/>
      <c r="M962" s="19"/>
      <c r="N962" s="19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28"/>
      <c r="B963" s="11"/>
      <c r="C963" s="19"/>
      <c r="D963" s="19"/>
      <c r="E963" s="19"/>
      <c r="F963" s="11"/>
      <c r="G963" s="11"/>
      <c r="H963" s="11"/>
      <c r="I963" s="11"/>
      <c r="J963" s="19"/>
      <c r="K963" s="19"/>
      <c r="L963" s="19"/>
      <c r="M963" s="19"/>
      <c r="N963" s="19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28"/>
      <c r="B964" s="11"/>
      <c r="C964" s="19"/>
      <c r="D964" s="19"/>
      <c r="E964" s="19"/>
      <c r="F964" s="11"/>
      <c r="G964" s="11"/>
      <c r="H964" s="11"/>
      <c r="I964" s="11"/>
      <c r="J964" s="19"/>
      <c r="K964" s="19"/>
      <c r="L964" s="19"/>
      <c r="M964" s="19"/>
      <c r="N964" s="19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28"/>
      <c r="B965" s="11"/>
      <c r="C965" s="19"/>
      <c r="D965" s="19"/>
      <c r="E965" s="19"/>
      <c r="F965" s="11"/>
      <c r="G965" s="11"/>
      <c r="H965" s="11"/>
      <c r="I965" s="11"/>
      <c r="J965" s="19"/>
      <c r="K965" s="19"/>
      <c r="L965" s="19"/>
      <c r="M965" s="19"/>
      <c r="N965" s="19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28"/>
      <c r="B966" s="11"/>
      <c r="C966" s="19"/>
      <c r="D966" s="19"/>
      <c r="E966" s="19"/>
      <c r="F966" s="11"/>
      <c r="G966" s="11"/>
      <c r="H966" s="11"/>
      <c r="I966" s="11"/>
      <c r="J966" s="19"/>
      <c r="K966" s="19"/>
      <c r="L966" s="19"/>
      <c r="M966" s="19"/>
      <c r="N966" s="19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28"/>
      <c r="B967" s="11"/>
      <c r="C967" s="19"/>
      <c r="D967" s="19"/>
      <c r="E967" s="19"/>
      <c r="F967" s="11"/>
      <c r="G967" s="11"/>
      <c r="H967" s="11"/>
      <c r="I967" s="11"/>
      <c r="J967" s="19"/>
      <c r="K967" s="19"/>
      <c r="L967" s="19"/>
      <c r="M967" s="19"/>
      <c r="N967" s="19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28"/>
      <c r="B968" s="11"/>
      <c r="C968" s="19"/>
      <c r="D968" s="19"/>
      <c r="E968" s="19"/>
      <c r="F968" s="11"/>
      <c r="G968" s="11"/>
      <c r="H968" s="11"/>
      <c r="I968" s="11"/>
      <c r="J968" s="19"/>
      <c r="K968" s="19"/>
      <c r="L968" s="19"/>
      <c r="M968" s="19"/>
      <c r="N968" s="19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28"/>
      <c r="B969" s="11"/>
      <c r="C969" s="19"/>
      <c r="D969" s="19"/>
      <c r="E969" s="19"/>
      <c r="F969" s="11"/>
      <c r="G969" s="11"/>
      <c r="H969" s="11"/>
      <c r="I969" s="11"/>
      <c r="J969" s="19"/>
      <c r="K969" s="19"/>
      <c r="L969" s="19"/>
      <c r="M969" s="19"/>
      <c r="N969" s="19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28"/>
      <c r="B970" s="11"/>
      <c r="C970" s="19"/>
      <c r="D970" s="19"/>
      <c r="E970" s="19"/>
      <c r="F970" s="11"/>
      <c r="G970" s="11"/>
      <c r="H970" s="11"/>
      <c r="I970" s="11"/>
      <c r="J970" s="19"/>
      <c r="K970" s="19"/>
      <c r="L970" s="19"/>
      <c r="M970" s="19"/>
      <c r="N970" s="19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28"/>
      <c r="B971" s="11"/>
      <c r="C971" s="19"/>
      <c r="D971" s="19"/>
      <c r="E971" s="19"/>
      <c r="F971" s="11"/>
      <c r="G971" s="11"/>
      <c r="H971" s="11"/>
      <c r="I971" s="11"/>
      <c r="J971" s="19"/>
      <c r="K971" s="19"/>
      <c r="L971" s="19"/>
      <c r="M971" s="19"/>
      <c r="N971" s="19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28"/>
      <c r="B972" s="11"/>
      <c r="C972" s="19"/>
      <c r="D972" s="19"/>
      <c r="E972" s="19"/>
      <c r="F972" s="11"/>
      <c r="G972" s="11"/>
      <c r="H972" s="11"/>
      <c r="I972" s="11"/>
      <c r="J972" s="19"/>
      <c r="K972" s="19"/>
      <c r="L972" s="19"/>
      <c r="M972" s="19"/>
      <c r="N972" s="19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28"/>
      <c r="B973" s="11"/>
      <c r="C973" s="19"/>
      <c r="D973" s="19"/>
      <c r="E973" s="19"/>
      <c r="F973" s="11"/>
      <c r="G973" s="11"/>
      <c r="H973" s="11"/>
      <c r="I973" s="11"/>
      <c r="J973" s="19"/>
      <c r="K973" s="19"/>
      <c r="L973" s="19"/>
      <c r="M973" s="19"/>
      <c r="N973" s="19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28"/>
      <c r="B974" s="11"/>
      <c r="C974" s="19"/>
      <c r="D974" s="19"/>
      <c r="E974" s="19"/>
      <c r="F974" s="11"/>
      <c r="G974" s="11"/>
      <c r="H974" s="11"/>
      <c r="I974" s="11"/>
      <c r="J974" s="19"/>
      <c r="K974" s="19"/>
      <c r="L974" s="19"/>
      <c r="M974" s="19"/>
      <c r="N974" s="19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28"/>
      <c r="B975" s="11"/>
      <c r="C975" s="19"/>
      <c r="D975" s="19"/>
      <c r="E975" s="19"/>
      <c r="F975" s="11"/>
      <c r="G975" s="11"/>
      <c r="H975" s="11"/>
      <c r="I975" s="11"/>
      <c r="J975" s="19"/>
      <c r="K975" s="19"/>
      <c r="L975" s="19"/>
      <c r="M975" s="19"/>
      <c r="N975" s="19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28"/>
      <c r="B976" s="11"/>
      <c r="C976" s="19"/>
      <c r="D976" s="19"/>
      <c r="E976" s="19"/>
      <c r="F976" s="11"/>
      <c r="G976" s="11"/>
      <c r="H976" s="11"/>
      <c r="I976" s="11"/>
      <c r="J976" s="19"/>
      <c r="K976" s="19"/>
      <c r="L976" s="19"/>
      <c r="M976" s="19"/>
      <c r="N976" s="19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28"/>
      <c r="B977" s="11"/>
      <c r="C977" s="19"/>
      <c r="D977" s="19"/>
      <c r="E977" s="19"/>
      <c r="F977" s="11"/>
      <c r="G977" s="11"/>
      <c r="H977" s="11"/>
      <c r="I977" s="11"/>
      <c r="J977" s="19"/>
      <c r="K977" s="19"/>
      <c r="L977" s="19"/>
      <c r="M977" s="19"/>
      <c r="N977" s="19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28"/>
      <c r="B978" s="11"/>
      <c r="C978" s="19"/>
      <c r="D978" s="19"/>
      <c r="E978" s="19"/>
      <c r="F978" s="11"/>
      <c r="G978" s="11"/>
      <c r="H978" s="11"/>
      <c r="I978" s="11"/>
      <c r="J978" s="19"/>
      <c r="K978" s="19"/>
      <c r="L978" s="19"/>
      <c r="M978" s="19"/>
      <c r="N978" s="19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28"/>
      <c r="B979" s="11"/>
      <c r="C979" s="19"/>
      <c r="D979" s="19"/>
      <c r="E979" s="19"/>
      <c r="F979" s="11"/>
      <c r="G979" s="11"/>
      <c r="H979" s="11"/>
      <c r="I979" s="11"/>
      <c r="J979" s="19"/>
      <c r="K979" s="19"/>
      <c r="L979" s="19"/>
      <c r="M979" s="19"/>
      <c r="N979" s="19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28"/>
      <c r="B980" s="11"/>
      <c r="C980" s="19"/>
      <c r="D980" s="19"/>
      <c r="E980" s="19"/>
      <c r="F980" s="11"/>
      <c r="G980" s="11"/>
      <c r="H980" s="11"/>
      <c r="I980" s="11"/>
      <c r="J980" s="19"/>
      <c r="K980" s="19"/>
      <c r="L980" s="19"/>
      <c r="M980" s="19"/>
      <c r="N980" s="19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28"/>
      <c r="B981" s="11"/>
      <c r="C981" s="19"/>
      <c r="D981" s="19"/>
      <c r="E981" s="19"/>
      <c r="F981" s="11"/>
      <c r="G981" s="11"/>
      <c r="H981" s="11"/>
      <c r="I981" s="11"/>
      <c r="J981" s="19"/>
      <c r="K981" s="19"/>
      <c r="L981" s="19"/>
      <c r="M981" s="19"/>
      <c r="N981" s="19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28"/>
      <c r="B982" s="11"/>
      <c r="C982" s="19"/>
      <c r="D982" s="19"/>
      <c r="E982" s="19"/>
      <c r="F982" s="11"/>
      <c r="G982" s="11"/>
      <c r="H982" s="11"/>
      <c r="I982" s="11"/>
      <c r="J982" s="19"/>
      <c r="K982" s="19"/>
      <c r="L982" s="19"/>
      <c r="M982" s="19"/>
      <c r="N982" s="19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28"/>
      <c r="B983" s="11"/>
      <c r="C983" s="19"/>
      <c r="D983" s="19"/>
      <c r="E983" s="19"/>
      <c r="F983" s="11"/>
      <c r="G983" s="11"/>
      <c r="H983" s="11"/>
      <c r="I983" s="11"/>
      <c r="J983" s="19"/>
      <c r="K983" s="19"/>
      <c r="L983" s="19"/>
      <c r="M983" s="19"/>
      <c r="N983" s="19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28"/>
      <c r="B984" s="11"/>
      <c r="C984" s="19"/>
      <c r="D984" s="19"/>
      <c r="E984" s="19"/>
      <c r="F984" s="11"/>
      <c r="G984" s="11"/>
      <c r="H984" s="11"/>
      <c r="I984" s="11"/>
      <c r="J984" s="19"/>
      <c r="K984" s="19"/>
      <c r="L984" s="19"/>
      <c r="M984" s="19"/>
      <c r="N984" s="19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28"/>
      <c r="B985" s="11"/>
      <c r="C985" s="19"/>
      <c r="D985" s="19"/>
      <c r="E985" s="19"/>
      <c r="F985" s="11"/>
      <c r="G985" s="11"/>
      <c r="H985" s="11"/>
      <c r="I985" s="11"/>
      <c r="J985" s="19"/>
      <c r="K985" s="19"/>
      <c r="L985" s="19"/>
      <c r="M985" s="19"/>
      <c r="N985" s="19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28"/>
      <c r="B986" s="11"/>
      <c r="C986" s="19"/>
      <c r="D986" s="19"/>
      <c r="E986" s="19"/>
      <c r="F986" s="11"/>
      <c r="G986" s="11"/>
      <c r="H986" s="11"/>
      <c r="I986" s="11"/>
      <c r="J986" s="19"/>
      <c r="K986" s="19"/>
      <c r="L986" s="19"/>
      <c r="M986" s="19"/>
      <c r="N986" s="19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28"/>
      <c r="B987" s="11"/>
      <c r="C987" s="19"/>
      <c r="D987" s="19"/>
      <c r="E987" s="19"/>
      <c r="F987" s="11"/>
      <c r="G987" s="11"/>
      <c r="H987" s="11"/>
      <c r="I987" s="11"/>
      <c r="J987" s="19"/>
      <c r="K987" s="19"/>
      <c r="L987" s="19"/>
      <c r="M987" s="19"/>
      <c r="N987" s="19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28"/>
      <c r="B988" s="11"/>
      <c r="C988" s="19"/>
      <c r="D988" s="19"/>
      <c r="E988" s="19"/>
      <c r="F988" s="11"/>
      <c r="G988" s="11"/>
      <c r="H988" s="11"/>
      <c r="I988" s="11"/>
      <c r="J988" s="19"/>
      <c r="K988" s="19"/>
      <c r="L988" s="19"/>
      <c r="M988" s="19"/>
      <c r="N988" s="19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28"/>
      <c r="B989" s="11"/>
      <c r="C989" s="19"/>
      <c r="D989" s="19"/>
      <c r="E989" s="19"/>
      <c r="F989" s="11"/>
      <c r="G989" s="11"/>
      <c r="H989" s="11"/>
      <c r="I989" s="11"/>
      <c r="J989" s="19"/>
      <c r="K989" s="19"/>
      <c r="L989" s="19"/>
      <c r="M989" s="19"/>
      <c r="N989" s="19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28"/>
      <c r="B990" s="11"/>
      <c r="C990" s="19"/>
      <c r="D990" s="19"/>
      <c r="E990" s="19"/>
      <c r="F990" s="11"/>
      <c r="G990" s="11"/>
      <c r="H990" s="11"/>
      <c r="I990" s="11"/>
      <c r="J990" s="19"/>
      <c r="K990" s="19"/>
      <c r="L990" s="19"/>
      <c r="M990" s="19"/>
      <c r="N990" s="19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28"/>
      <c r="B991" s="11"/>
      <c r="C991" s="19"/>
      <c r="D991" s="19"/>
      <c r="E991" s="19"/>
      <c r="F991" s="11"/>
      <c r="G991" s="11"/>
      <c r="H991" s="11"/>
      <c r="I991" s="11"/>
      <c r="J991" s="19"/>
      <c r="K991" s="19"/>
      <c r="L991" s="19"/>
      <c r="M991" s="19"/>
      <c r="N991" s="19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28"/>
      <c r="B992" s="11"/>
      <c r="C992" s="19"/>
      <c r="D992" s="19"/>
      <c r="E992" s="19"/>
      <c r="F992" s="11"/>
      <c r="G992" s="11"/>
      <c r="H992" s="11"/>
      <c r="I992" s="11"/>
      <c r="J992" s="19"/>
      <c r="K992" s="19"/>
      <c r="L992" s="19"/>
      <c r="M992" s="19"/>
      <c r="N992" s="19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28"/>
      <c r="B993" s="11"/>
      <c r="C993" s="19"/>
      <c r="D993" s="19"/>
      <c r="E993" s="19"/>
      <c r="F993" s="11"/>
      <c r="G993" s="11"/>
      <c r="H993" s="11"/>
      <c r="I993" s="11"/>
      <c r="J993" s="19"/>
      <c r="K993" s="19"/>
      <c r="L993" s="19"/>
      <c r="M993" s="19"/>
      <c r="N993" s="19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28"/>
      <c r="B994" s="11"/>
      <c r="C994" s="19"/>
      <c r="D994" s="19"/>
      <c r="E994" s="19"/>
      <c r="F994" s="11"/>
      <c r="G994" s="11"/>
      <c r="H994" s="11"/>
      <c r="I994" s="11"/>
      <c r="J994" s="19"/>
      <c r="K994" s="19"/>
      <c r="L994" s="19"/>
      <c r="M994" s="19"/>
      <c r="N994" s="19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28"/>
      <c r="B995" s="11"/>
      <c r="C995" s="19"/>
      <c r="D995" s="19"/>
      <c r="E995" s="19"/>
      <c r="F995" s="11"/>
      <c r="G995" s="11"/>
      <c r="H995" s="11"/>
      <c r="I995" s="11"/>
      <c r="J995" s="19"/>
      <c r="K995" s="19"/>
      <c r="L995" s="19"/>
      <c r="M995" s="19"/>
      <c r="N995" s="19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28"/>
      <c r="B996" s="11"/>
      <c r="C996" s="19"/>
      <c r="D996" s="19"/>
      <c r="E996" s="19"/>
      <c r="F996" s="11"/>
      <c r="G996" s="11"/>
      <c r="H996" s="11"/>
      <c r="I996" s="11"/>
      <c r="J996" s="19"/>
      <c r="K996" s="19"/>
      <c r="L996" s="19"/>
      <c r="M996" s="19"/>
      <c r="N996" s="19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28"/>
      <c r="B997" s="11"/>
      <c r="C997" s="19"/>
      <c r="D997" s="19"/>
      <c r="E997" s="19"/>
      <c r="F997" s="11"/>
      <c r="G997" s="11"/>
      <c r="H997" s="11"/>
      <c r="I997" s="11"/>
      <c r="J997" s="19"/>
      <c r="K997" s="19"/>
      <c r="L997" s="19"/>
      <c r="M997" s="19"/>
      <c r="N997" s="19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28"/>
      <c r="B998" s="11"/>
      <c r="C998" s="19"/>
      <c r="D998" s="19"/>
      <c r="E998" s="19"/>
      <c r="F998" s="11"/>
      <c r="G998" s="11"/>
      <c r="H998" s="11"/>
      <c r="I998" s="11"/>
      <c r="J998" s="19"/>
      <c r="K998" s="19"/>
      <c r="L998" s="19"/>
      <c r="M998" s="19"/>
      <c r="N998" s="19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28"/>
      <c r="B999" s="11"/>
      <c r="C999" s="19"/>
      <c r="D999" s="19"/>
      <c r="E999" s="19"/>
      <c r="F999" s="11"/>
      <c r="G999" s="11"/>
      <c r="H999" s="11"/>
      <c r="I999" s="11"/>
      <c r="J999" s="19"/>
      <c r="K999" s="19"/>
      <c r="L999" s="19"/>
      <c r="M999" s="19"/>
      <c r="N999" s="19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28"/>
      <c r="B1000" s="11"/>
      <c r="C1000" s="19"/>
      <c r="D1000" s="19"/>
      <c r="E1000" s="19"/>
      <c r="F1000" s="11"/>
      <c r="G1000" s="11"/>
      <c r="H1000" s="11"/>
      <c r="I1000" s="11"/>
      <c r="J1000" s="19"/>
      <c r="K1000" s="19"/>
      <c r="L1000" s="19"/>
      <c r="M1000" s="19"/>
      <c r="N1000" s="19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1.43"/>
    <col customWidth="1" min="3" max="3" width="8.71"/>
    <col customWidth="1" min="4" max="4" width="12.43"/>
    <col customWidth="1" min="5" max="5" width="13.0"/>
    <col customWidth="1" min="6" max="6" width="19.57"/>
    <col customWidth="1" min="7" max="26" width="8.71"/>
  </cols>
  <sheetData>
    <row r="1" ht="12.75" customHeight="1">
      <c r="A1" s="29" t="s">
        <v>17</v>
      </c>
      <c r="B1" s="29" t="s">
        <v>18</v>
      </c>
      <c r="C1" s="30"/>
      <c r="D1" s="31" t="s">
        <v>19</v>
      </c>
      <c r="E1" s="31" t="s">
        <v>20</v>
      </c>
      <c r="F1" s="32" t="s">
        <v>21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2.75" customHeight="1">
      <c r="A2" s="33" t="s">
        <v>22</v>
      </c>
      <c r="B2" s="18">
        <v>3000.0</v>
      </c>
      <c r="C2" s="30"/>
      <c r="D2" s="34">
        <v>0.0</v>
      </c>
      <c r="E2" s="18">
        <f t="shared" ref="E2:E58" si="1">IF($B$2-(D2/$B$4)&lt;0,0,$B$2-(D2/$B$4))</f>
        <v>3000</v>
      </c>
      <c r="F2" s="18">
        <f t="shared" ref="F2:F58" si="2">$B$3+($B$5*D2) + ($B$6*D2^2)</f>
        <v>500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33" t="s">
        <v>23</v>
      </c>
      <c r="B3" s="18">
        <v>500.0</v>
      </c>
      <c r="C3" s="30"/>
      <c r="D3" s="34">
        <v>500.0</v>
      </c>
      <c r="E3" s="18">
        <f t="shared" si="1"/>
        <v>2950</v>
      </c>
      <c r="F3" s="18">
        <f t="shared" si="2"/>
        <v>500.525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35" t="s">
        <v>24</v>
      </c>
      <c r="B4" s="18">
        <v>10.0</v>
      </c>
      <c r="C4" s="30"/>
      <c r="D4" s="34">
        <f t="shared" ref="D4:D58" si="3">D3+535</f>
        <v>1035</v>
      </c>
      <c r="E4" s="18">
        <f t="shared" si="1"/>
        <v>2896.5</v>
      </c>
      <c r="F4" s="18">
        <f t="shared" si="2"/>
        <v>501.1421225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24.0" customHeight="1">
      <c r="A5" s="35" t="s">
        <v>25</v>
      </c>
      <c r="B5" s="36">
        <v>0.001</v>
      </c>
      <c r="C5" s="30"/>
      <c r="D5" s="34">
        <f t="shared" si="3"/>
        <v>1570</v>
      </c>
      <c r="E5" s="18">
        <f t="shared" si="1"/>
        <v>2843</v>
      </c>
      <c r="F5" s="18">
        <f t="shared" si="2"/>
        <v>501.81649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35" t="s">
        <v>26</v>
      </c>
      <c r="B6" s="37">
        <v>1.0E-7</v>
      </c>
      <c r="C6" s="30"/>
      <c r="D6" s="34">
        <f t="shared" si="3"/>
        <v>2105</v>
      </c>
      <c r="E6" s="18">
        <f t="shared" si="1"/>
        <v>2789.5</v>
      </c>
      <c r="F6" s="18">
        <f t="shared" si="2"/>
        <v>502.5481025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30"/>
      <c r="B7" s="30"/>
      <c r="C7" s="30"/>
      <c r="D7" s="34">
        <f t="shared" si="3"/>
        <v>2640</v>
      </c>
      <c r="E7" s="18">
        <f t="shared" si="1"/>
        <v>2736</v>
      </c>
      <c r="F7" s="18">
        <f t="shared" si="2"/>
        <v>503.33696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30" t="s">
        <v>22</v>
      </c>
      <c r="B8" s="20">
        <v>3000.0</v>
      </c>
      <c r="C8" s="30"/>
      <c r="D8" s="34">
        <f t="shared" si="3"/>
        <v>3175</v>
      </c>
      <c r="E8" s="18">
        <f t="shared" si="1"/>
        <v>2682.5</v>
      </c>
      <c r="F8" s="18">
        <f t="shared" si="2"/>
        <v>504.1830625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30" t="s">
        <v>23</v>
      </c>
      <c r="B9" s="20">
        <v>500.0</v>
      </c>
      <c r="C9" s="30"/>
      <c r="D9" s="34">
        <f t="shared" si="3"/>
        <v>3710</v>
      </c>
      <c r="E9" s="18">
        <f t="shared" si="1"/>
        <v>2629</v>
      </c>
      <c r="F9" s="18">
        <f t="shared" si="2"/>
        <v>505.08641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30" t="s">
        <v>27</v>
      </c>
      <c r="B10" s="20">
        <v>10.0</v>
      </c>
      <c r="C10" s="30"/>
      <c r="D10" s="34">
        <f t="shared" si="3"/>
        <v>4245</v>
      </c>
      <c r="E10" s="18">
        <f t="shared" si="1"/>
        <v>2575.5</v>
      </c>
      <c r="F10" s="18">
        <f t="shared" si="2"/>
        <v>506.0470025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38" t="s">
        <v>28</v>
      </c>
      <c r="B11" s="20"/>
      <c r="C11" s="30"/>
      <c r="D11" s="34">
        <f t="shared" si="3"/>
        <v>4780</v>
      </c>
      <c r="E11" s="18">
        <f t="shared" si="1"/>
        <v>2522</v>
      </c>
      <c r="F11" s="18">
        <f t="shared" si="2"/>
        <v>507.06484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29" t="s">
        <v>29</v>
      </c>
      <c r="B12" s="39"/>
      <c r="C12" s="30"/>
      <c r="D12" s="34">
        <f t="shared" si="3"/>
        <v>5315</v>
      </c>
      <c r="E12" s="18">
        <f t="shared" si="1"/>
        <v>2468.5</v>
      </c>
      <c r="F12" s="18">
        <f t="shared" si="2"/>
        <v>508.1399225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34" t="s">
        <v>30</v>
      </c>
      <c r="B13" s="39">
        <v>4166.666666666667</v>
      </c>
      <c r="C13" s="30"/>
      <c r="D13" s="34">
        <f t="shared" si="3"/>
        <v>5850</v>
      </c>
      <c r="E13" s="18">
        <f t="shared" si="1"/>
        <v>2415</v>
      </c>
      <c r="F13" s="18">
        <f t="shared" si="2"/>
        <v>509.27225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34" t="s">
        <v>31</v>
      </c>
      <c r="B14" s="18">
        <f>B8-B13/B10</f>
        <v>2583.333333</v>
      </c>
      <c r="C14" s="30"/>
      <c r="D14" s="34">
        <f t="shared" si="3"/>
        <v>6385</v>
      </c>
      <c r="E14" s="18">
        <f t="shared" si="1"/>
        <v>2361.5</v>
      </c>
      <c r="F14" s="18">
        <f t="shared" si="2"/>
        <v>510.4618225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34" t="s">
        <v>32</v>
      </c>
      <c r="B15" s="18">
        <f>B3+0.5*B13</f>
        <v>2583.333333</v>
      </c>
      <c r="C15" s="30"/>
      <c r="D15" s="34">
        <f t="shared" si="3"/>
        <v>6920</v>
      </c>
      <c r="E15" s="18">
        <f t="shared" si="1"/>
        <v>2308</v>
      </c>
      <c r="F15" s="18">
        <f t="shared" si="2"/>
        <v>511.70864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40" t="s">
        <v>33</v>
      </c>
      <c r="B16" s="18">
        <f>B14-B15</f>
        <v>0</v>
      </c>
      <c r="C16" s="30"/>
      <c r="D16" s="34">
        <f t="shared" si="3"/>
        <v>7455</v>
      </c>
      <c r="E16" s="18">
        <f t="shared" si="1"/>
        <v>2254.5</v>
      </c>
      <c r="F16" s="18">
        <f t="shared" si="2"/>
        <v>513.0127025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30"/>
      <c r="B17" s="30"/>
      <c r="C17" s="30"/>
      <c r="D17" s="34">
        <f t="shared" si="3"/>
        <v>7990</v>
      </c>
      <c r="E17" s="18">
        <f t="shared" si="1"/>
        <v>2201</v>
      </c>
      <c r="F17" s="18">
        <f t="shared" si="2"/>
        <v>514.37401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29" t="s">
        <v>34</v>
      </c>
      <c r="B18" s="41"/>
      <c r="C18" s="30"/>
      <c r="D18" s="34">
        <f t="shared" si="3"/>
        <v>8525</v>
      </c>
      <c r="E18" s="18">
        <f t="shared" si="1"/>
        <v>2147.5</v>
      </c>
      <c r="F18" s="18">
        <f t="shared" si="2"/>
        <v>515.7925625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34" t="s">
        <v>30</v>
      </c>
      <c r="B19" s="39">
        <v>3125.0</v>
      </c>
      <c r="C19" s="30"/>
      <c r="D19" s="34">
        <f t="shared" si="3"/>
        <v>9060</v>
      </c>
      <c r="E19" s="18">
        <f t="shared" si="1"/>
        <v>2094</v>
      </c>
      <c r="F19" s="18">
        <f t="shared" si="2"/>
        <v>517.26836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34" t="s">
        <v>31</v>
      </c>
      <c r="B20" s="18">
        <f>B8-B19/B10</f>
        <v>2687.5</v>
      </c>
      <c r="C20" s="30"/>
      <c r="D20" s="34">
        <f t="shared" si="3"/>
        <v>9595</v>
      </c>
      <c r="E20" s="18">
        <f t="shared" si="1"/>
        <v>2040.5</v>
      </c>
      <c r="F20" s="18">
        <f t="shared" si="2"/>
        <v>518.8014025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34" t="s">
        <v>35</v>
      </c>
      <c r="B21" s="18">
        <f>B9+0.7*B19</f>
        <v>2687.5</v>
      </c>
      <c r="C21" s="30"/>
      <c r="D21" s="34">
        <f t="shared" si="3"/>
        <v>10130</v>
      </c>
      <c r="E21" s="18">
        <f t="shared" si="1"/>
        <v>1987</v>
      </c>
      <c r="F21" s="18">
        <f t="shared" si="2"/>
        <v>520.39169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40" t="s">
        <v>33</v>
      </c>
      <c r="B22" s="18">
        <f>B20-B21</f>
        <v>0</v>
      </c>
      <c r="C22" s="30"/>
      <c r="D22" s="34">
        <f t="shared" si="3"/>
        <v>10665</v>
      </c>
      <c r="E22" s="18">
        <f t="shared" si="1"/>
        <v>1933.5</v>
      </c>
      <c r="F22" s="18">
        <f t="shared" si="2"/>
        <v>522.0392225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30"/>
      <c r="B23" s="30"/>
      <c r="C23" s="30"/>
      <c r="D23" s="34">
        <f t="shared" si="3"/>
        <v>11200</v>
      </c>
      <c r="E23" s="18">
        <f t="shared" si="1"/>
        <v>1880</v>
      </c>
      <c r="F23" s="18">
        <f t="shared" si="2"/>
        <v>523.744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4.25" customHeight="1">
      <c r="A24" s="42" t="s">
        <v>36</v>
      </c>
      <c r="B24" s="43"/>
      <c r="C24" s="30"/>
      <c r="D24" s="34">
        <f t="shared" si="3"/>
        <v>11735</v>
      </c>
      <c r="E24" s="18">
        <f t="shared" si="1"/>
        <v>1826.5</v>
      </c>
      <c r="F24" s="18">
        <f t="shared" si="2"/>
        <v>525.5060225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42" t="s">
        <v>37</v>
      </c>
      <c r="B25" s="43"/>
      <c r="C25" s="30"/>
      <c r="D25" s="34">
        <f t="shared" si="3"/>
        <v>12270</v>
      </c>
      <c r="E25" s="18">
        <f t="shared" si="1"/>
        <v>1773</v>
      </c>
      <c r="F25" s="18">
        <f t="shared" si="2"/>
        <v>527.32529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30"/>
      <c r="B26" s="30"/>
      <c r="C26" s="30"/>
      <c r="D26" s="34">
        <f t="shared" si="3"/>
        <v>12805</v>
      </c>
      <c r="E26" s="18">
        <f t="shared" si="1"/>
        <v>1719.5</v>
      </c>
      <c r="F26" s="18">
        <f t="shared" si="2"/>
        <v>529.2018025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8.0" customHeight="1">
      <c r="A27" s="44" t="s">
        <v>38</v>
      </c>
      <c r="C27" s="30"/>
      <c r="D27" s="34">
        <f t="shared" si="3"/>
        <v>13340</v>
      </c>
      <c r="E27" s="18">
        <f t="shared" si="1"/>
        <v>1666</v>
      </c>
      <c r="F27" s="18">
        <f t="shared" si="2"/>
        <v>531.13556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29.25" customHeight="1">
      <c r="A28" s="45" t="s">
        <v>39</v>
      </c>
      <c r="C28" s="46"/>
      <c r="D28" s="34">
        <f t="shared" si="3"/>
        <v>13875</v>
      </c>
      <c r="E28" s="18">
        <f t="shared" si="1"/>
        <v>1612.5</v>
      </c>
      <c r="F28" s="18">
        <f t="shared" si="2"/>
        <v>533.1265625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20">
        <f>(1-(B19/B13))*100</f>
        <v>25</v>
      </c>
      <c r="B29" s="30"/>
      <c r="C29" s="30"/>
      <c r="D29" s="34">
        <f t="shared" si="3"/>
        <v>14410</v>
      </c>
      <c r="E29" s="18">
        <f t="shared" si="1"/>
        <v>1559</v>
      </c>
      <c r="F29" s="18">
        <f t="shared" si="2"/>
        <v>535.17481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47" t="s">
        <v>40</v>
      </c>
      <c r="C30" s="30"/>
      <c r="D30" s="34">
        <f t="shared" si="3"/>
        <v>14945</v>
      </c>
      <c r="E30" s="18">
        <f t="shared" si="1"/>
        <v>1505.5</v>
      </c>
      <c r="F30" s="18">
        <f t="shared" si="2"/>
        <v>537.2803025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30"/>
      <c r="B31" s="30"/>
      <c r="C31" s="30"/>
      <c r="D31" s="34">
        <f t="shared" si="3"/>
        <v>15480</v>
      </c>
      <c r="E31" s="18">
        <f t="shared" si="1"/>
        <v>1452</v>
      </c>
      <c r="F31" s="18">
        <f t="shared" si="2"/>
        <v>539.44304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30"/>
      <c r="B32" s="30"/>
      <c r="C32" s="30"/>
      <c r="D32" s="34">
        <f t="shared" si="3"/>
        <v>16015</v>
      </c>
      <c r="E32" s="18">
        <f t="shared" si="1"/>
        <v>1398.5</v>
      </c>
      <c r="F32" s="18">
        <f t="shared" si="2"/>
        <v>541.6630225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30"/>
      <c r="B33" s="30"/>
      <c r="C33" s="30"/>
      <c r="D33" s="34">
        <f t="shared" si="3"/>
        <v>16550</v>
      </c>
      <c r="E33" s="18">
        <f t="shared" si="1"/>
        <v>1345</v>
      </c>
      <c r="F33" s="18">
        <f t="shared" si="2"/>
        <v>543.94025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30"/>
      <c r="B34" s="30"/>
      <c r="C34" s="30"/>
      <c r="D34" s="34">
        <f t="shared" si="3"/>
        <v>17085</v>
      </c>
      <c r="E34" s="18">
        <f t="shared" si="1"/>
        <v>1291.5</v>
      </c>
      <c r="F34" s="18">
        <f t="shared" si="2"/>
        <v>546.2747225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30"/>
      <c r="B35" s="30"/>
      <c r="C35" s="30"/>
      <c r="D35" s="34">
        <f t="shared" si="3"/>
        <v>17620</v>
      </c>
      <c r="E35" s="18">
        <f t="shared" si="1"/>
        <v>1238</v>
      </c>
      <c r="F35" s="18">
        <f t="shared" si="2"/>
        <v>548.66644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30"/>
      <c r="B36" s="30"/>
      <c r="C36" s="30"/>
      <c r="D36" s="34">
        <f t="shared" si="3"/>
        <v>18155</v>
      </c>
      <c r="E36" s="18">
        <f t="shared" si="1"/>
        <v>1184.5</v>
      </c>
      <c r="F36" s="18">
        <f t="shared" si="2"/>
        <v>551.1154025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30"/>
      <c r="B37" s="30"/>
      <c r="C37" s="30"/>
      <c r="D37" s="34">
        <f t="shared" si="3"/>
        <v>18690</v>
      </c>
      <c r="E37" s="18">
        <f t="shared" si="1"/>
        <v>1131</v>
      </c>
      <c r="F37" s="18">
        <f t="shared" si="2"/>
        <v>553.62161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30"/>
      <c r="B38" s="30"/>
      <c r="C38" s="30"/>
      <c r="D38" s="34">
        <f t="shared" si="3"/>
        <v>19225</v>
      </c>
      <c r="E38" s="18">
        <f t="shared" si="1"/>
        <v>1077.5</v>
      </c>
      <c r="F38" s="18">
        <f t="shared" si="2"/>
        <v>556.1850625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30"/>
      <c r="B39" s="30"/>
      <c r="C39" s="30"/>
      <c r="D39" s="34">
        <f t="shared" si="3"/>
        <v>19760</v>
      </c>
      <c r="E39" s="18">
        <f t="shared" si="1"/>
        <v>1024</v>
      </c>
      <c r="F39" s="18">
        <f t="shared" si="2"/>
        <v>558.80576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30"/>
      <c r="B40" s="30"/>
      <c r="C40" s="30"/>
      <c r="D40" s="34">
        <f t="shared" si="3"/>
        <v>20295</v>
      </c>
      <c r="E40" s="18">
        <f t="shared" si="1"/>
        <v>970.5</v>
      </c>
      <c r="F40" s="18">
        <f t="shared" si="2"/>
        <v>561.4837025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30"/>
      <c r="B41" s="30"/>
      <c r="C41" s="30"/>
      <c r="D41" s="34">
        <f t="shared" si="3"/>
        <v>20830</v>
      </c>
      <c r="E41" s="18">
        <f t="shared" si="1"/>
        <v>917</v>
      </c>
      <c r="F41" s="18">
        <f t="shared" si="2"/>
        <v>564.21889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30"/>
      <c r="B42" s="30"/>
      <c r="C42" s="30"/>
      <c r="D42" s="34">
        <f t="shared" si="3"/>
        <v>21365</v>
      </c>
      <c r="E42" s="18">
        <f t="shared" si="1"/>
        <v>863.5</v>
      </c>
      <c r="F42" s="18">
        <f t="shared" si="2"/>
        <v>567.0113225</v>
      </c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30"/>
      <c r="B43" s="30"/>
      <c r="C43" s="30"/>
      <c r="D43" s="34">
        <f t="shared" si="3"/>
        <v>21900</v>
      </c>
      <c r="E43" s="18">
        <f t="shared" si="1"/>
        <v>810</v>
      </c>
      <c r="F43" s="18">
        <f t="shared" si="2"/>
        <v>569.861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30"/>
      <c r="B44" s="30"/>
      <c r="C44" s="30"/>
      <c r="D44" s="34">
        <f t="shared" si="3"/>
        <v>22435</v>
      </c>
      <c r="E44" s="18">
        <f t="shared" si="1"/>
        <v>756.5</v>
      </c>
      <c r="F44" s="18">
        <f t="shared" si="2"/>
        <v>572.7679225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30"/>
      <c r="B45" s="30"/>
      <c r="C45" s="30"/>
      <c r="D45" s="34">
        <f t="shared" si="3"/>
        <v>22970</v>
      </c>
      <c r="E45" s="18">
        <f t="shared" si="1"/>
        <v>703</v>
      </c>
      <c r="F45" s="18">
        <f t="shared" si="2"/>
        <v>575.73209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30"/>
      <c r="B46" s="30"/>
      <c r="C46" s="30"/>
      <c r="D46" s="34">
        <f t="shared" si="3"/>
        <v>23505</v>
      </c>
      <c r="E46" s="18">
        <f t="shared" si="1"/>
        <v>649.5</v>
      </c>
      <c r="F46" s="18">
        <f t="shared" si="2"/>
        <v>578.7535025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30"/>
      <c r="B47" s="30"/>
      <c r="C47" s="30"/>
      <c r="D47" s="34">
        <f t="shared" si="3"/>
        <v>24040</v>
      </c>
      <c r="E47" s="18">
        <f t="shared" si="1"/>
        <v>596</v>
      </c>
      <c r="F47" s="18">
        <f t="shared" si="2"/>
        <v>581.83216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30"/>
      <c r="B48" s="30"/>
      <c r="C48" s="30"/>
      <c r="D48" s="34">
        <f t="shared" si="3"/>
        <v>24575</v>
      </c>
      <c r="E48" s="18">
        <f t="shared" si="1"/>
        <v>542.5</v>
      </c>
      <c r="F48" s="18">
        <f t="shared" si="2"/>
        <v>584.9680625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30"/>
      <c r="B49" s="30"/>
      <c r="C49" s="30"/>
      <c r="D49" s="34">
        <f t="shared" si="3"/>
        <v>25110</v>
      </c>
      <c r="E49" s="18">
        <f t="shared" si="1"/>
        <v>489</v>
      </c>
      <c r="F49" s="18">
        <f t="shared" si="2"/>
        <v>588.16121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30"/>
      <c r="B50" s="30"/>
      <c r="C50" s="30"/>
      <c r="D50" s="34">
        <f t="shared" si="3"/>
        <v>25645</v>
      </c>
      <c r="E50" s="18">
        <f t="shared" si="1"/>
        <v>435.5</v>
      </c>
      <c r="F50" s="18">
        <f t="shared" si="2"/>
        <v>591.4116025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30"/>
      <c r="B51" s="30"/>
      <c r="C51" s="30"/>
      <c r="D51" s="34">
        <f t="shared" si="3"/>
        <v>26180</v>
      </c>
      <c r="E51" s="18">
        <f t="shared" si="1"/>
        <v>382</v>
      </c>
      <c r="F51" s="18">
        <f t="shared" si="2"/>
        <v>594.71924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30"/>
      <c r="B52" s="30"/>
      <c r="C52" s="30"/>
      <c r="D52" s="34">
        <f t="shared" si="3"/>
        <v>26715</v>
      </c>
      <c r="E52" s="18">
        <f t="shared" si="1"/>
        <v>328.5</v>
      </c>
      <c r="F52" s="18">
        <f t="shared" si="2"/>
        <v>598.0841225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30"/>
      <c r="B53" s="30"/>
      <c r="C53" s="30"/>
      <c r="D53" s="34">
        <f t="shared" si="3"/>
        <v>27250</v>
      </c>
      <c r="E53" s="18">
        <f t="shared" si="1"/>
        <v>275</v>
      </c>
      <c r="F53" s="18">
        <f t="shared" si="2"/>
        <v>601.50625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30"/>
      <c r="B54" s="30"/>
      <c r="C54" s="30"/>
      <c r="D54" s="34">
        <f t="shared" si="3"/>
        <v>27785</v>
      </c>
      <c r="E54" s="18">
        <f t="shared" si="1"/>
        <v>221.5</v>
      </c>
      <c r="F54" s="18">
        <f t="shared" si="2"/>
        <v>604.9856225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30"/>
      <c r="B55" s="30"/>
      <c r="C55" s="30"/>
      <c r="D55" s="34">
        <f t="shared" si="3"/>
        <v>28320</v>
      </c>
      <c r="E55" s="18">
        <f t="shared" si="1"/>
        <v>168</v>
      </c>
      <c r="F55" s="18">
        <f t="shared" si="2"/>
        <v>608.52224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30"/>
      <c r="B56" s="30"/>
      <c r="C56" s="30"/>
      <c r="D56" s="34">
        <f t="shared" si="3"/>
        <v>28855</v>
      </c>
      <c r="E56" s="18">
        <f t="shared" si="1"/>
        <v>114.5</v>
      </c>
      <c r="F56" s="18">
        <f t="shared" si="2"/>
        <v>612.1161025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30"/>
      <c r="B57" s="30"/>
      <c r="C57" s="30"/>
      <c r="D57" s="34">
        <f t="shared" si="3"/>
        <v>29390</v>
      </c>
      <c r="E57" s="18">
        <f t="shared" si="1"/>
        <v>61</v>
      </c>
      <c r="F57" s="18">
        <f t="shared" si="2"/>
        <v>615.76721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30"/>
      <c r="B58" s="30"/>
      <c r="C58" s="30"/>
      <c r="D58" s="34">
        <f t="shared" si="3"/>
        <v>29925</v>
      </c>
      <c r="E58" s="18">
        <f t="shared" si="1"/>
        <v>7.5</v>
      </c>
      <c r="F58" s="18">
        <f t="shared" si="2"/>
        <v>619.4755625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30"/>
      <c r="B59" s="30"/>
      <c r="C59" s="30"/>
      <c r="D59" s="30"/>
      <c r="E59" s="30"/>
      <c r="F59" s="2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30"/>
      <c r="B60" s="30"/>
      <c r="C60" s="30"/>
      <c r="D60" s="30"/>
      <c r="E60" s="30"/>
      <c r="F60" s="2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30"/>
      <c r="B61" s="30"/>
      <c r="C61" s="30"/>
      <c r="D61" s="30"/>
      <c r="E61" s="30"/>
      <c r="F61" s="2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30"/>
      <c r="B62" s="30"/>
      <c r="C62" s="30"/>
      <c r="D62" s="30"/>
      <c r="E62" s="30"/>
      <c r="F62" s="2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30"/>
      <c r="B63" s="30"/>
      <c r="C63" s="30"/>
      <c r="D63" s="30"/>
      <c r="E63" s="30"/>
      <c r="F63" s="2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30"/>
      <c r="B64" s="30"/>
      <c r="C64" s="30"/>
      <c r="D64" s="30"/>
      <c r="E64" s="30"/>
      <c r="F64" s="2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30"/>
      <c r="B65" s="30"/>
      <c r="C65" s="30"/>
      <c r="D65" s="30"/>
      <c r="E65" s="30"/>
      <c r="F65" s="2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30"/>
      <c r="B66" s="30"/>
      <c r="C66" s="30"/>
      <c r="D66" s="30"/>
      <c r="E66" s="30"/>
      <c r="F66" s="2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30"/>
      <c r="B67" s="30"/>
      <c r="C67" s="30"/>
      <c r="D67" s="30"/>
      <c r="E67" s="30"/>
      <c r="F67" s="2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30"/>
      <c r="B68" s="30"/>
      <c r="C68" s="30"/>
      <c r="D68" s="30"/>
      <c r="E68" s="30"/>
      <c r="F68" s="2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30"/>
      <c r="B69" s="30"/>
      <c r="C69" s="30"/>
      <c r="D69" s="30"/>
      <c r="E69" s="30"/>
      <c r="F69" s="2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30"/>
      <c r="B70" s="30"/>
      <c r="C70" s="30"/>
      <c r="D70" s="30"/>
      <c r="E70" s="30"/>
      <c r="F70" s="2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30"/>
      <c r="B71" s="30"/>
      <c r="C71" s="30"/>
      <c r="D71" s="30"/>
      <c r="E71" s="30"/>
      <c r="F71" s="2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30"/>
      <c r="B72" s="30"/>
      <c r="C72" s="30"/>
      <c r="D72" s="30"/>
      <c r="E72" s="30"/>
      <c r="F72" s="2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30"/>
      <c r="B73" s="30"/>
      <c r="C73" s="30"/>
      <c r="D73" s="30"/>
      <c r="E73" s="30"/>
      <c r="F73" s="2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30"/>
      <c r="B74" s="30"/>
      <c r="C74" s="30"/>
      <c r="D74" s="30"/>
      <c r="E74" s="30"/>
      <c r="F74" s="2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30"/>
      <c r="B75" s="30"/>
      <c r="C75" s="30"/>
      <c r="D75" s="30"/>
      <c r="E75" s="30"/>
      <c r="F75" s="2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30"/>
      <c r="B76" s="30"/>
      <c r="C76" s="30"/>
      <c r="D76" s="30"/>
      <c r="E76" s="30"/>
      <c r="F76" s="2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30"/>
      <c r="B77" s="30"/>
      <c r="C77" s="30"/>
      <c r="D77" s="30"/>
      <c r="E77" s="30"/>
      <c r="F77" s="2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30"/>
      <c r="B78" s="30"/>
      <c r="C78" s="30"/>
      <c r="D78" s="30"/>
      <c r="E78" s="30"/>
      <c r="F78" s="2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30"/>
      <c r="B79" s="30"/>
      <c r="C79" s="30"/>
      <c r="D79" s="30"/>
      <c r="E79" s="30"/>
      <c r="F79" s="2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30"/>
      <c r="B80" s="30"/>
      <c r="C80" s="30"/>
      <c r="D80" s="30"/>
      <c r="E80" s="30"/>
      <c r="F80" s="2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30"/>
      <c r="B81" s="30"/>
      <c r="C81" s="30"/>
      <c r="D81" s="30"/>
      <c r="E81" s="30"/>
      <c r="F81" s="2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30"/>
      <c r="B82" s="30"/>
      <c r="C82" s="30"/>
      <c r="D82" s="30"/>
      <c r="E82" s="30"/>
      <c r="F82" s="2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30"/>
      <c r="B83" s="30"/>
      <c r="C83" s="30"/>
      <c r="D83" s="30"/>
      <c r="E83" s="30"/>
      <c r="F83" s="2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30"/>
      <c r="B84" s="30"/>
      <c r="C84" s="30"/>
      <c r="D84" s="30"/>
      <c r="E84" s="30"/>
      <c r="F84" s="2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30"/>
      <c r="B85" s="30"/>
      <c r="C85" s="30"/>
      <c r="D85" s="30"/>
      <c r="E85" s="30"/>
      <c r="F85" s="2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30"/>
      <c r="B86" s="30"/>
      <c r="C86" s="30"/>
      <c r="D86" s="30"/>
      <c r="E86" s="30"/>
      <c r="F86" s="2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30"/>
      <c r="B87" s="30"/>
      <c r="C87" s="30"/>
      <c r="D87" s="30"/>
      <c r="E87" s="30"/>
      <c r="F87" s="2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30"/>
      <c r="B88" s="30"/>
      <c r="C88" s="30"/>
      <c r="D88" s="30"/>
      <c r="E88" s="30"/>
      <c r="F88" s="2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30"/>
      <c r="B89" s="30"/>
      <c r="C89" s="30"/>
      <c r="D89" s="30"/>
      <c r="E89" s="30"/>
      <c r="F89" s="2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30"/>
      <c r="B90" s="30"/>
      <c r="C90" s="30"/>
      <c r="D90" s="30"/>
      <c r="E90" s="30"/>
      <c r="F90" s="2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30"/>
      <c r="B91" s="30"/>
      <c r="C91" s="30"/>
      <c r="D91" s="30"/>
      <c r="E91" s="30"/>
      <c r="F91" s="2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30"/>
      <c r="B92" s="30"/>
      <c r="C92" s="30"/>
      <c r="D92" s="30"/>
      <c r="E92" s="30"/>
      <c r="F92" s="2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30"/>
      <c r="B93" s="30"/>
      <c r="C93" s="30"/>
      <c r="D93" s="30"/>
      <c r="E93" s="30"/>
      <c r="F93" s="2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30"/>
      <c r="B94" s="30"/>
      <c r="C94" s="30"/>
      <c r="D94" s="30"/>
      <c r="E94" s="30"/>
      <c r="F94" s="2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30"/>
      <c r="B95" s="30"/>
      <c r="C95" s="30"/>
      <c r="D95" s="30"/>
      <c r="E95" s="30"/>
      <c r="F95" s="2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30"/>
      <c r="B96" s="30"/>
      <c r="C96" s="30"/>
      <c r="D96" s="30"/>
      <c r="E96" s="30"/>
      <c r="F96" s="2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30"/>
      <c r="B97" s="30"/>
      <c r="C97" s="30"/>
      <c r="D97" s="30"/>
      <c r="E97" s="30"/>
      <c r="F97" s="2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30"/>
      <c r="B98" s="30"/>
      <c r="C98" s="30"/>
      <c r="D98" s="30"/>
      <c r="E98" s="30"/>
      <c r="F98" s="2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30"/>
      <c r="B99" s="30"/>
      <c r="C99" s="30"/>
      <c r="D99" s="30"/>
      <c r="E99" s="30"/>
      <c r="F99" s="2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30"/>
      <c r="B100" s="30"/>
      <c r="C100" s="30"/>
      <c r="D100" s="30"/>
      <c r="E100" s="30"/>
      <c r="F100" s="2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30"/>
      <c r="B101" s="30"/>
      <c r="C101" s="30"/>
      <c r="D101" s="30"/>
      <c r="E101" s="30"/>
      <c r="F101" s="2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30"/>
      <c r="B102" s="30"/>
      <c r="C102" s="30"/>
      <c r="D102" s="30"/>
      <c r="E102" s="30"/>
      <c r="F102" s="2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30"/>
      <c r="B103" s="30"/>
      <c r="C103" s="30"/>
      <c r="D103" s="30"/>
      <c r="E103" s="30"/>
      <c r="F103" s="2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30"/>
      <c r="B104" s="30"/>
      <c r="C104" s="30"/>
      <c r="D104" s="30"/>
      <c r="E104" s="30"/>
      <c r="F104" s="2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30"/>
      <c r="B105" s="30"/>
      <c r="C105" s="30"/>
      <c r="D105" s="30"/>
      <c r="E105" s="30"/>
      <c r="F105" s="2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30"/>
      <c r="B106" s="30"/>
      <c r="C106" s="30"/>
      <c r="D106" s="30"/>
      <c r="E106" s="30"/>
      <c r="F106" s="2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30"/>
      <c r="B107" s="30"/>
      <c r="C107" s="30"/>
      <c r="D107" s="30"/>
      <c r="E107" s="30"/>
      <c r="F107" s="2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30"/>
      <c r="B108" s="30"/>
      <c r="C108" s="30"/>
      <c r="D108" s="30"/>
      <c r="E108" s="30"/>
      <c r="F108" s="2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30"/>
      <c r="B109" s="30"/>
      <c r="C109" s="30"/>
      <c r="D109" s="30"/>
      <c r="E109" s="30"/>
      <c r="F109" s="2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30"/>
      <c r="B110" s="30"/>
      <c r="C110" s="30"/>
      <c r="D110" s="30"/>
      <c r="E110" s="30"/>
      <c r="F110" s="2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30"/>
      <c r="B111" s="30"/>
      <c r="C111" s="30"/>
      <c r="D111" s="30"/>
      <c r="E111" s="30"/>
      <c r="F111" s="2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30"/>
      <c r="B112" s="30"/>
      <c r="C112" s="30"/>
      <c r="D112" s="30"/>
      <c r="E112" s="30"/>
      <c r="F112" s="2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30"/>
      <c r="B113" s="30"/>
      <c r="C113" s="30"/>
      <c r="D113" s="30"/>
      <c r="E113" s="30"/>
      <c r="F113" s="2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30"/>
      <c r="B114" s="30"/>
      <c r="C114" s="30"/>
      <c r="D114" s="30"/>
      <c r="E114" s="30"/>
      <c r="F114" s="2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30"/>
      <c r="B115" s="30"/>
      <c r="C115" s="30"/>
      <c r="D115" s="30"/>
      <c r="E115" s="30"/>
      <c r="F115" s="2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30"/>
      <c r="B116" s="30"/>
      <c r="C116" s="30"/>
      <c r="D116" s="30"/>
      <c r="E116" s="30"/>
      <c r="F116" s="2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30"/>
      <c r="B117" s="30"/>
      <c r="C117" s="30"/>
      <c r="D117" s="30"/>
      <c r="E117" s="30"/>
      <c r="F117" s="2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30"/>
      <c r="B118" s="30"/>
      <c r="C118" s="30"/>
      <c r="D118" s="30"/>
      <c r="E118" s="30"/>
      <c r="F118" s="2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30"/>
      <c r="B119" s="30"/>
      <c r="C119" s="30"/>
      <c r="D119" s="30"/>
      <c r="E119" s="30"/>
      <c r="F119" s="2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30"/>
      <c r="B120" s="30"/>
      <c r="C120" s="30"/>
      <c r="D120" s="30"/>
      <c r="E120" s="30"/>
      <c r="F120" s="2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30"/>
      <c r="B121" s="30"/>
      <c r="C121" s="30"/>
      <c r="D121" s="30"/>
      <c r="E121" s="30"/>
      <c r="F121" s="2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30"/>
      <c r="B122" s="30"/>
      <c r="C122" s="30"/>
      <c r="D122" s="30"/>
      <c r="E122" s="30"/>
      <c r="F122" s="2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30"/>
      <c r="B123" s="30"/>
      <c r="C123" s="30"/>
      <c r="D123" s="30"/>
      <c r="E123" s="30"/>
      <c r="F123" s="2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30"/>
      <c r="B124" s="30"/>
      <c r="C124" s="30"/>
      <c r="D124" s="30"/>
      <c r="E124" s="30"/>
      <c r="F124" s="2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30"/>
      <c r="B125" s="30"/>
      <c r="C125" s="30"/>
      <c r="D125" s="30"/>
      <c r="E125" s="30"/>
      <c r="F125" s="2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30"/>
      <c r="B126" s="30"/>
      <c r="C126" s="30"/>
      <c r="D126" s="30"/>
      <c r="E126" s="30"/>
      <c r="F126" s="2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30"/>
      <c r="B127" s="30"/>
      <c r="C127" s="30"/>
      <c r="D127" s="30"/>
      <c r="E127" s="30"/>
      <c r="F127" s="2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30"/>
      <c r="B128" s="30"/>
      <c r="C128" s="30"/>
      <c r="D128" s="30"/>
      <c r="E128" s="30"/>
      <c r="F128" s="2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30"/>
      <c r="B129" s="30"/>
      <c r="C129" s="30"/>
      <c r="D129" s="30"/>
      <c r="E129" s="30"/>
      <c r="F129" s="2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30"/>
      <c r="B130" s="30"/>
      <c r="C130" s="30"/>
      <c r="D130" s="30"/>
      <c r="E130" s="30"/>
      <c r="F130" s="2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30"/>
      <c r="B131" s="30"/>
      <c r="C131" s="30"/>
      <c r="D131" s="30"/>
      <c r="E131" s="30"/>
      <c r="F131" s="2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30"/>
      <c r="B132" s="30"/>
      <c r="C132" s="30"/>
      <c r="D132" s="30"/>
      <c r="E132" s="30"/>
      <c r="F132" s="2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30"/>
      <c r="B133" s="30"/>
      <c r="C133" s="30"/>
      <c r="D133" s="30"/>
      <c r="E133" s="30"/>
      <c r="F133" s="2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30"/>
      <c r="B134" s="30"/>
      <c r="C134" s="30"/>
      <c r="D134" s="30"/>
      <c r="E134" s="30"/>
      <c r="F134" s="2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30"/>
      <c r="B135" s="30"/>
      <c r="C135" s="30"/>
      <c r="D135" s="30"/>
      <c r="E135" s="30"/>
      <c r="F135" s="2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30"/>
      <c r="B136" s="30"/>
      <c r="C136" s="30"/>
      <c r="D136" s="30"/>
      <c r="E136" s="30"/>
      <c r="F136" s="2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30"/>
      <c r="B137" s="30"/>
      <c r="C137" s="30"/>
      <c r="D137" s="30"/>
      <c r="E137" s="30"/>
      <c r="F137" s="2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30"/>
      <c r="B138" s="30"/>
      <c r="C138" s="30"/>
      <c r="D138" s="30"/>
      <c r="E138" s="30"/>
      <c r="F138" s="2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30"/>
      <c r="B139" s="30"/>
      <c r="C139" s="30"/>
      <c r="D139" s="30"/>
      <c r="E139" s="30"/>
      <c r="F139" s="2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30"/>
      <c r="B140" s="30"/>
      <c r="C140" s="30"/>
      <c r="D140" s="30"/>
      <c r="E140" s="30"/>
      <c r="F140" s="2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30"/>
      <c r="B141" s="30"/>
      <c r="C141" s="30"/>
      <c r="D141" s="30"/>
      <c r="E141" s="30"/>
      <c r="F141" s="2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30"/>
      <c r="B142" s="30"/>
      <c r="C142" s="30"/>
      <c r="D142" s="30"/>
      <c r="E142" s="30"/>
      <c r="F142" s="2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30"/>
      <c r="B143" s="30"/>
      <c r="C143" s="30"/>
      <c r="D143" s="30"/>
      <c r="E143" s="30"/>
      <c r="F143" s="2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30"/>
      <c r="B144" s="30"/>
      <c r="C144" s="30"/>
      <c r="D144" s="30"/>
      <c r="E144" s="30"/>
      <c r="F144" s="2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30"/>
      <c r="B145" s="30"/>
      <c r="C145" s="30"/>
      <c r="D145" s="30"/>
      <c r="E145" s="30"/>
      <c r="F145" s="2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30"/>
      <c r="B146" s="30"/>
      <c r="C146" s="30"/>
      <c r="D146" s="30"/>
      <c r="E146" s="30"/>
      <c r="F146" s="2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30"/>
      <c r="B147" s="30"/>
      <c r="C147" s="30"/>
      <c r="D147" s="30"/>
      <c r="E147" s="30"/>
      <c r="F147" s="2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30"/>
      <c r="B148" s="30"/>
      <c r="C148" s="30"/>
      <c r="D148" s="30"/>
      <c r="E148" s="30"/>
      <c r="F148" s="2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30"/>
      <c r="B149" s="30"/>
      <c r="C149" s="30"/>
      <c r="D149" s="30"/>
      <c r="E149" s="30"/>
      <c r="F149" s="2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30"/>
      <c r="B150" s="30"/>
      <c r="C150" s="30"/>
      <c r="D150" s="30"/>
      <c r="E150" s="30"/>
      <c r="F150" s="2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30"/>
      <c r="B151" s="30"/>
      <c r="C151" s="30"/>
      <c r="D151" s="30"/>
      <c r="E151" s="30"/>
      <c r="F151" s="2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30"/>
      <c r="B152" s="30"/>
      <c r="C152" s="30"/>
      <c r="D152" s="30"/>
      <c r="E152" s="30"/>
      <c r="F152" s="2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30"/>
      <c r="B153" s="30"/>
      <c r="C153" s="30"/>
      <c r="D153" s="30"/>
      <c r="E153" s="30"/>
      <c r="F153" s="2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30"/>
      <c r="B154" s="30"/>
      <c r="C154" s="30"/>
      <c r="D154" s="30"/>
      <c r="E154" s="30"/>
      <c r="F154" s="2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30"/>
      <c r="B155" s="30"/>
      <c r="C155" s="30"/>
      <c r="D155" s="30"/>
      <c r="E155" s="30"/>
      <c r="F155" s="2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30"/>
      <c r="B156" s="30"/>
      <c r="C156" s="30"/>
      <c r="D156" s="30"/>
      <c r="E156" s="30"/>
      <c r="F156" s="2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30"/>
      <c r="B157" s="30"/>
      <c r="C157" s="30"/>
      <c r="D157" s="30"/>
      <c r="E157" s="30"/>
      <c r="F157" s="2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A158" s="30"/>
      <c r="B158" s="30"/>
      <c r="C158" s="30"/>
      <c r="D158" s="30"/>
      <c r="E158" s="30"/>
      <c r="F158" s="2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>
      <c r="A159" s="30"/>
      <c r="B159" s="30"/>
      <c r="C159" s="30"/>
      <c r="D159" s="30"/>
      <c r="E159" s="30"/>
      <c r="F159" s="2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30"/>
      <c r="B160" s="30"/>
      <c r="C160" s="30"/>
      <c r="D160" s="30"/>
      <c r="E160" s="30"/>
      <c r="F160" s="2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30"/>
      <c r="B161" s="30"/>
      <c r="C161" s="30"/>
      <c r="D161" s="30"/>
      <c r="E161" s="30"/>
      <c r="F161" s="2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30"/>
      <c r="B162" s="30"/>
      <c r="C162" s="30"/>
      <c r="D162" s="30"/>
      <c r="E162" s="30"/>
      <c r="F162" s="2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30"/>
      <c r="B163" s="30"/>
      <c r="C163" s="30"/>
      <c r="D163" s="30"/>
      <c r="E163" s="30"/>
      <c r="F163" s="2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30"/>
      <c r="B164" s="30"/>
      <c r="C164" s="30"/>
      <c r="D164" s="30"/>
      <c r="E164" s="30"/>
      <c r="F164" s="2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30"/>
      <c r="B165" s="30"/>
      <c r="C165" s="30"/>
      <c r="D165" s="30"/>
      <c r="E165" s="30"/>
      <c r="F165" s="2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30"/>
      <c r="B166" s="30"/>
      <c r="C166" s="30"/>
      <c r="D166" s="30"/>
      <c r="E166" s="30"/>
      <c r="F166" s="2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30"/>
      <c r="B167" s="30"/>
      <c r="C167" s="30"/>
      <c r="D167" s="30"/>
      <c r="E167" s="30"/>
      <c r="F167" s="2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30"/>
      <c r="B168" s="30"/>
      <c r="C168" s="30"/>
      <c r="D168" s="30"/>
      <c r="E168" s="30"/>
      <c r="F168" s="2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30"/>
      <c r="B169" s="30"/>
      <c r="C169" s="30"/>
      <c r="D169" s="30"/>
      <c r="E169" s="30"/>
      <c r="F169" s="2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30"/>
      <c r="B170" s="30"/>
      <c r="C170" s="30"/>
      <c r="D170" s="30"/>
      <c r="E170" s="30"/>
      <c r="F170" s="2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30"/>
      <c r="B171" s="30"/>
      <c r="C171" s="30"/>
      <c r="D171" s="30"/>
      <c r="E171" s="30"/>
      <c r="F171" s="2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30"/>
      <c r="B172" s="30"/>
      <c r="C172" s="30"/>
      <c r="D172" s="30"/>
      <c r="E172" s="30"/>
      <c r="F172" s="2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30"/>
      <c r="B173" s="30"/>
      <c r="C173" s="30"/>
      <c r="D173" s="30"/>
      <c r="E173" s="30"/>
      <c r="F173" s="2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30"/>
      <c r="B174" s="30"/>
      <c r="C174" s="30"/>
      <c r="D174" s="30"/>
      <c r="E174" s="30"/>
      <c r="F174" s="2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30"/>
      <c r="B175" s="30"/>
      <c r="C175" s="30"/>
      <c r="D175" s="30"/>
      <c r="E175" s="30"/>
      <c r="F175" s="2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30"/>
      <c r="B176" s="30"/>
      <c r="C176" s="30"/>
      <c r="D176" s="30"/>
      <c r="E176" s="30"/>
      <c r="F176" s="2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30"/>
      <c r="B177" s="30"/>
      <c r="C177" s="30"/>
      <c r="D177" s="30"/>
      <c r="E177" s="30"/>
      <c r="F177" s="2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30"/>
      <c r="B178" s="30"/>
      <c r="C178" s="30"/>
      <c r="D178" s="30"/>
      <c r="E178" s="30"/>
      <c r="F178" s="2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30"/>
      <c r="B179" s="30"/>
      <c r="C179" s="30"/>
      <c r="D179" s="30"/>
      <c r="E179" s="30"/>
      <c r="F179" s="2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30"/>
      <c r="B180" s="30"/>
      <c r="C180" s="30"/>
      <c r="D180" s="30"/>
      <c r="E180" s="30"/>
      <c r="F180" s="2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30"/>
      <c r="B181" s="30"/>
      <c r="C181" s="30"/>
      <c r="D181" s="30"/>
      <c r="E181" s="30"/>
      <c r="F181" s="2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30"/>
      <c r="B182" s="30"/>
      <c r="C182" s="30"/>
      <c r="D182" s="30"/>
      <c r="E182" s="30"/>
      <c r="F182" s="2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30"/>
      <c r="B183" s="30"/>
      <c r="C183" s="30"/>
      <c r="D183" s="30"/>
      <c r="E183" s="30"/>
      <c r="F183" s="2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30"/>
      <c r="B184" s="30"/>
      <c r="C184" s="30"/>
      <c r="D184" s="30"/>
      <c r="E184" s="30"/>
      <c r="F184" s="2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30"/>
      <c r="B185" s="30"/>
      <c r="C185" s="30"/>
      <c r="D185" s="30"/>
      <c r="E185" s="30"/>
      <c r="F185" s="2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30"/>
      <c r="B186" s="30"/>
      <c r="C186" s="30"/>
      <c r="D186" s="30"/>
      <c r="E186" s="30"/>
      <c r="F186" s="2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30"/>
      <c r="B187" s="30"/>
      <c r="C187" s="30"/>
      <c r="D187" s="30"/>
      <c r="E187" s="30"/>
      <c r="F187" s="2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30"/>
      <c r="B188" s="30"/>
      <c r="C188" s="30"/>
      <c r="D188" s="30"/>
      <c r="E188" s="30"/>
      <c r="F188" s="2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30"/>
      <c r="B189" s="30"/>
      <c r="C189" s="30"/>
      <c r="D189" s="30"/>
      <c r="E189" s="30"/>
      <c r="F189" s="2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30"/>
      <c r="B190" s="30"/>
      <c r="C190" s="30"/>
      <c r="D190" s="30"/>
      <c r="E190" s="30"/>
      <c r="F190" s="2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30"/>
      <c r="B191" s="30"/>
      <c r="C191" s="30"/>
      <c r="D191" s="30"/>
      <c r="E191" s="30"/>
      <c r="F191" s="2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30"/>
      <c r="B192" s="30"/>
      <c r="C192" s="30"/>
      <c r="D192" s="30"/>
      <c r="E192" s="30"/>
      <c r="F192" s="2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30"/>
      <c r="B193" s="30"/>
      <c r="C193" s="30"/>
      <c r="D193" s="30"/>
      <c r="E193" s="30"/>
      <c r="F193" s="2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30"/>
      <c r="B194" s="30"/>
      <c r="C194" s="30"/>
      <c r="D194" s="30"/>
      <c r="E194" s="30"/>
      <c r="F194" s="2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30"/>
      <c r="B195" s="30"/>
      <c r="C195" s="30"/>
      <c r="D195" s="30"/>
      <c r="E195" s="30"/>
      <c r="F195" s="2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30"/>
      <c r="B196" s="30"/>
      <c r="C196" s="30"/>
      <c r="D196" s="30"/>
      <c r="E196" s="30"/>
      <c r="F196" s="2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30"/>
      <c r="B197" s="30"/>
      <c r="C197" s="30"/>
      <c r="D197" s="30"/>
      <c r="E197" s="30"/>
      <c r="F197" s="2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30"/>
      <c r="B198" s="30"/>
      <c r="C198" s="30"/>
      <c r="D198" s="30"/>
      <c r="E198" s="30"/>
      <c r="F198" s="2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30"/>
      <c r="B199" s="30"/>
      <c r="C199" s="30"/>
      <c r="D199" s="30"/>
      <c r="E199" s="30"/>
      <c r="F199" s="2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30"/>
      <c r="B200" s="30"/>
      <c r="C200" s="30"/>
      <c r="D200" s="30"/>
      <c r="E200" s="30"/>
      <c r="F200" s="2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30"/>
      <c r="B201" s="30"/>
      <c r="C201" s="30"/>
      <c r="D201" s="30"/>
      <c r="E201" s="30"/>
      <c r="F201" s="2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30"/>
      <c r="B202" s="30"/>
      <c r="C202" s="30"/>
      <c r="D202" s="30"/>
      <c r="E202" s="30"/>
      <c r="F202" s="2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30"/>
      <c r="B203" s="30"/>
      <c r="C203" s="30"/>
      <c r="D203" s="30"/>
      <c r="E203" s="30"/>
      <c r="F203" s="2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30"/>
      <c r="B204" s="30"/>
      <c r="C204" s="30"/>
      <c r="D204" s="30"/>
      <c r="E204" s="30"/>
      <c r="F204" s="2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30"/>
      <c r="B205" s="30"/>
      <c r="C205" s="30"/>
      <c r="D205" s="30"/>
      <c r="E205" s="30"/>
      <c r="F205" s="2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30"/>
      <c r="B206" s="30"/>
      <c r="C206" s="30"/>
      <c r="D206" s="30"/>
      <c r="E206" s="30"/>
      <c r="F206" s="2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30"/>
      <c r="B207" s="30"/>
      <c r="C207" s="30"/>
      <c r="D207" s="30"/>
      <c r="E207" s="30"/>
      <c r="F207" s="2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30"/>
      <c r="B208" s="30"/>
      <c r="C208" s="30"/>
      <c r="D208" s="30"/>
      <c r="E208" s="30"/>
      <c r="F208" s="2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30"/>
      <c r="B209" s="30"/>
      <c r="C209" s="30"/>
      <c r="D209" s="30"/>
      <c r="E209" s="30"/>
      <c r="F209" s="2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30"/>
      <c r="B210" s="30"/>
      <c r="C210" s="30"/>
      <c r="D210" s="30"/>
      <c r="E210" s="30"/>
      <c r="F210" s="2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30"/>
      <c r="B211" s="30"/>
      <c r="C211" s="30"/>
      <c r="D211" s="30"/>
      <c r="E211" s="30"/>
      <c r="F211" s="2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30"/>
      <c r="B212" s="30"/>
      <c r="C212" s="30"/>
      <c r="D212" s="30"/>
      <c r="E212" s="30"/>
      <c r="F212" s="2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30"/>
      <c r="B213" s="30"/>
      <c r="C213" s="30"/>
      <c r="D213" s="30"/>
      <c r="E213" s="30"/>
      <c r="F213" s="2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30"/>
      <c r="B214" s="30"/>
      <c r="C214" s="30"/>
      <c r="D214" s="30"/>
      <c r="E214" s="30"/>
      <c r="F214" s="2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30"/>
      <c r="B215" s="30"/>
      <c r="C215" s="30"/>
      <c r="D215" s="30"/>
      <c r="E215" s="30"/>
      <c r="F215" s="2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30"/>
      <c r="B216" s="30"/>
      <c r="C216" s="30"/>
      <c r="D216" s="30"/>
      <c r="E216" s="30"/>
      <c r="F216" s="2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30"/>
      <c r="B217" s="30"/>
      <c r="C217" s="30"/>
      <c r="D217" s="30"/>
      <c r="E217" s="30"/>
      <c r="F217" s="2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30"/>
      <c r="B218" s="30"/>
      <c r="C218" s="30"/>
      <c r="D218" s="30"/>
      <c r="E218" s="30"/>
      <c r="F218" s="2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30"/>
      <c r="B219" s="30"/>
      <c r="C219" s="30"/>
      <c r="D219" s="30"/>
      <c r="E219" s="30"/>
      <c r="F219" s="2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30"/>
      <c r="B220" s="30"/>
      <c r="C220" s="30"/>
      <c r="D220" s="30"/>
      <c r="E220" s="30"/>
      <c r="F220" s="2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30"/>
      <c r="B221" s="30"/>
      <c r="C221" s="30"/>
      <c r="D221" s="30"/>
      <c r="E221" s="30"/>
      <c r="F221" s="2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30"/>
      <c r="B222" s="30"/>
      <c r="C222" s="30"/>
      <c r="D222" s="30"/>
      <c r="E222" s="30"/>
      <c r="F222" s="2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30"/>
      <c r="B223" s="30"/>
      <c r="C223" s="30"/>
      <c r="D223" s="30"/>
      <c r="E223" s="30"/>
      <c r="F223" s="2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30"/>
      <c r="B224" s="30"/>
      <c r="C224" s="30"/>
      <c r="D224" s="30"/>
      <c r="E224" s="30"/>
      <c r="F224" s="2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30"/>
      <c r="B225" s="30"/>
      <c r="C225" s="30"/>
      <c r="D225" s="30"/>
      <c r="E225" s="30"/>
      <c r="F225" s="2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30"/>
      <c r="B226" s="30"/>
      <c r="C226" s="30"/>
      <c r="D226" s="30"/>
      <c r="E226" s="30"/>
      <c r="F226" s="2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30"/>
      <c r="B227" s="30"/>
      <c r="C227" s="30"/>
      <c r="D227" s="30"/>
      <c r="E227" s="30"/>
      <c r="F227" s="2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30"/>
      <c r="B228" s="30"/>
      <c r="C228" s="30"/>
      <c r="D228" s="30"/>
      <c r="E228" s="30"/>
      <c r="F228" s="2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30"/>
      <c r="B229" s="30"/>
      <c r="C229" s="30"/>
      <c r="D229" s="30"/>
      <c r="E229" s="30"/>
      <c r="F229" s="2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30"/>
      <c r="B230" s="30"/>
      <c r="C230" s="30"/>
      <c r="D230" s="30"/>
      <c r="E230" s="30"/>
      <c r="F230" s="2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30"/>
      <c r="B231" s="30"/>
      <c r="C231" s="30"/>
      <c r="D231" s="30"/>
      <c r="E231" s="30"/>
      <c r="F231" s="2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30"/>
      <c r="B232" s="30"/>
      <c r="C232" s="30"/>
      <c r="D232" s="30"/>
      <c r="E232" s="30"/>
      <c r="F232" s="2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30"/>
      <c r="B233" s="30"/>
      <c r="C233" s="30"/>
      <c r="D233" s="30"/>
      <c r="E233" s="30"/>
      <c r="F233" s="2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30"/>
      <c r="B234" s="30"/>
      <c r="C234" s="30"/>
      <c r="D234" s="30"/>
      <c r="E234" s="30"/>
      <c r="F234" s="2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30"/>
      <c r="B235" s="30"/>
      <c r="C235" s="30"/>
      <c r="D235" s="30"/>
      <c r="E235" s="30"/>
      <c r="F235" s="2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30"/>
      <c r="B236" s="30"/>
      <c r="C236" s="30"/>
      <c r="D236" s="30"/>
      <c r="E236" s="30"/>
      <c r="F236" s="2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30"/>
      <c r="B237" s="30"/>
      <c r="C237" s="30"/>
      <c r="D237" s="30"/>
      <c r="E237" s="30"/>
      <c r="F237" s="2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30"/>
      <c r="B238" s="30"/>
      <c r="C238" s="30"/>
      <c r="D238" s="30"/>
      <c r="E238" s="30"/>
      <c r="F238" s="2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30"/>
      <c r="B239" s="30"/>
      <c r="C239" s="30"/>
      <c r="D239" s="30"/>
      <c r="E239" s="30"/>
      <c r="F239" s="2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30"/>
      <c r="B240" s="30"/>
      <c r="C240" s="30"/>
      <c r="D240" s="30"/>
      <c r="E240" s="30"/>
      <c r="F240" s="2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30"/>
      <c r="B241" s="30"/>
      <c r="C241" s="30"/>
      <c r="D241" s="30"/>
      <c r="E241" s="30"/>
      <c r="F241" s="2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30"/>
      <c r="B242" s="30"/>
      <c r="C242" s="30"/>
      <c r="D242" s="30"/>
      <c r="E242" s="30"/>
      <c r="F242" s="2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30"/>
      <c r="B243" s="30"/>
      <c r="C243" s="30"/>
      <c r="D243" s="30"/>
      <c r="E243" s="30"/>
      <c r="F243" s="2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30"/>
      <c r="B244" s="30"/>
      <c r="C244" s="30"/>
      <c r="D244" s="30"/>
      <c r="E244" s="30"/>
      <c r="F244" s="2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30"/>
      <c r="B245" s="30"/>
      <c r="C245" s="30"/>
      <c r="D245" s="30"/>
      <c r="E245" s="30"/>
      <c r="F245" s="2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30"/>
      <c r="B246" s="30"/>
      <c r="C246" s="30"/>
      <c r="D246" s="30"/>
      <c r="E246" s="30"/>
      <c r="F246" s="2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30"/>
      <c r="B247" s="30"/>
      <c r="C247" s="30"/>
      <c r="D247" s="30"/>
      <c r="E247" s="30"/>
      <c r="F247" s="2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30"/>
      <c r="B248" s="30"/>
      <c r="C248" s="30"/>
      <c r="D248" s="30"/>
      <c r="E248" s="30"/>
      <c r="F248" s="2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30"/>
      <c r="B249" s="30"/>
      <c r="C249" s="30"/>
      <c r="D249" s="30"/>
      <c r="E249" s="30"/>
      <c r="F249" s="2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30"/>
      <c r="B250" s="30"/>
      <c r="C250" s="30"/>
      <c r="D250" s="30"/>
      <c r="E250" s="30"/>
      <c r="F250" s="2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30"/>
      <c r="B251" s="30"/>
      <c r="C251" s="30"/>
      <c r="D251" s="30"/>
      <c r="E251" s="30"/>
      <c r="F251" s="2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30"/>
      <c r="B252" s="30"/>
      <c r="C252" s="30"/>
      <c r="D252" s="30"/>
      <c r="E252" s="30"/>
      <c r="F252" s="2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30"/>
      <c r="B253" s="30"/>
      <c r="C253" s="30"/>
      <c r="D253" s="30"/>
      <c r="E253" s="30"/>
      <c r="F253" s="2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30"/>
      <c r="B254" s="30"/>
      <c r="C254" s="30"/>
      <c r="D254" s="30"/>
      <c r="E254" s="30"/>
      <c r="F254" s="2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30"/>
      <c r="B255" s="30"/>
      <c r="C255" s="30"/>
      <c r="D255" s="30"/>
      <c r="E255" s="30"/>
      <c r="F255" s="2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30"/>
      <c r="B256" s="30"/>
      <c r="C256" s="30"/>
      <c r="D256" s="30"/>
      <c r="E256" s="30"/>
      <c r="F256" s="2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30"/>
      <c r="B257" s="30"/>
      <c r="C257" s="30"/>
      <c r="D257" s="30"/>
      <c r="E257" s="30"/>
      <c r="F257" s="2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30"/>
      <c r="B258" s="30"/>
      <c r="C258" s="30"/>
      <c r="D258" s="30"/>
      <c r="E258" s="30"/>
      <c r="F258" s="2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30"/>
      <c r="B259" s="30"/>
      <c r="C259" s="30"/>
      <c r="D259" s="30"/>
      <c r="E259" s="30"/>
      <c r="F259" s="2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30"/>
      <c r="B260" s="30"/>
      <c r="C260" s="30"/>
      <c r="D260" s="30"/>
      <c r="E260" s="30"/>
      <c r="F260" s="2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30"/>
      <c r="B261" s="30"/>
      <c r="C261" s="30"/>
      <c r="D261" s="30"/>
      <c r="E261" s="30"/>
      <c r="F261" s="2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30"/>
      <c r="B262" s="30"/>
      <c r="C262" s="30"/>
      <c r="D262" s="30"/>
      <c r="E262" s="30"/>
      <c r="F262" s="2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30"/>
      <c r="B263" s="30"/>
      <c r="C263" s="30"/>
      <c r="D263" s="30"/>
      <c r="E263" s="30"/>
      <c r="F263" s="2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30"/>
      <c r="B264" s="30"/>
      <c r="C264" s="30"/>
      <c r="D264" s="30"/>
      <c r="E264" s="30"/>
      <c r="F264" s="2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30"/>
      <c r="B265" s="30"/>
      <c r="C265" s="30"/>
      <c r="D265" s="30"/>
      <c r="E265" s="30"/>
      <c r="F265" s="2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30"/>
      <c r="B266" s="30"/>
      <c r="C266" s="30"/>
      <c r="D266" s="30"/>
      <c r="E266" s="30"/>
      <c r="F266" s="2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30"/>
      <c r="B267" s="30"/>
      <c r="C267" s="30"/>
      <c r="D267" s="30"/>
      <c r="E267" s="30"/>
      <c r="F267" s="2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30"/>
      <c r="B268" s="30"/>
      <c r="C268" s="30"/>
      <c r="D268" s="30"/>
      <c r="E268" s="30"/>
      <c r="F268" s="2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30"/>
      <c r="B269" s="30"/>
      <c r="C269" s="30"/>
      <c r="D269" s="30"/>
      <c r="E269" s="30"/>
      <c r="F269" s="2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30"/>
      <c r="B270" s="30"/>
      <c r="C270" s="30"/>
      <c r="D270" s="30"/>
      <c r="E270" s="30"/>
      <c r="F270" s="2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30"/>
      <c r="B271" s="30"/>
      <c r="C271" s="30"/>
      <c r="D271" s="30"/>
      <c r="E271" s="30"/>
      <c r="F271" s="2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30"/>
      <c r="B272" s="30"/>
      <c r="C272" s="30"/>
      <c r="D272" s="30"/>
      <c r="E272" s="30"/>
      <c r="F272" s="2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30"/>
      <c r="B273" s="30"/>
      <c r="C273" s="30"/>
      <c r="D273" s="30"/>
      <c r="E273" s="30"/>
      <c r="F273" s="2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30"/>
      <c r="B274" s="30"/>
      <c r="C274" s="30"/>
      <c r="D274" s="30"/>
      <c r="E274" s="30"/>
      <c r="F274" s="2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30"/>
      <c r="B275" s="30"/>
      <c r="C275" s="30"/>
      <c r="D275" s="30"/>
      <c r="E275" s="30"/>
      <c r="F275" s="2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30"/>
      <c r="B276" s="30"/>
      <c r="C276" s="30"/>
      <c r="D276" s="30"/>
      <c r="E276" s="30"/>
      <c r="F276" s="2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30"/>
      <c r="B277" s="30"/>
      <c r="C277" s="30"/>
      <c r="D277" s="30"/>
      <c r="E277" s="30"/>
      <c r="F277" s="2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30"/>
      <c r="B278" s="30"/>
      <c r="C278" s="30"/>
      <c r="D278" s="30"/>
      <c r="E278" s="30"/>
      <c r="F278" s="2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30"/>
      <c r="B279" s="30"/>
      <c r="C279" s="30"/>
      <c r="D279" s="30"/>
      <c r="E279" s="30"/>
      <c r="F279" s="2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30"/>
      <c r="B280" s="30"/>
      <c r="C280" s="30"/>
      <c r="D280" s="30"/>
      <c r="E280" s="30"/>
      <c r="F280" s="2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30"/>
      <c r="B281" s="30"/>
      <c r="C281" s="30"/>
      <c r="D281" s="30"/>
      <c r="E281" s="30"/>
      <c r="F281" s="2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30"/>
      <c r="B282" s="30"/>
      <c r="C282" s="30"/>
      <c r="D282" s="30"/>
      <c r="E282" s="30"/>
      <c r="F282" s="2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30"/>
      <c r="B283" s="30"/>
      <c r="C283" s="30"/>
      <c r="D283" s="30"/>
      <c r="E283" s="30"/>
      <c r="F283" s="2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30"/>
      <c r="B284" s="30"/>
      <c r="C284" s="30"/>
      <c r="D284" s="30"/>
      <c r="E284" s="30"/>
      <c r="F284" s="2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30"/>
      <c r="B285" s="30"/>
      <c r="C285" s="30"/>
      <c r="D285" s="30"/>
      <c r="E285" s="30"/>
      <c r="F285" s="2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30"/>
      <c r="B286" s="30"/>
      <c r="C286" s="30"/>
      <c r="D286" s="30"/>
      <c r="E286" s="30"/>
      <c r="F286" s="2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30"/>
      <c r="B287" s="30"/>
      <c r="C287" s="30"/>
      <c r="D287" s="30"/>
      <c r="E287" s="30"/>
      <c r="F287" s="2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30"/>
      <c r="B288" s="30"/>
      <c r="C288" s="30"/>
      <c r="D288" s="30"/>
      <c r="E288" s="30"/>
      <c r="F288" s="2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30"/>
      <c r="B289" s="30"/>
      <c r="C289" s="30"/>
      <c r="D289" s="30"/>
      <c r="E289" s="30"/>
      <c r="F289" s="2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30"/>
      <c r="B290" s="30"/>
      <c r="C290" s="30"/>
      <c r="D290" s="30"/>
      <c r="E290" s="30"/>
      <c r="F290" s="2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30"/>
      <c r="B291" s="30"/>
      <c r="C291" s="30"/>
      <c r="D291" s="30"/>
      <c r="E291" s="30"/>
      <c r="F291" s="2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30"/>
      <c r="B292" s="30"/>
      <c r="C292" s="30"/>
      <c r="D292" s="30"/>
      <c r="E292" s="30"/>
      <c r="F292" s="2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30"/>
      <c r="B293" s="30"/>
      <c r="C293" s="30"/>
      <c r="D293" s="30"/>
      <c r="E293" s="30"/>
      <c r="F293" s="2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30"/>
      <c r="B294" s="30"/>
      <c r="C294" s="30"/>
      <c r="D294" s="30"/>
      <c r="E294" s="30"/>
      <c r="F294" s="2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30"/>
      <c r="B295" s="30"/>
      <c r="C295" s="30"/>
      <c r="D295" s="30"/>
      <c r="E295" s="30"/>
      <c r="F295" s="2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30"/>
      <c r="B296" s="30"/>
      <c r="C296" s="30"/>
      <c r="D296" s="30"/>
      <c r="E296" s="30"/>
      <c r="F296" s="2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30"/>
      <c r="B297" s="30"/>
      <c r="C297" s="30"/>
      <c r="D297" s="30"/>
      <c r="E297" s="30"/>
      <c r="F297" s="2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30"/>
      <c r="B298" s="30"/>
      <c r="C298" s="30"/>
      <c r="D298" s="30"/>
      <c r="E298" s="30"/>
      <c r="F298" s="2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30"/>
      <c r="B299" s="30"/>
      <c r="C299" s="30"/>
      <c r="D299" s="30"/>
      <c r="E299" s="30"/>
      <c r="F299" s="2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30"/>
      <c r="B300" s="30"/>
      <c r="C300" s="30"/>
      <c r="D300" s="30"/>
      <c r="E300" s="30"/>
      <c r="F300" s="2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30"/>
      <c r="B301" s="30"/>
      <c r="C301" s="30"/>
      <c r="D301" s="30"/>
      <c r="E301" s="30"/>
      <c r="F301" s="2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30"/>
      <c r="B302" s="30"/>
      <c r="C302" s="30"/>
      <c r="D302" s="30"/>
      <c r="E302" s="30"/>
      <c r="F302" s="2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30"/>
      <c r="B303" s="30"/>
      <c r="C303" s="30"/>
      <c r="D303" s="30"/>
      <c r="E303" s="30"/>
      <c r="F303" s="2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30"/>
      <c r="B304" s="30"/>
      <c r="C304" s="30"/>
      <c r="D304" s="30"/>
      <c r="E304" s="30"/>
      <c r="F304" s="2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30"/>
      <c r="B305" s="30"/>
      <c r="C305" s="30"/>
      <c r="D305" s="30"/>
      <c r="E305" s="30"/>
      <c r="F305" s="2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30"/>
      <c r="B306" s="30"/>
      <c r="C306" s="30"/>
      <c r="D306" s="30"/>
      <c r="E306" s="30"/>
      <c r="F306" s="2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30"/>
      <c r="B307" s="30"/>
      <c r="C307" s="30"/>
      <c r="D307" s="30"/>
      <c r="E307" s="30"/>
      <c r="F307" s="2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30"/>
      <c r="B308" s="30"/>
      <c r="C308" s="30"/>
      <c r="D308" s="30"/>
      <c r="E308" s="30"/>
      <c r="F308" s="2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30"/>
      <c r="B309" s="30"/>
      <c r="C309" s="30"/>
      <c r="D309" s="30"/>
      <c r="E309" s="30"/>
      <c r="F309" s="2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30"/>
      <c r="B310" s="30"/>
      <c r="C310" s="30"/>
      <c r="D310" s="30"/>
      <c r="E310" s="30"/>
      <c r="F310" s="2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30"/>
      <c r="B311" s="30"/>
      <c r="C311" s="30"/>
      <c r="D311" s="30"/>
      <c r="E311" s="30"/>
      <c r="F311" s="2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30"/>
      <c r="B312" s="30"/>
      <c r="C312" s="30"/>
      <c r="D312" s="30"/>
      <c r="E312" s="30"/>
      <c r="F312" s="2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30"/>
      <c r="B313" s="30"/>
      <c r="C313" s="30"/>
      <c r="D313" s="30"/>
      <c r="E313" s="30"/>
      <c r="F313" s="2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30"/>
      <c r="B314" s="30"/>
      <c r="C314" s="30"/>
      <c r="D314" s="30"/>
      <c r="E314" s="30"/>
      <c r="F314" s="2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30"/>
      <c r="B315" s="30"/>
      <c r="C315" s="30"/>
      <c r="D315" s="30"/>
      <c r="E315" s="30"/>
      <c r="F315" s="2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30"/>
      <c r="B316" s="30"/>
      <c r="C316" s="30"/>
      <c r="D316" s="30"/>
      <c r="E316" s="30"/>
      <c r="F316" s="2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30"/>
      <c r="B317" s="30"/>
      <c r="C317" s="30"/>
      <c r="D317" s="30"/>
      <c r="E317" s="30"/>
      <c r="F317" s="2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30"/>
      <c r="B318" s="30"/>
      <c r="C318" s="30"/>
      <c r="D318" s="30"/>
      <c r="E318" s="30"/>
      <c r="F318" s="2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30"/>
      <c r="B319" s="30"/>
      <c r="C319" s="30"/>
      <c r="D319" s="30"/>
      <c r="E319" s="30"/>
      <c r="F319" s="2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30"/>
      <c r="B320" s="30"/>
      <c r="C320" s="30"/>
      <c r="D320" s="30"/>
      <c r="E320" s="30"/>
      <c r="F320" s="2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30"/>
      <c r="B321" s="30"/>
      <c r="C321" s="30"/>
      <c r="D321" s="30"/>
      <c r="E321" s="30"/>
      <c r="F321" s="2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30"/>
      <c r="B322" s="30"/>
      <c r="C322" s="30"/>
      <c r="D322" s="30"/>
      <c r="E322" s="30"/>
      <c r="F322" s="2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30"/>
      <c r="B323" s="30"/>
      <c r="C323" s="30"/>
      <c r="D323" s="30"/>
      <c r="E323" s="30"/>
      <c r="F323" s="2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30"/>
      <c r="B324" s="30"/>
      <c r="C324" s="30"/>
      <c r="D324" s="30"/>
      <c r="E324" s="30"/>
      <c r="F324" s="2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30"/>
      <c r="B325" s="30"/>
      <c r="C325" s="30"/>
      <c r="D325" s="30"/>
      <c r="E325" s="30"/>
      <c r="F325" s="2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30"/>
      <c r="B326" s="30"/>
      <c r="C326" s="30"/>
      <c r="D326" s="30"/>
      <c r="E326" s="30"/>
      <c r="F326" s="2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30"/>
      <c r="B327" s="30"/>
      <c r="C327" s="30"/>
      <c r="D327" s="30"/>
      <c r="E327" s="30"/>
      <c r="F327" s="2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30"/>
      <c r="B328" s="30"/>
      <c r="C328" s="30"/>
      <c r="D328" s="30"/>
      <c r="E328" s="30"/>
      <c r="F328" s="2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30"/>
      <c r="B329" s="30"/>
      <c r="C329" s="30"/>
      <c r="D329" s="30"/>
      <c r="E329" s="30"/>
      <c r="F329" s="2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30"/>
      <c r="B330" s="30"/>
      <c r="C330" s="30"/>
      <c r="D330" s="30"/>
      <c r="E330" s="30"/>
      <c r="F330" s="2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30"/>
      <c r="B331" s="30"/>
      <c r="C331" s="30"/>
      <c r="D331" s="30"/>
      <c r="E331" s="30"/>
      <c r="F331" s="2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30"/>
      <c r="B332" s="30"/>
      <c r="C332" s="30"/>
      <c r="D332" s="30"/>
      <c r="E332" s="30"/>
      <c r="F332" s="2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30"/>
      <c r="B333" s="30"/>
      <c r="C333" s="30"/>
      <c r="D333" s="30"/>
      <c r="E333" s="30"/>
      <c r="F333" s="2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30"/>
      <c r="B334" s="30"/>
      <c r="C334" s="30"/>
      <c r="D334" s="30"/>
      <c r="E334" s="30"/>
      <c r="F334" s="2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30"/>
      <c r="B335" s="30"/>
      <c r="C335" s="30"/>
      <c r="D335" s="30"/>
      <c r="E335" s="30"/>
      <c r="F335" s="2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30"/>
      <c r="B336" s="30"/>
      <c r="C336" s="30"/>
      <c r="D336" s="30"/>
      <c r="E336" s="30"/>
      <c r="F336" s="2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30"/>
      <c r="B337" s="30"/>
      <c r="C337" s="30"/>
      <c r="D337" s="30"/>
      <c r="E337" s="30"/>
      <c r="F337" s="2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30"/>
      <c r="B338" s="30"/>
      <c r="C338" s="30"/>
      <c r="D338" s="30"/>
      <c r="E338" s="30"/>
      <c r="F338" s="2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30"/>
      <c r="B339" s="30"/>
      <c r="C339" s="30"/>
      <c r="D339" s="30"/>
      <c r="E339" s="30"/>
      <c r="F339" s="2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30"/>
      <c r="B340" s="30"/>
      <c r="C340" s="30"/>
      <c r="D340" s="30"/>
      <c r="E340" s="30"/>
      <c r="F340" s="2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30"/>
      <c r="B341" s="30"/>
      <c r="C341" s="30"/>
      <c r="D341" s="30"/>
      <c r="E341" s="30"/>
      <c r="F341" s="2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30"/>
      <c r="B342" s="30"/>
      <c r="C342" s="30"/>
      <c r="D342" s="30"/>
      <c r="E342" s="30"/>
      <c r="F342" s="2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30"/>
      <c r="B343" s="30"/>
      <c r="C343" s="30"/>
      <c r="D343" s="30"/>
      <c r="E343" s="30"/>
      <c r="F343" s="2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30"/>
      <c r="B344" s="30"/>
      <c r="C344" s="30"/>
      <c r="D344" s="30"/>
      <c r="E344" s="30"/>
      <c r="F344" s="2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30"/>
      <c r="B345" s="30"/>
      <c r="C345" s="30"/>
      <c r="D345" s="30"/>
      <c r="E345" s="30"/>
      <c r="F345" s="2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30"/>
      <c r="B346" s="30"/>
      <c r="C346" s="30"/>
      <c r="D346" s="30"/>
      <c r="E346" s="30"/>
      <c r="F346" s="2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30"/>
      <c r="B347" s="30"/>
      <c r="C347" s="30"/>
      <c r="D347" s="30"/>
      <c r="E347" s="30"/>
      <c r="F347" s="2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30"/>
      <c r="B348" s="30"/>
      <c r="C348" s="30"/>
      <c r="D348" s="30"/>
      <c r="E348" s="30"/>
      <c r="F348" s="2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30"/>
      <c r="B349" s="30"/>
      <c r="C349" s="30"/>
      <c r="D349" s="30"/>
      <c r="E349" s="30"/>
      <c r="F349" s="2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30"/>
      <c r="B350" s="30"/>
      <c r="C350" s="30"/>
      <c r="D350" s="30"/>
      <c r="E350" s="30"/>
      <c r="F350" s="2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30"/>
      <c r="B351" s="30"/>
      <c r="C351" s="30"/>
      <c r="D351" s="30"/>
      <c r="E351" s="30"/>
      <c r="F351" s="2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30"/>
      <c r="B352" s="30"/>
      <c r="C352" s="30"/>
      <c r="D352" s="30"/>
      <c r="E352" s="30"/>
      <c r="F352" s="2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30"/>
      <c r="B353" s="30"/>
      <c r="C353" s="30"/>
      <c r="D353" s="30"/>
      <c r="E353" s="30"/>
      <c r="F353" s="2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30"/>
      <c r="B354" s="30"/>
      <c r="C354" s="30"/>
      <c r="D354" s="30"/>
      <c r="E354" s="30"/>
      <c r="F354" s="2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30"/>
      <c r="B355" s="30"/>
      <c r="C355" s="30"/>
      <c r="D355" s="30"/>
      <c r="E355" s="30"/>
      <c r="F355" s="2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30"/>
      <c r="B356" s="30"/>
      <c r="C356" s="30"/>
      <c r="D356" s="30"/>
      <c r="E356" s="30"/>
      <c r="F356" s="2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30"/>
      <c r="B357" s="30"/>
      <c r="C357" s="30"/>
      <c r="D357" s="30"/>
      <c r="E357" s="30"/>
      <c r="F357" s="2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30"/>
      <c r="B358" s="30"/>
      <c r="C358" s="30"/>
      <c r="D358" s="30"/>
      <c r="E358" s="30"/>
      <c r="F358" s="2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30"/>
      <c r="B359" s="30"/>
      <c r="C359" s="30"/>
      <c r="D359" s="30"/>
      <c r="E359" s="30"/>
      <c r="F359" s="2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30"/>
      <c r="B360" s="30"/>
      <c r="C360" s="30"/>
      <c r="D360" s="30"/>
      <c r="E360" s="30"/>
      <c r="F360" s="2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30"/>
      <c r="B361" s="30"/>
      <c r="C361" s="30"/>
      <c r="D361" s="30"/>
      <c r="E361" s="30"/>
      <c r="F361" s="2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30"/>
      <c r="B362" s="30"/>
      <c r="C362" s="30"/>
      <c r="D362" s="30"/>
      <c r="E362" s="30"/>
      <c r="F362" s="2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30"/>
      <c r="B363" s="30"/>
      <c r="C363" s="30"/>
      <c r="D363" s="30"/>
      <c r="E363" s="30"/>
      <c r="F363" s="2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30"/>
      <c r="B364" s="30"/>
      <c r="C364" s="30"/>
      <c r="D364" s="30"/>
      <c r="E364" s="30"/>
      <c r="F364" s="2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30"/>
      <c r="B365" s="30"/>
      <c r="C365" s="30"/>
      <c r="D365" s="30"/>
      <c r="E365" s="30"/>
      <c r="F365" s="2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30"/>
      <c r="B366" s="30"/>
      <c r="C366" s="30"/>
      <c r="D366" s="30"/>
      <c r="E366" s="30"/>
      <c r="F366" s="2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30"/>
      <c r="B367" s="30"/>
      <c r="C367" s="30"/>
      <c r="D367" s="30"/>
      <c r="E367" s="30"/>
      <c r="F367" s="2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30"/>
      <c r="B368" s="30"/>
      <c r="C368" s="30"/>
      <c r="D368" s="30"/>
      <c r="E368" s="30"/>
      <c r="F368" s="2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30"/>
      <c r="B369" s="30"/>
      <c r="C369" s="30"/>
      <c r="D369" s="30"/>
      <c r="E369" s="30"/>
      <c r="F369" s="2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30"/>
      <c r="B370" s="30"/>
      <c r="C370" s="30"/>
      <c r="D370" s="30"/>
      <c r="E370" s="30"/>
      <c r="F370" s="2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30"/>
      <c r="B371" s="30"/>
      <c r="C371" s="30"/>
      <c r="D371" s="30"/>
      <c r="E371" s="30"/>
      <c r="F371" s="2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30"/>
      <c r="B372" s="30"/>
      <c r="C372" s="30"/>
      <c r="D372" s="30"/>
      <c r="E372" s="30"/>
      <c r="F372" s="2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30"/>
      <c r="B373" s="30"/>
      <c r="C373" s="30"/>
      <c r="D373" s="30"/>
      <c r="E373" s="30"/>
      <c r="F373" s="2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30"/>
      <c r="B374" s="30"/>
      <c r="C374" s="30"/>
      <c r="D374" s="30"/>
      <c r="E374" s="30"/>
      <c r="F374" s="2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30"/>
      <c r="B375" s="30"/>
      <c r="C375" s="30"/>
      <c r="D375" s="30"/>
      <c r="E375" s="30"/>
      <c r="F375" s="2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30"/>
      <c r="B376" s="30"/>
      <c r="C376" s="30"/>
      <c r="D376" s="30"/>
      <c r="E376" s="30"/>
      <c r="F376" s="2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30"/>
      <c r="B377" s="30"/>
      <c r="C377" s="30"/>
      <c r="D377" s="30"/>
      <c r="E377" s="30"/>
      <c r="F377" s="2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30"/>
      <c r="B378" s="30"/>
      <c r="C378" s="30"/>
      <c r="D378" s="30"/>
      <c r="E378" s="30"/>
      <c r="F378" s="2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30"/>
      <c r="B379" s="30"/>
      <c r="C379" s="30"/>
      <c r="D379" s="30"/>
      <c r="E379" s="30"/>
      <c r="F379" s="2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30"/>
      <c r="B380" s="30"/>
      <c r="C380" s="30"/>
      <c r="D380" s="30"/>
      <c r="E380" s="30"/>
      <c r="F380" s="2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30"/>
      <c r="B381" s="30"/>
      <c r="C381" s="30"/>
      <c r="D381" s="30"/>
      <c r="E381" s="30"/>
      <c r="F381" s="2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30"/>
      <c r="B382" s="30"/>
      <c r="C382" s="30"/>
      <c r="D382" s="30"/>
      <c r="E382" s="30"/>
      <c r="F382" s="2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30"/>
      <c r="B383" s="30"/>
      <c r="C383" s="30"/>
      <c r="D383" s="30"/>
      <c r="E383" s="30"/>
      <c r="F383" s="2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30"/>
      <c r="B384" s="30"/>
      <c r="C384" s="30"/>
      <c r="D384" s="30"/>
      <c r="E384" s="30"/>
      <c r="F384" s="2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30"/>
      <c r="B385" s="30"/>
      <c r="C385" s="30"/>
      <c r="D385" s="30"/>
      <c r="E385" s="30"/>
      <c r="F385" s="2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30"/>
      <c r="B386" s="30"/>
      <c r="C386" s="30"/>
      <c r="D386" s="30"/>
      <c r="E386" s="30"/>
      <c r="F386" s="2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30"/>
      <c r="B387" s="30"/>
      <c r="C387" s="30"/>
      <c r="D387" s="30"/>
      <c r="E387" s="30"/>
      <c r="F387" s="2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30"/>
      <c r="B388" s="30"/>
      <c r="C388" s="30"/>
      <c r="D388" s="30"/>
      <c r="E388" s="30"/>
      <c r="F388" s="2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30"/>
      <c r="B389" s="30"/>
      <c r="C389" s="30"/>
      <c r="D389" s="30"/>
      <c r="E389" s="30"/>
      <c r="F389" s="2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30"/>
      <c r="B390" s="30"/>
      <c r="C390" s="30"/>
      <c r="D390" s="30"/>
      <c r="E390" s="30"/>
      <c r="F390" s="2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30"/>
      <c r="B391" s="30"/>
      <c r="C391" s="30"/>
      <c r="D391" s="30"/>
      <c r="E391" s="30"/>
      <c r="F391" s="2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30"/>
      <c r="B392" s="30"/>
      <c r="C392" s="30"/>
      <c r="D392" s="30"/>
      <c r="E392" s="30"/>
      <c r="F392" s="2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30"/>
      <c r="B393" s="30"/>
      <c r="C393" s="30"/>
      <c r="D393" s="30"/>
      <c r="E393" s="30"/>
      <c r="F393" s="2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30"/>
      <c r="B394" s="30"/>
      <c r="C394" s="30"/>
      <c r="D394" s="30"/>
      <c r="E394" s="30"/>
      <c r="F394" s="2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30"/>
      <c r="B395" s="30"/>
      <c r="C395" s="30"/>
      <c r="D395" s="30"/>
      <c r="E395" s="30"/>
      <c r="F395" s="2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30"/>
      <c r="B396" s="30"/>
      <c r="C396" s="30"/>
      <c r="D396" s="30"/>
      <c r="E396" s="30"/>
      <c r="F396" s="2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30"/>
      <c r="B397" s="30"/>
      <c r="C397" s="30"/>
      <c r="D397" s="30"/>
      <c r="E397" s="30"/>
      <c r="F397" s="2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30"/>
      <c r="B398" s="30"/>
      <c r="C398" s="30"/>
      <c r="D398" s="30"/>
      <c r="E398" s="30"/>
      <c r="F398" s="2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30"/>
      <c r="B399" s="30"/>
      <c r="C399" s="30"/>
      <c r="D399" s="30"/>
      <c r="E399" s="30"/>
      <c r="F399" s="2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30"/>
      <c r="B400" s="30"/>
      <c r="C400" s="30"/>
      <c r="D400" s="30"/>
      <c r="E400" s="30"/>
      <c r="F400" s="2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30"/>
      <c r="B401" s="30"/>
      <c r="C401" s="30"/>
      <c r="D401" s="30"/>
      <c r="E401" s="30"/>
      <c r="F401" s="2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30"/>
      <c r="B402" s="30"/>
      <c r="C402" s="30"/>
      <c r="D402" s="30"/>
      <c r="E402" s="30"/>
      <c r="F402" s="2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30"/>
      <c r="B403" s="30"/>
      <c r="C403" s="30"/>
      <c r="D403" s="30"/>
      <c r="E403" s="30"/>
      <c r="F403" s="2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30"/>
      <c r="B404" s="30"/>
      <c r="C404" s="30"/>
      <c r="D404" s="30"/>
      <c r="E404" s="30"/>
      <c r="F404" s="2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30"/>
      <c r="B405" s="30"/>
      <c r="C405" s="30"/>
      <c r="D405" s="30"/>
      <c r="E405" s="30"/>
      <c r="F405" s="2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30"/>
      <c r="B406" s="30"/>
      <c r="C406" s="30"/>
      <c r="D406" s="30"/>
      <c r="E406" s="30"/>
      <c r="F406" s="2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30"/>
      <c r="B407" s="30"/>
      <c r="C407" s="30"/>
      <c r="D407" s="30"/>
      <c r="E407" s="30"/>
      <c r="F407" s="2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30"/>
      <c r="B408" s="30"/>
      <c r="C408" s="30"/>
      <c r="D408" s="30"/>
      <c r="E408" s="30"/>
      <c r="F408" s="2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30"/>
      <c r="B409" s="30"/>
      <c r="C409" s="30"/>
      <c r="D409" s="30"/>
      <c r="E409" s="30"/>
      <c r="F409" s="2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30"/>
      <c r="B410" s="30"/>
      <c r="C410" s="30"/>
      <c r="D410" s="30"/>
      <c r="E410" s="30"/>
      <c r="F410" s="2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30"/>
      <c r="B411" s="30"/>
      <c r="C411" s="30"/>
      <c r="D411" s="30"/>
      <c r="E411" s="30"/>
      <c r="F411" s="2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30"/>
      <c r="B412" s="30"/>
      <c r="C412" s="30"/>
      <c r="D412" s="30"/>
      <c r="E412" s="30"/>
      <c r="F412" s="2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30"/>
      <c r="B413" s="30"/>
      <c r="C413" s="30"/>
      <c r="D413" s="30"/>
      <c r="E413" s="30"/>
      <c r="F413" s="2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30"/>
      <c r="B414" s="30"/>
      <c r="C414" s="30"/>
      <c r="D414" s="30"/>
      <c r="E414" s="30"/>
      <c r="F414" s="2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30"/>
      <c r="B415" s="30"/>
      <c r="C415" s="30"/>
      <c r="D415" s="30"/>
      <c r="E415" s="30"/>
      <c r="F415" s="2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30"/>
      <c r="B416" s="30"/>
      <c r="C416" s="30"/>
      <c r="D416" s="30"/>
      <c r="E416" s="30"/>
      <c r="F416" s="2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30"/>
      <c r="B417" s="30"/>
      <c r="C417" s="30"/>
      <c r="D417" s="30"/>
      <c r="E417" s="30"/>
      <c r="F417" s="2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30"/>
      <c r="B418" s="30"/>
      <c r="C418" s="30"/>
      <c r="D418" s="30"/>
      <c r="E418" s="30"/>
      <c r="F418" s="2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30"/>
      <c r="B419" s="30"/>
      <c r="C419" s="30"/>
      <c r="D419" s="30"/>
      <c r="E419" s="30"/>
      <c r="F419" s="2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30"/>
      <c r="B420" s="30"/>
      <c r="C420" s="30"/>
      <c r="D420" s="30"/>
      <c r="E420" s="30"/>
      <c r="F420" s="2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30"/>
      <c r="B421" s="30"/>
      <c r="C421" s="30"/>
      <c r="D421" s="30"/>
      <c r="E421" s="30"/>
      <c r="F421" s="2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30"/>
      <c r="B422" s="30"/>
      <c r="C422" s="30"/>
      <c r="D422" s="30"/>
      <c r="E422" s="30"/>
      <c r="F422" s="2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30"/>
      <c r="B423" s="30"/>
      <c r="C423" s="30"/>
      <c r="D423" s="30"/>
      <c r="E423" s="30"/>
      <c r="F423" s="2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30"/>
      <c r="B424" s="30"/>
      <c r="C424" s="30"/>
      <c r="D424" s="30"/>
      <c r="E424" s="30"/>
      <c r="F424" s="2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30"/>
      <c r="B425" s="30"/>
      <c r="C425" s="30"/>
      <c r="D425" s="30"/>
      <c r="E425" s="30"/>
      <c r="F425" s="2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30"/>
      <c r="B426" s="30"/>
      <c r="C426" s="30"/>
      <c r="D426" s="30"/>
      <c r="E426" s="30"/>
      <c r="F426" s="2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30"/>
      <c r="B427" s="30"/>
      <c r="C427" s="30"/>
      <c r="D427" s="30"/>
      <c r="E427" s="30"/>
      <c r="F427" s="2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30"/>
      <c r="B428" s="30"/>
      <c r="C428" s="30"/>
      <c r="D428" s="30"/>
      <c r="E428" s="30"/>
      <c r="F428" s="2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30"/>
      <c r="B429" s="30"/>
      <c r="C429" s="30"/>
      <c r="D429" s="30"/>
      <c r="E429" s="30"/>
      <c r="F429" s="2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30"/>
      <c r="B430" s="30"/>
      <c r="C430" s="30"/>
      <c r="D430" s="30"/>
      <c r="E430" s="30"/>
      <c r="F430" s="2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30"/>
      <c r="B431" s="30"/>
      <c r="C431" s="30"/>
      <c r="D431" s="30"/>
      <c r="E431" s="30"/>
      <c r="F431" s="2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30"/>
      <c r="B432" s="30"/>
      <c r="C432" s="30"/>
      <c r="D432" s="30"/>
      <c r="E432" s="30"/>
      <c r="F432" s="2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30"/>
      <c r="B433" s="30"/>
      <c r="C433" s="30"/>
      <c r="D433" s="30"/>
      <c r="E433" s="30"/>
      <c r="F433" s="2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30"/>
      <c r="B434" s="30"/>
      <c r="C434" s="30"/>
      <c r="D434" s="30"/>
      <c r="E434" s="30"/>
      <c r="F434" s="2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30"/>
      <c r="B435" s="30"/>
      <c r="C435" s="30"/>
      <c r="D435" s="30"/>
      <c r="E435" s="30"/>
      <c r="F435" s="2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30"/>
      <c r="B436" s="30"/>
      <c r="C436" s="30"/>
      <c r="D436" s="30"/>
      <c r="E436" s="30"/>
      <c r="F436" s="2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30"/>
      <c r="B437" s="30"/>
      <c r="C437" s="30"/>
      <c r="D437" s="30"/>
      <c r="E437" s="30"/>
      <c r="F437" s="2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30"/>
      <c r="B438" s="30"/>
      <c r="C438" s="30"/>
      <c r="D438" s="30"/>
      <c r="E438" s="30"/>
      <c r="F438" s="2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30"/>
      <c r="B439" s="30"/>
      <c r="C439" s="30"/>
      <c r="D439" s="30"/>
      <c r="E439" s="30"/>
      <c r="F439" s="2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30"/>
      <c r="B440" s="30"/>
      <c r="C440" s="30"/>
      <c r="D440" s="30"/>
      <c r="E440" s="30"/>
      <c r="F440" s="2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30"/>
      <c r="B441" s="30"/>
      <c r="C441" s="30"/>
      <c r="D441" s="30"/>
      <c r="E441" s="30"/>
      <c r="F441" s="2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30"/>
      <c r="B442" s="30"/>
      <c r="C442" s="30"/>
      <c r="D442" s="30"/>
      <c r="E442" s="30"/>
      <c r="F442" s="2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30"/>
      <c r="B443" s="30"/>
      <c r="C443" s="30"/>
      <c r="D443" s="30"/>
      <c r="E443" s="30"/>
      <c r="F443" s="2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30"/>
      <c r="B444" s="30"/>
      <c r="C444" s="30"/>
      <c r="D444" s="30"/>
      <c r="E444" s="30"/>
      <c r="F444" s="2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30"/>
      <c r="B445" s="30"/>
      <c r="C445" s="30"/>
      <c r="D445" s="30"/>
      <c r="E445" s="30"/>
      <c r="F445" s="2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30"/>
      <c r="B446" s="30"/>
      <c r="C446" s="30"/>
      <c r="D446" s="30"/>
      <c r="E446" s="30"/>
      <c r="F446" s="2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30"/>
      <c r="B447" s="30"/>
      <c r="C447" s="30"/>
      <c r="D447" s="30"/>
      <c r="E447" s="30"/>
      <c r="F447" s="2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30"/>
      <c r="B448" s="30"/>
      <c r="C448" s="30"/>
      <c r="D448" s="30"/>
      <c r="E448" s="30"/>
      <c r="F448" s="2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30"/>
      <c r="B449" s="30"/>
      <c r="C449" s="30"/>
      <c r="D449" s="30"/>
      <c r="E449" s="30"/>
      <c r="F449" s="2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30"/>
      <c r="B450" s="30"/>
      <c r="C450" s="30"/>
      <c r="D450" s="30"/>
      <c r="E450" s="30"/>
      <c r="F450" s="2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30"/>
      <c r="B451" s="30"/>
      <c r="C451" s="30"/>
      <c r="D451" s="30"/>
      <c r="E451" s="30"/>
      <c r="F451" s="2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30"/>
      <c r="B452" s="30"/>
      <c r="C452" s="30"/>
      <c r="D452" s="30"/>
      <c r="E452" s="30"/>
      <c r="F452" s="2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30"/>
      <c r="B453" s="30"/>
      <c r="C453" s="30"/>
      <c r="D453" s="30"/>
      <c r="E453" s="30"/>
      <c r="F453" s="2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30"/>
      <c r="B454" s="30"/>
      <c r="C454" s="30"/>
      <c r="D454" s="30"/>
      <c r="E454" s="30"/>
      <c r="F454" s="2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30"/>
      <c r="B455" s="30"/>
      <c r="C455" s="30"/>
      <c r="D455" s="30"/>
      <c r="E455" s="30"/>
      <c r="F455" s="2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30"/>
      <c r="B456" s="30"/>
      <c r="C456" s="30"/>
      <c r="D456" s="30"/>
      <c r="E456" s="30"/>
      <c r="F456" s="2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30"/>
      <c r="B457" s="30"/>
      <c r="C457" s="30"/>
      <c r="D457" s="30"/>
      <c r="E457" s="30"/>
      <c r="F457" s="2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30"/>
      <c r="B458" s="30"/>
      <c r="C458" s="30"/>
      <c r="D458" s="30"/>
      <c r="E458" s="30"/>
      <c r="F458" s="2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30"/>
      <c r="B459" s="30"/>
      <c r="C459" s="30"/>
      <c r="D459" s="30"/>
      <c r="E459" s="30"/>
      <c r="F459" s="2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30"/>
      <c r="B460" s="30"/>
      <c r="C460" s="30"/>
      <c r="D460" s="30"/>
      <c r="E460" s="30"/>
      <c r="F460" s="2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30"/>
      <c r="B461" s="30"/>
      <c r="C461" s="30"/>
      <c r="D461" s="30"/>
      <c r="E461" s="30"/>
      <c r="F461" s="2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30"/>
      <c r="B462" s="30"/>
      <c r="C462" s="30"/>
      <c r="D462" s="30"/>
      <c r="E462" s="30"/>
      <c r="F462" s="2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30"/>
      <c r="B463" s="30"/>
      <c r="C463" s="30"/>
      <c r="D463" s="30"/>
      <c r="E463" s="30"/>
      <c r="F463" s="2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30"/>
      <c r="B464" s="30"/>
      <c r="C464" s="30"/>
      <c r="D464" s="30"/>
      <c r="E464" s="30"/>
      <c r="F464" s="2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30"/>
      <c r="B465" s="30"/>
      <c r="C465" s="30"/>
      <c r="D465" s="30"/>
      <c r="E465" s="30"/>
      <c r="F465" s="2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30"/>
      <c r="B466" s="30"/>
      <c r="C466" s="30"/>
      <c r="D466" s="30"/>
      <c r="E466" s="30"/>
      <c r="F466" s="2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30"/>
      <c r="B467" s="30"/>
      <c r="C467" s="30"/>
      <c r="D467" s="30"/>
      <c r="E467" s="30"/>
      <c r="F467" s="2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30"/>
      <c r="B468" s="30"/>
      <c r="C468" s="30"/>
      <c r="D468" s="30"/>
      <c r="E468" s="30"/>
      <c r="F468" s="2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30"/>
      <c r="B469" s="30"/>
      <c r="C469" s="30"/>
      <c r="D469" s="30"/>
      <c r="E469" s="30"/>
      <c r="F469" s="2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30"/>
      <c r="B470" s="30"/>
      <c r="C470" s="30"/>
      <c r="D470" s="30"/>
      <c r="E470" s="30"/>
      <c r="F470" s="2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30"/>
      <c r="B471" s="30"/>
      <c r="C471" s="30"/>
      <c r="D471" s="30"/>
      <c r="E471" s="30"/>
      <c r="F471" s="2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30"/>
      <c r="B472" s="30"/>
      <c r="C472" s="30"/>
      <c r="D472" s="30"/>
      <c r="E472" s="30"/>
      <c r="F472" s="2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30"/>
      <c r="B473" s="30"/>
      <c r="C473" s="30"/>
      <c r="D473" s="30"/>
      <c r="E473" s="30"/>
      <c r="F473" s="2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30"/>
      <c r="B474" s="30"/>
      <c r="C474" s="30"/>
      <c r="D474" s="30"/>
      <c r="E474" s="30"/>
      <c r="F474" s="2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30"/>
      <c r="B475" s="30"/>
      <c r="C475" s="30"/>
      <c r="D475" s="30"/>
      <c r="E475" s="30"/>
      <c r="F475" s="2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30"/>
      <c r="B476" s="30"/>
      <c r="C476" s="30"/>
      <c r="D476" s="30"/>
      <c r="E476" s="30"/>
      <c r="F476" s="2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30"/>
      <c r="B477" s="30"/>
      <c r="C477" s="30"/>
      <c r="D477" s="30"/>
      <c r="E477" s="30"/>
      <c r="F477" s="2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30"/>
      <c r="B478" s="30"/>
      <c r="C478" s="30"/>
      <c r="D478" s="30"/>
      <c r="E478" s="30"/>
      <c r="F478" s="2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30"/>
      <c r="B479" s="30"/>
      <c r="C479" s="30"/>
      <c r="D479" s="30"/>
      <c r="E479" s="30"/>
      <c r="F479" s="2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30"/>
      <c r="B480" s="30"/>
      <c r="C480" s="30"/>
      <c r="D480" s="30"/>
      <c r="E480" s="30"/>
      <c r="F480" s="2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30"/>
      <c r="B481" s="30"/>
      <c r="C481" s="30"/>
      <c r="D481" s="30"/>
      <c r="E481" s="30"/>
      <c r="F481" s="2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30"/>
      <c r="B482" s="30"/>
      <c r="C482" s="30"/>
      <c r="D482" s="30"/>
      <c r="E482" s="30"/>
      <c r="F482" s="2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30"/>
      <c r="B483" s="30"/>
      <c r="C483" s="30"/>
      <c r="D483" s="30"/>
      <c r="E483" s="30"/>
      <c r="F483" s="2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30"/>
      <c r="B484" s="30"/>
      <c r="C484" s="30"/>
      <c r="D484" s="30"/>
      <c r="E484" s="30"/>
      <c r="F484" s="2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30"/>
      <c r="B485" s="30"/>
      <c r="C485" s="30"/>
      <c r="D485" s="30"/>
      <c r="E485" s="30"/>
      <c r="F485" s="2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30"/>
      <c r="B486" s="30"/>
      <c r="C486" s="30"/>
      <c r="D486" s="30"/>
      <c r="E486" s="30"/>
      <c r="F486" s="2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30"/>
      <c r="B487" s="30"/>
      <c r="C487" s="30"/>
      <c r="D487" s="30"/>
      <c r="E487" s="30"/>
      <c r="F487" s="2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30"/>
      <c r="B488" s="30"/>
      <c r="C488" s="30"/>
      <c r="D488" s="30"/>
      <c r="E488" s="30"/>
      <c r="F488" s="2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30"/>
      <c r="B489" s="30"/>
      <c r="C489" s="30"/>
      <c r="D489" s="30"/>
      <c r="E489" s="30"/>
      <c r="F489" s="2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30"/>
      <c r="B490" s="30"/>
      <c r="C490" s="30"/>
      <c r="D490" s="30"/>
      <c r="E490" s="30"/>
      <c r="F490" s="2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30"/>
      <c r="B491" s="30"/>
      <c r="C491" s="30"/>
      <c r="D491" s="30"/>
      <c r="E491" s="30"/>
      <c r="F491" s="2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30"/>
      <c r="B492" s="30"/>
      <c r="C492" s="30"/>
      <c r="D492" s="30"/>
      <c r="E492" s="30"/>
      <c r="F492" s="2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30"/>
      <c r="B493" s="30"/>
      <c r="C493" s="30"/>
      <c r="D493" s="30"/>
      <c r="E493" s="30"/>
      <c r="F493" s="2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30"/>
      <c r="B494" s="30"/>
      <c r="C494" s="30"/>
      <c r="D494" s="30"/>
      <c r="E494" s="30"/>
      <c r="F494" s="2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30"/>
      <c r="B495" s="30"/>
      <c r="C495" s="30"/>
      <c r="D495" s="30"/>
      <c r="E495" s="30"/>
      <c r="F495" s="2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30"/>
      <c r="B496" s="30"/>
      <c r="C496" s="30"/>
      <c r="D496" s="30"/>
      <c r="E496" s="30"/>
      <c r="F496" s="2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30"/>
      <c r="B497" s="30"/>
      <c r="C497" s="30"/>
      <c r="D497" s="30"/>
      <c r="E497" s="30"/>
      <c r="F497" s="2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30"/>
      <c r="B498" s="30"/>
      <c r="C498" s="30"/>
      <c r="D498" s="30"/>
      <c r="E498" s="30"/>
      <c r="F498" s="2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30"/>
      <c r="B499" s="30"/>
      <c r="C499" s="30"/>
      <c r="D499" s="30"/>
      <c r="E499" s="30"/>
      <c r="F499" s="2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30"/>
      <c r="B500" s="30"/>
      <c r="C500" s="30"/>
      <c r="D500" s="30"/>
      <c r="E500" s="30"/>
      <c r="F500" s="2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30"/>
      <c r="B501" s="30"/>
      <c r="C501" s="30"/>
      <c r="D501" s="30"/>
      <c r="E501" s="30"/>
      <c r="F501" s="2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30"/>
      <c r="B502" s="30"/>
      <c r="C502" s="30"/>
      <c r="D502" s="30"/>
      <c r="E502" s="30"/>
      <c r="F502" s="2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30"/>
      <c r="B503" s="30"/>
      <c r="C503" s="30"/>
      <c r="D503" s="30"/>
      <c r="E503" s="30"/>
      <c r="F503" s="2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30"/>
      <c r="B504" s="30"/>
      <c r="C504" s="30"/>
      <c r="D504" s="30"/>
      <c r="E504" s="30"/>
      <c r="F504" s="2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30"/>
      <c r="B505" s="30"/>
      <c r="C505" s="30"/>
      <c r="D505" s="30"/>
      <c r="E505" s="30"/>
      <c r="F505" s="2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30"/>
      <c r="B506" s="30"/>
      <c r="C506" s="30"/>
      <c r="D506" s="30"/>
      <c r="E506" s="30"/>
      <c r="F506" s="2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30"/>
      <c r="B507" s="30"/>
      <c r="C507" s="30"/>
      <c r="D507" s="30"/>
      <c r="E507" s="30"/>
      <c r="F507" s="2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30"/>
      <c r="B508" s="30"/>
      <c r="C508" s="30"/>
      <c r="D508" s="30"/>
      <c r="E508" s="30"/>
      <c r="F508" s="2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30"/>
      <c r="B509" s="30"/>
      <c r="C509" s="30"/>
      <c r="D509" s="30"/>
      <c r="E509" s="30"/>
      <c r="F509" s="2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30"/>
      <c r="B510" s="30"/>
      <c r="C510" s="30"/>
      <c r="D510" s="30"/>
      <c r="E510" s="30"/>
      <c r="F510" s="2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30"/>
      <c r="B511" s="30"/>
      <c r="C511" s="30"/>
      <c r="D511" s="30"/>
      <c r="E511" s="30"/>
      <c r="F511" s="2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30"/>
      <c r="B512" s="30"/>
      <c r="C512" s="30"/>
      <c r="D512" s="30"/>
      <c r="E512" s="30"/>
      <c r="F512" s="2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30"/>
      <c r="B513" s="30"/>
      <c r="C513" s="30"/>
      <c r="D513" s="30"/>
      <c r="E513" s="30"/>
      <c r="F513" s="2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30"/>
      <c r="B514" s="30"/>
      <c r="C514" s="30"/>
      <c r="D514" s="30"/>
      <c r="E514" s="30"/>
      <c r="F514" s="2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30"/>
      <c r="B515" s="30"/>
      <c r="C515" s="30"/>
      <c r="D515" s="30"/>
      <c r="E515" s="30"/>
      <c r="F515" s="2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30"/>
      <c r="B516" s="30"/>
      <c r="C516" s="30"/>
      <c r="D516" s="30"/>
      <c r="E516" s="30"/>
      <c r="F516" s="2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30"/>
      <c r="B517" s="30"/>
      <c r="C517" s="30"/>
      <c r="D517" s="30"/>
      <c r="E517" s="30"/>
      <c r="F517" s="2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30"/>
      <c r="B518" s="30"/>
      <c r="C518" s="30"/>
      <c r="D518" s="30"/>
      <c r="E518" s="30"/>
      <c r="F518" s="2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30"/>
      <c r="B519" s="30"/>
      <c r="C519" s="30"/>
      <c r="D519" s="30"/>
      <c r="E519" s="30"/>
      <c r="F519" s="2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30"/>
      <c r="B520" s="30"/>
      <c r="C520" s="30"/>
      <c r="D520" s="30"/>
      <c r="E520" s="30"/>
      <c r="F520" s="2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30"/>
      <c r="B521" s="30"/>
      <c r="C521" s="30"/>
      <c r="D521" s="30"/>
      <c r="E521" s="30"/>
      <c r="F521" s="2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30"/>
      <c r="B522" s="30"/>
      <c r="C522" s="30"/>
      <c r="D522" s="30"/>
      <c r="E522" s="30"/>
      <c r="F522" s="2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30"/>
      <c r="B523" s="30"/>
      <c r="C523" s="30"/>
      <c r="D523" s="30"/>
      <c r="E523" s="30"/>
      <c r="F523" s="2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30"/>
      <c r="B524" s="30"/>
      <c r="C524" s="30"/>
      <c r="D524" s="30"/>
      <c r="E524" s="30"/>
      <c r="F524" s="2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30"/>
      <c r="B525" s="30"/>
      <c r="C525" s="30"/>
      <c r="D525" s="30"/>
      <c r="E525" s="30"/>
      <c r="F525" s="2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30"/>
      <c r="B526" s="30"/>
      <c r="C526" s="30"/>
      <c r="D526" s="30"/>
      <c r="E526" s="30"/>
      <c r="F526" s="2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30"/>
      <c r="B527" s="30"/>
      <c r="C527" s="30"/>
      <c r="D527" s="30"/>
      <c r="E527" s="30"/>
      <c r="F527" s="2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30"/>
      <c r="B528" s="30"/>
      <c r="C528" s="30"/>
      <c r="D528" s="30"/>
      <c r="E528" s="30"/>
      <c r="F528" s="2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30"/>
      <c r="B529" s="30"/>
      <c r="C529" s="30"/>
      <c r="D529" s="30"/>
      <c r="E529" s="30"/>
      <c r="F529" s="2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30"/>
      <c r="B530" s="30"/>
      <c r="C530" s="30"/>
      <c r="D530" s="30"/>
      <c r="E530" s="30"/>
      <c r="F530" s="2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30"/>
      <c r="B531" s="30"/>
      <c r="C531" s="30"/>
      <c r="D531" s="30"/>
      <c r="E531" s="30"/>
      <c r="F531" s="2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30"/>
      <c r="B532" s="30"/>
      <c r="C532" s="30"/>
      <c r="D532" s="30"/>
      <c r="E532" s="30"/>
      <c r="F532" s="2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30"/>
      <c r="B533" s="30"/>
      <c r="C533" s="30"/>
      <c r="D533" s="30"/>
      <c r="E533" s="30"/>
      <c r="F533" s="2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30"/>
      <c r="B534" s="30"/>
      <c r="C534" s="30"/>
      <c r="D534" s="30"/>
      <c r="E534" s="30"/>
      <c r="F534" s="2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30"/>
      <c r="B535" s="30"/>
      <c r="C535" s="30"/>
      <c r="D535" s="30"/>
      <c r="E535" s="30"/>
      <c r="F535" s="2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30"/>
      <c r="B536" s="30"/>
      <c r="C536" s="30"/>
      <c r="D536" s="30"/>
      <c r="E536" s="30"/>
      <c r="F536" s="2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30"/>
      <c r="B537" s="30"/>
      <c r="C537" s="30"/>
      <c r="D537" s="30"/>
      <c r="E537" s="30"/>
      <c r="F537" s="2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30"/>
      <c r="B538" s="30"/>
      <c r="C538" s="30"/>
      <c r="D538" s="30"/>
      <c r="E538" s="30"/>
      <c r="F538" s="2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30"/>
      <c r="B539" s="30"/>
      <c r="C539" s="30"/>
      <c r="D539" s="30"/>
      <c r="E539" s="30"/>
      <c r="F539" s="2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30"/>
      <c r="B540" s="30"/>
      <c r="C540" s="30"/>
      <c r="D540" s="30"/>
      <c r="E540" s="30"/>
      <c r="F540" s="2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30"/>
      <c r="B541" s="30"/>
      <c r="C541" s="30"/>
      <c r="D541" s="30"/>
      <c r="E541" s="30"/>
      <c r="F541" s="2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30"/>
      <c r="B542" s="30"/>
      <c r="C542" s="30"/>
      <c r="D542" s="30"/>
      <c r="E542" s="30"/>
      <c r="F542" s="2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30"/>
      <c r="B543" s="30"/>
      <c r="C543" s="30"/>
      <c r="D543" s="30"/>
      <c r="E543" s="30"/>
      <c r="F543" s="2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30"/>
      <c r="B544" s="30"/>
      <c r="C544" s="30"/>
      <c r="D544" s="30"/>
      <c r="E544" s="30"/>
      <c r="F544" s="2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30"/>
      <c r="B545" s="30"/>
      <c r="C545" s="30"/>
      <c r="D545" s="30"/>
      <c r="E545" s="30"/>
      <c r="F545" s="2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30"/>
      <c r="B546" s="30"/>
      <c r="C546" s="30"/>
      <c r="D546" s="30"/>
      <c r="E546" s="30"/>
      <c r="F546" s="2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30"/>
      <c r="B547" s="30"/>
      <c r="C547" s="30"/>
      <c r="D547" s="30"/>
      <c r="E547" s="30"/>
      <c r="F547" s="2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30"/>
      <c r="B548" s="30"/>
      <c r="C548" s="30"/>
      <c r="D548" s="30"/>
      <c r="E548" s="30"/>
      <c r="F548" s="2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30"/>
      <c r="B549" s="30"/>
      <c r="C549" s="30"/>
      <c r="D549" s="30"/>
      <c r="E549" s="30"/>
      <c r="F549" s="2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30"/>
      <c r="B550" s="30"/>
      <c r="C550" s="30"/>
      <c r="D550" s="30"/>
      <c r="E550" s="30"/>
      <c r="F550" s="2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30"/>
      <c r="B551" s="30"/>
      <c r="C551" s="30"/>
      <c r="D551" s="30"/>
      <c r="E551" s="30"/>
      <c r="F551" s="2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30"/>
      <c r="B552" s="30"/>
      <c r="C552" s="30"/>
      <c r="D552" s="30"/>
      <c r="E552" s="30"/>
      <c r="F552" s="2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30"/>
      <c r="B553" s="30"/>
      <c r="C553" s="30"/>
      <c r="D553" s="30"/>
      <c r="E553" s="30"/>
      <c r="F553" s="2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30"/>
      <c r="B554" s="30"/>
      <c r="C554" s="30"/>
      <c r="D554" s="30"/>
      <c r="E554" s="30"/>
      <c r="F554" s="2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30"/>
      <c r="B555" s="30"/>
      <c r="C555" s="30"/>
      <c r="D555" s="30"/>
      <c r="E555" s="30"/>
      <c r="F555" s="2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30"/>
      <c r="B556" s="30"/>
      <c r="C556" s="30"/>
      <c r="D556" s="30"/>
      <c r="E556" s="30"/>
      <c r="F556" s="2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30"/>
      <c r="B557" s="30"/>
      <c r="C557" s="30"/>
      <c r="D557" s="30"/>
      <c r="E557" s="30"/>
      <c r="F557" s="2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30"/>
      <c r="B558" s="30"/>
      <c r="C558" s="30"/>
      <c r="D558" s="30"/>
      <c r="E558" s="30"/>
      <c r="F558" s="2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30"/>
      <c r="B559" s="30"/>
      <c r="C559" s="30"/>
      <c r="D559" s="30"/>
      <c r="E559" s="30"/>
      <c r="F559" s="2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30"/>
      <c r="B560" s="30"/>
      <c r="C560" s="30"/>
      <c r="D560" s="30"/>
      <c r="E560" s="30"/>
      <c r="F560" s="2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30"/>
      <c r="B561" s="30"/>
      <c r="C561" s="30"/>
      <c r="D561" s="30"/>
      <c r="E561" s="30"/>
      <c r="F561" s="2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30"/>
      <c r="B562" s="30"/>
      <c r="C562" s="30"/>
      <c r="D562" s="30"/>
      <c r="E562" s="30"/>
      <c r="F562" s="2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30"/>
      <c r="B563" s="30"/>
      <c r="C563" s="30"/>
      <c r="D563" s="30"/>
      <c r="E563" s="30"/>
      <c r="F563" s="2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30"/>
      <c r="B564" s="30"/>
      <c r="C564" s="30"/>
      <c r="D564" s="30"/>
      <c r="E564" s="30"/>
      <c r="F564" s="2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30"/>
      <c r="B565" s="30"/>
      <c r="C565" s="30"/>
      <c r="D565" s="30"/>
      <c r="E565" s="30"/>
      <c r="F565" s="2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30"/>
      <c r="B566" s="30"/>
      <c r="C566" s="30"/>
      <c r="D566" s="30"/>
      <c r="E566" s="30"/>
      <c r="F566" s="2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30"/>
      <c r="B567" s="30"/>
      <c r="C567" s="30"/>
      <c r="D567" s="30"/>
      <c r="E567" s="30"/>
      <c r="F567" s="2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30"/>
      <c r="B568" s="30"/>
      <c r="C568" s="30"/>
      <c r="D568" s="30"/>
      <c r="E568" s="30"/>
      <c r="F568" s="2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30"/>
      <c r="B569" s="30"/>
      <c r="C569" s="30"/>
      <c r="D569" s="30"/>
      <c r="E569" s="30"/>
      <c r="F569" s="2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30"/>
      <c r="B570" s="30"/>
      <c r="C570" s="30"/>
      <c r="D570" s="30"/>
      <c r="E570" s="30"/>
      <c r="F570" s="2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30"/>
      <c r="B571" s="30"/>
      <c r="C571" s="30"/>
      <c r="D571" s="30"/>
      <c r="E571" s="30"/>
      <c r="F571" s="2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30"/>
      <c r="B572" s="30"/>
      <c r="C572" s="30"/>
      <c r="D572" s="30"/>
      <c r="E572" s="30"/>
      <c r="F572" s="2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30"/>
      <c r="B573" s="30"/>
      <c r="C573" s="30"/>
      <c r="D573" s="30"/>
      <c r="E573" s="30"/>
      <c r="F573" s="2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30"/>
      <c r="B574" s="30"/>
      <c r="C574" s="30"/>
      <c r="D574" s="30"/>
      <c r="E574" s="30"/>
      <c r="F574" s="2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30"/>
      <c r="B575" s="30"/>
      <c r="C575" s="30"/>
      <c r="D575" s="30"/>
      <c r="E575" s="30"/>
      <c r="F575" s="2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30"/>
      <c r="B576" s="30"/>
      <c r="C576" s="30"/>
      <c r="D576" s="30"/>
      <c r="E576" s="30"/>
      <c r="F576" s="2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30"/>
      <c r="B577" s="30"/>
      <c r="C577" s="30"/>
      <c r="D577" s="30"/>
      <c r="E577" s="30"/>
      <c r="F577" s="2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30"/>
      <c r="B578" s="30"/>
      <c r="C578" s="30"/>
      <c r="D578" s="30"/>
      <c r="E578" s="30"/>
      <c r="F578" s="2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30"/>
      <c r="B579" s="30"/>
      <c r="C579" s="30"/>
      <c r="D579" s="30"/>
      <c r="E579" s="30"/>
      <c r="F579" s="2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30"/>
      <c r="B580" s="30"/>
      <c r="C580" s="30"/>
      <c r="D580" s="30"/>
      <c r="E580" s="30"/>
      <c r="F580" s="2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30"/>
      <c r="B581" s="30"/>
      <c r="C581" s="30"/>
      <c r="D581" s="30"/>
      <c r="E581" s="30"/>
      <c r="F581" s="2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30"/>
      <c r="B582" s="30"/>
      <c r="C582" s="30"/>
      <c r="D582" s="30"/>
      <c r="E582" s="30"/>
      <c r="F582" s="2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30"/>
      <c r="B583" s="30"/>
      <c r="C583" s="30"/>
      <c r="D583" s="30"/>
      <c r="E583" s="30"/>
      <c r="F583" s="2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30"/>
      <c r="B584" s="30"/>
      <c r="C584" s="30"/>
      <c r="D584" s="30"/>
      <c r="E584" s="30"/>
      <c r="F584" s="2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30"/>
      <c r="B585" s="30"/>
      <c r="C585" s="30"/>
      <c r="D585" s="30"/>
      <c r="E585" s="30"/>
      <c r="F585" s="2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30"/>
      <c r="B586" s="30"/>
      <c r="C586" s="30"/>
      <c r="D586" s="30"/>
      <c r="E586" s="30"/>
      <c r="F586" s="2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30"/>
      <c r="B587" s="30"/>
      <c r="C587" s="30"/>
      <c r="D587" s="30"/>
      <c r="E587" s="30"/>
      <c r="F587" s="2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30"/>
      <c r="B588" s="30"/>
      <c r="C588" s="30"/>
      <c r="D588" s="30"/>
      <c r="E588" s="30"/>
      <c r="F588" s="2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30"/>
      <c r="B589" s="30"/>
      <c r="C589" s="30"/>
      <c r="D589" s="30"/>
      <c r="E589" s="30"/>
      <c r="F589" s="2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30"/>
      <c r="B590" s="30"/>
      <c r="C590" s="30"/>
      <c r="D590" s="30"/>
      <c r="E590" s="30"/>
      <c r="F590" s="2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30"/>
      <c r="B591" s="30"/>
      <c r="C591" s="30"/>
      <c r="D591" s="30"/>
      <c r="E591" s="30"/>
      <c r="F591" s="2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30"/>
      <c r="B592" s="30"/>
      <c r="C592" s="30"/>
      <c r="D592" s="30"/>
      <c r="E592" s="30"/>
      <c r="F592" s="2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30"/>
      <c r="B593" s="30"/>
      <c r="C593" s="30"/>
      <c r="D593" s="30"/>
      <c r="E593" s="30"/>
      <c r="F593" s="2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30"/>
      <c r="B594" s="30"/>
      <c r="C594" s="30"/>
      <c r="D594" s="30"/>
      <c r="E594" s="30"/>
      <c r="F594" s="2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30"/>
      <c r="B595" s="30"/>
      <c r="C595" s="30"/>
      <c r="D595" s="30"/>
      <c r="E595" s="30"/>
      <c r="F595" s="2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30"/>
      <c r="B596" s="30"/>
      <c r="C596" s="30"/>
      <c r="D596" s="30"/>
      <c r="E596" s="30"/>
      <c r="F596" s="2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30"/>
      <c r="B597" s="30"/>
      <c r="C597" s="30"/>
      <c r="D597" s="30"/>
      <c r="E597" s="30"/>
      <c r="F597" s="2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30"/>
      <c r="B598" s="30"/>
      <c r="C598" s="30"/>
      <c r="D598" s="30"/>
      <c r="E598" s="30"/>
      <c r="F598" s="2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30"/>
      <c r="B599" s="30"/>
      <c r="C599" s="30"/>
      <c r="D599" s="30"/>
      <c r="E599" s="30"/>
      <c r="F599" s="2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30"/>
      <c r="B600" s="30"/>
      <c r="C600" s="30"/>
      <c r="D600" s="30"/>
      <c r="E600" s="30"/>
      <c r="F600" s="2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30"/>
      <c r="B601" s="30"/>
      <c r="C601" s="30"/>
      <c r="D601" s="30"/>
      <c r="E601" s="30"/>
      <c r="F601" s="2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30"/>
      <c r="B602" s="30"/>
      <c r="C602" s="30"/>
      <c r="D602" s="30"/>
      <c r="E602" s="30"/>
      <c r="F602" s="2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30"/>
      <c r="B603" s="30"/>
      <c r="C603" s="30"/>
      <c r="D603" s="30"/>
      <c r="E603" s="30"/>
      <c r="F603" s="2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30"/>
      <c r="B604" s="30"/>
      <c r="C604" s="30"/>
      <c r="D604" s="30"/>
      <c r="E604" s="30"/>
      <c r="F604" s="2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30"/>
      <c r="B605" s="30"/>
      <c r="C605" s="30"/>
      <c r="D605" s="30"/>
      <c r="E605" s="30"/>
      <c r="F605" s="2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30"/>
      <c r="B606" s="30"/>
      <c r="C606" s="30"/>
      <c r="D606" s="30"/>
      <c r="E606" s="30"/>
      <c r="F606" s="2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30"/>
      <c r="B607" s="30"/>
      <c r="C607" s="30"/>
      <c r="D607" s="30"/>
      <c r="E607" s="30"/>
      <c r="F607" s="2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30"/>
      <c r="B608" s="30"/>
      <c r="C608" s="30"/>
      <c r="D608" s="30"/>
      <c r="E608" s="30"/>
      <c r="F608" s="2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30"/>
      <c r="B609" s="30"/>
      <c r="C609" s="30"/>
      <c r="D609" s="30"/>
      <c r="E609" s="30"/>
      <c r="F609" s="2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30"/>
      <c r="B610" s="30"/>
      <c r="C610" s="30"/>
      <c r="D610" s="30"/>
      <c r="E610" s="30"/>
      <c r="F610" s="2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30"/>
      <c r="B611" s="30"/>
      <c r="C611" s="30"/>
      <c r="D611" s="30"/>
      <c r="E611" s="30"/>
      <c r="F611" s="2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30"/>
      <c r="B612" s="30"/>
      <c r="C612" s="30"/>
      <c r="D612" s="30"/>
      <c r="E612" s="30"/>
      <c r="F612" s="2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30"/>
      <c r="B613" s="30"/>
      <c r="C613" s="30"/>
      <c r="D613" s="30"/>
      <c r="E613" s="30"/>
      <c r="F613" s="2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30"/>
      <c r="B614" s="30"/>
      <c r="C614" s="30"/>
      <c r="D614" s="30"/>
      <c r="E614" s="30"/>
      <c r="F614" s="2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30"/>
      <c r="B615" s="30"/>
      <c r="C615" s="30"/>
      <c r="D615" s="30"/>
      <c r="E615" s="30"/>
      <c r="F615" s="2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30"/>
      <c r="B616" s="30"/>
      <c r="C616" s="30"/>
      <c r="D616" s="30"/>
      <c r="E616" s="30"/>
      <c r="F616" s="2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30"/>
      <c r="B617" s="30"/>
      <c r="C617" s="30"/>
      <c r="D617" s="30"/>
      <c r="E617" s="30"/>
      <c r="F617" s="2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30"/>
      <c r="B618" s="30"/>
      <c r="C618" s="30"/>
      <c r="D618" s="30"/>
      <c r="E618" s="30"/>
      <c r="F618" s="2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30"/>
      <c r="B619" s="30"/>
      <c r="C619" s="30"/>
      <c r="D619" s="30"/>
      <c r="E619" s="30"/>
      <c r="F619" s="2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30"/>
      <c r="B620" s="30"/>
      <c r="C620" s="30"/>
      <c r="D620" s="30"/>
      <c r="E620" s="30"/>
      <c r="F620" s="2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30"/>
      <c r="B621" s="30"/>
      <c r="C621" s="30"/>
      <c r="D621" s="30"/>
      <c r="E621" s="30"/>
      <c r="F621" s="2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30"/>
      <c r="B622" s="30"/>
      <c r="C622" s="30"/>
      <c r="D622" s="30"/>
      <c r="E622" s="30"/>
      <c r="F622" s="2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30"/>
      <c r="B623" s="30"/>
      <c r="C623" s="30"/>
      <c r="D623" s="30"/>
      <c r="E623" s="30"/>
      <c r="F623" s="2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30"/>
      <c r="B624" s="30"/>
      <c r="C624" s="30"/>
      <c r="D624" s="30"/>
      <c r="E624" s="30"/>
      <c r="F624" s="2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30"/>
      <c r="B625" s="30"/>
      <c r="C625" s="30"/>
      <c r="D625" s="30"/>
      <c r="E625" s="30"/>
      <c r="F625" s="2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30"/>
      <c r="B626" s="30"/>
      <c r="C626" s="30"/>
      <c r="D626" s="30"/>
      <c r="E626" s="30"/>
      <c r="F626" s="2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30"/>
      <c r="B627" s="30"/>
      <c r="C627" s="30"/>
      <c r="D627" s="30"/>
      <c r="E627" s="30"/>
      <c r="F627" s="2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30"/>
      <c r="B628" s="30"/>
      <c r="C628" s="30"/>
      <c r="D628" s="30"/>
      <c r="E628" s="30"/>
      <c r="F628" s="2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30"/>
      <c r="B629" s="30"/>
      <c r="C629" s="30"/>
      <c r="D629" s="30"/>
      <c r="E629" s="30"/>
      <c r="F629" s="2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30"/>
      <c r="B630" s="30"/>
      <c r="C630" s="30"/>
      <c r="D630" s="30"/>
      <c r="E630" s="30"/>
      <c r="F630" s="2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30"/>
      <c r="B631" s="30"/>
      <c r="C631" s="30"/>
      <c r="D631" s="30"/>
      <c r="E631" s="30"/>
      <c r="F631" s="2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30"/>
      <c r="B632" s="30"/>
      <c r="C632" s="30"/>
      <c r="D632" s="30"/>
      <c r="E632" s="30"/>
      <c r="F632" s="2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30"/>
      <c r="B633" s="30"/>
      <c r="C633" s="30"/>
      <c r="D633" s="30"/>
      <c r="E633" s="30"/>
      <c r="F633" s="2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30"/>
      <c r="B634" s="30"/>
      <c r="C634" s="30"/>
      <c r="D634" s="30"/>
      <c r="E634" s="30"/>
      <c r="F634" s="2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30"/>
      <c r="B635" s="30"/>
      <c r="C635" s="30"/>
      <c r="D635" s="30"/>
      <c r="E635" s="30"/>
      <c r="F635" s="2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30"/>
      <c r="B636" s="30"/>
      <c r="C636" s="30"/>
      <c r="D636" s="30"/>
      <c r="E636" s="30"/>
      <c r="F636" s="2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30"/>
      <c r="B637" s="30"/>
      <c r="C637" s="30"/>
      <c r="D637" s="30"/>
      <c r="E637" s="30"/>
      <c r="F637" s="2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30"/>
      <c r="B638" s="30"/>
      <c r="C638" s="30"/>
      <c r="D638" s="30"/>
      <c r="E638" s="30"/>
      <c r="F638" s="2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30"/>
      <c r="B639" s="30"/>
      <c r="C639" s="30"/>
      <c r="D639" s="30"/>
      <c r="E639" s="30"/>
      <c r="F639" s="2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30"/>
      <c r="B640" s="30"/>
      <c r="C640" s="30"/>
      <c r="D640" s="30"/>
      <c r="E640" s="30"/>
      <c r="F640" s="2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30"/>
      <c r="B641" s="30"/>
      <c r="C641" s="30"/>
      <c r="D641" s="30"/>
      <c r="E641" s="30"/>
      <c r="F641" s="2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30"/>
      <c r="B642" s="30"/>
      <c r="C642" s="30"/>
      <c r="D642" s="30"/>
      <c r="E642" s="30"/>
      <c r="F642" s="2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30"/>
      <c r="B643" s="30"/>
      <c r="C643" s="30"/>
      <c r="D643" s="30"/>
      <c r="E643" s="30"/>
      <c r="F643" s="2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30"/>
      <c r="B644" s="30"/>
      <c r="C644" s="30"/>
      <c r="D644" s="30"/>
      <c r="E644" s="30"/>
      <c r="F644" s="2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30"/>
      <c r="B645" s="30"/>
      <c r="C645" s="30"/>
      <c r="D645" s="30"/>
      <c r="E645" s="30"/>
      <c r="F645" s="2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30"/>
      <c r="B646" s="30"/>
      <c r="C646" s="30"/>
      <c r="D646" s="30"/>
      <c r="E646" s="30"/>
      <c r="F646" s="2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30"/>
      <c r="B647" s="30"/>
      <c r="C647" s="30"/>
      <c r="D647" s="30"/>
      <c r="E647" s="30"/>
      <c r="F647" s="2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30"/>
      <c r="B648" s="30"/>
      <c r="C648" s="30"/>
      <c r="D648" s="30"/>
      <c r="E648" s="30"/>
      <c r="F648" s="2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30"/>
      <c r="B649" s="30"/>
      <c r="C649" s="30"/>
      <c r="D649" s="30"/>
      <c r="E649" s="30"/>
      <c r="F649" s="2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30"/>
      <c r="B650" s="30"/>
      <c r="C650" s="30"/>
      <c r="D650" s="30"/>
      <c r="E650" s="30"/>
      <c r="F650" s="2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30"/>
      <c r="B651" s="30"/>
      <c r="C651" s="30"/>
      <c r="D651" s="30"/>
      <c r="E651" s="30"/>
      <c r="F651" s="2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30"/>
      <c r="B652" s="30"/>
      <c r="C652" s="30"/>
      <c r="D652" s="30"/>
      <c r="E652" s="30"/>
      <c r="F652" s="2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30"/>
      <c r="B653" s="30"/>
      <c r="C653" s="30"/>
      <c r="D653" s="30"/>
      <c r="E653" s="30"/>
      <c r="F653" s="2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30"/>
      <c r="B654" s="30"/>
      <c r="C654" s="30"/>
      <c r="D654" s="30"/>
      <c r="E654" s="30"/>
      <c r="F654" s="2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30"/>
      <c r="B655" s="30"/>
      <c r="C655" s="30"/>
      <c r="D655" s="30"/>
      <c r="E655" s="30"/>
      <c r="F655" s="2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30"/>
      <c r="B656" s="30"/>
      <c r="C656" s="30"/>
      <c r="D656" s="30"/>
      <c r="E656" s="30"/>
      <c r="F656" s="2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30"/>
      <c r="B657" s="30"/>
      <c r="C657" s="30"/>
      <c r="D657" s="30"/>
      <c r="E657" s="30"/>
      <c r="F657" s="2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30"/>
      <c r="B658" s="30"/>
      <c r="C658" s="30"/>
      <c r="D658" s="30"/>
      <c r="E658" s="30"/>
      <c r="F658" s="2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30"/>
      <c r="B659" s="30"/>
      <c r="C659" s="30"/>
      <c r="D659" s="30"/>
      <c r="E659" s="30"/>
      <c r="F659" s="2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30"/>
      <c r="B660" s="30"/>
      <c r="C660" s="30"/>
      <c r="D660" s="30"/>
      <c r="E660" s="30"/>
      <c r="F660" s="2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30"/>
      <c r="B661" s="30"/>
      <c r="C661" s="30"/>
      <c r="D661" s="30"/>
      <c r="E661" s="30"/>
      <c r="F661" s="2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30"/>
      <c r="B662" s="30"/>
      <c r="C662" s="30"/>
      <c r="D662" s="30"/>
      <c r="E662" s="30"/>
      <c r="F662" s="2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30"/>
      <c r="B663" s="30"/>
      <c r="C663" s="30"/>
      <c r="D663" s="30"/>
      <c r="E663" s="30"/>
      <c r="F663" s="2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30"/>
      <c r="B664" s="30"/>
      <c r="C664" s="30"/>
      <c r="D664" s="30"/>
      <c r="E664" s="30"/>
      <c r="F664" s="2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30"/>
      <c r="B665" s="30"/>
      <c r="C665" s="30"/>
      <c r="D665" s="30"/>
      <c r="E665" s="30"/>
      <c r="F665" s="2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30"/>
      <c r="B666" s="30"/>
      <c r="C666" s="30"/>
      <c r="D666" s="30"/>
      <c r="E666" s="30"/>
      <c r="F666" s="2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30"/>
      <c r="B667" s="30"/>
      <c r="C667" s="30"/>
      <c r="D667" s="30"/>
      <c r="E667" s="30"/>
      <c r="F667" s="2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30"/>
      <c r="B668" s="30"/>
      <c r="C668" s="30"/>
      <c r="D668" s="30"/>
      <c r="E668" s="30"/>
      <c r="F668" s="2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30"/>
      <c r="B669" s="30"/>
      <c r="C669" s="30"/>
      <c r="D669" s="30"/>
      <c r="E669" s="30"/>
      <c r="F669" s="2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30"/>
      <c r="B670" s="30"/>
      <c r="C670" s="30"/>
      <c r="D670" s="30"/>
      <c r="E670" s="30"/>
      <c r="F670" s="2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30"/>
      <c r="B671" s="30"/>
      <c r="C671" s="30"/>
      <c r="D671" s="30"/>
      <c r="E671" s="30"/>
      <c r="F671" s="2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30"/>
      <c r="B672" s="30"/>
      <c r="C672" s="30"/>
      <c r="D672" s="30"/>
      <c r="E672" s="30"/>
      <c r="F672" s="2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30"/>
      <c r="B673" s="30"/>
      <c r="C673" s="30"/>
      <c r="D673" s="30"/>
      <c r="E673" s="30"/>
      <c r="F673" s="2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30"/>
      <c r="B674" s="30"/>
      <c r="C674" s="30"/>
      <c r="D674" s="30"/>
      <c r="E674" s="30"/>
      <c r="F674" s="2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30"/>
      <c r="B675" s="30"/>
      <c r="C675" s="30"/>
      <c r="D675" s="30"/>
      <c r="E675" s="30"/>
      <c r="F675" s="2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30"/>
      <c r="B676" s="30"/>
      <c r="C676" s="30"/>
      <c r="D676" s="30"/>
      <c r="E676" s="30"/>
      <c r="F676" s="2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30"/>
      <c r="B677" s="30"/>
      <c r="C677" s="30"/>
      <c r="D677" s="30"/>
      <c r="E677" s="30"/>
      <c r="F677" s="2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30"/>
      <c r="B678" s="30"/>
      <c r="C678" s="30"/>
      <c r="D678" s="30"/>
      <c r="E678" s="30"/>
      <c r="F678" s="2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30"/>
      <c r="B679" s="30"/>
      <c r="C679" s="30"/>
      <c r="D679" s="30"/>
      <c r="E679" s="30"/>
      <c r="F679" s="2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30"/>
      <c r="B680" s="30"/>
      <c r="C680" s="30"/>
      <c r="D680" s="30"/>
      <c r="E680" s="30"/>
      <c r="F680" s="2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30"/>
      <c r="B681" s="30"/>
      <c r="C681" s="30"/>
      <c r="D681" s="30"/>
      <c r="E681" s="30"/>
      <c r="F681" s="2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30"/>
      <c r="B682" s="30"/>
      <c r="C682" s="30"/>
      <c r="D682" s="30"/>
      <c r="E682" s="30"/>
      <c r="F682" s="2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30"/>
      <c r="B683" s="30"/>
      <c r="C683" s="30"/>
      <c r="D683" s="30"/>
      <c r="E683" s="30"/>
      <c r="F683" s="2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30"/>
      <c r="B684" s="30"/>
      <c r="C684" s="30"/>
      <c r="D684" s="30"/>
      <c r="E684" s="30"/>
      <c r="F684" s="2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30"/>
      <c r="B685" s="30"/>
      <c r="C685" s="30"/>
      <c r="D685" s="30"/>
      <c r="E685" s="30"/>
      <c r="F685" s="2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30"/>
      <c r="B686" s="30"/>
      <c r="C686" s="30"/>
      <c r="D686" s="30"/>
      <c r="E686" s="30"/>
      <c r="F686" s="2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30"/>
      <c r="B687" s="30"/>
      <c r="C687" s="30"/>
      <c r="D687" s="30"/>
      <c r="E687" s="30"/>
      <c r="F687" s="2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30"/>
      <c r="B688" s="30"/>
      <c r="C688" s="30"/>
      <c r="D688" s="30"/>
      <c r="E688" s="30"/>
      <c r="F688" s="2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30"/>
      <c r="B689" s="30"/>
      <c r="C689" s="30"/>
      <c r="D689" s="30"/>
      <c r="E689" s="30"/>
      <c r="F689" s="2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30"/>
      <c r="B690" s="30"/>
      <c r="C690" s="30"/>
      <c r="D690" s="30"/>
      <c r="E690" s="30"/>
      <c r="F690" s="2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30"/>
      <c r="B691" s="30"/>
      <c r="C691" s="30"/>
      <c r="D691" s="30"/>
      <c r="E691" s="30"/>
      <c r="F691" s="2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30"/>
      <c r="B692" s="30"/>
      <c r="C692" s="30"/>
      <c r="D692" s="30"/>
      <c r="E692" s="30"/>
      <c r="F692" s="2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30"/>
      <c r="B693" s="30"/>
      <c r="C693" s="30"/>
      <c r="D693" s="30"/>
      <c r="E693" s="30"/>
      <c r="F693" s="2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30"/>
      <c r="B694" s="30"/>
      <c r="C694" s="30"/>
      <c r="D694" s="30"/>
      <c r="E694" s="30"/>
      <c r="F694" s="2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30"/>
      <c r="B695" s="30"/>
      <c r="C695" s="30"/>
      <c r="D695" s="30"/>
      <c r="E695" s="30"/>
      <c r="F695" s="2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30"/>
      <c r="B696" s="30"/>
      <c r="C696" s="30"/>
      <c r="D696" s="30"/>
      <c r="E696" s="30"/>
      <c r="F696" s="2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30"/>
      <c r="B697" s="30"/>
      <c r="C697" s="30"/>
      <c r="D697" s="30"/>
      <c r="E697" s="30"/>
      <c r="F697" s="2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30"/>
      <c r="B698" s="30"/>
      <c r="C698" s="30"/>
      <c r="D698" s="30"/>
      <c r="E698" s="30"/>
      <c r="F698" s="2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30"/>
      <c r="B699" s="30"/>
      <c r="C699" s="30"/>
      <c r="D699" s="30"/>
      <c r="E699" s="30"/>
      <c r="F699" s="2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30"/>
      <c r="B700" s="30"/>
      <c r="C700" s="30"/>
      <c r="D700" s="30"/>
      <c r="E700" s="30"/>
      <c r="F700" s="2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30"/>
      <c r="B701" s="30"/>
      <c r="C701" s="30"/>
      <c r="D701" s="30"/>
      <c r="E701" s="30"/>
      <c r="F701" s="2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30"/>
      <c r="B702" s="30"/>
      <c r="C702" s="30"/>
      <c r="D702" s="30"/>
      <c r="E702" s="30"/>
      <c r="F702" s="2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30"/>
      <c r="B703" s="30"/>
      <c r="C703" s="30"/>
      <c r="D703" s="30"/>
      <c r="E703" s="30"/>
      <c r="F703" s="2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30"/>
      <c r="B704" s="30"/>
      <c r="C704" s="30"/>
      <c r="D704" s="30"/>
      <c r="E704" s="30"/>
      <c r="F704" s="2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30"/>
      <c r="B705" s="30"/>
      <c r="C705" s="30"/>
      <c r="D705" s="30"/>
      <c r="E705" s="30"/>
      <c r="F705" s="2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30"/>
      <c r="B706" s="30"/>
      <c r="C706" s="30"/>
      <c r="D706" s="30"/>
      <c r="E706" s="30"/>
      <c r="F706" s="2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30"/>
      <c r="B707" s="30"/>
      <c r="C707" s="30"/>
      <c r="D707" s="30"/>
      <c r="E707" s="30"/>
      <c r="F707" s="2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30"/>
      <c r="B708" s="30"/>
      <c r="C708" s="30"/>
      <c r="D708" s="30"/>
      <c r="E708" s="30"/>
      <c r="F708" s="2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30"/>
      <c r="B709" s="30"/>
      <c r="C709" s="30"/>
      <c r="D709" s="30"/>
      <c r="E709" s="30"/>
      <c r="F709" s="2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30"/>
      <c r="B710" s="30"/>
      <c r="C710" s="30"/>
      <c r="D710" s="30"/>
      <c r="E710" s="30"/>
      <c r="F710" s="2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30"/>
      <c r="B711" s="30"/>
      <c r="C711" s="30"/>
      <c r="D711" s="30"/>
      <c r="E711" s="30"/>
      <c r="F711" s="2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30"/>
      <c r="B712" s="30"/>
      <c r="C712" s="30"/>
      <c r="D712" s="30"/>
      <c r="E712" s="30"/>
      <c r="F712" s="2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30"/>
      <c r="B713" s="30"/>
      <c r="C713" s="30"/>
      <c r="D713" s="30"/>
      <c r="E713" s="30"/>
      <c r="F713" s="2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30"/>
      <c r="B714" s="30"/>
      <c r="C714" s="30"/>
      <c r="D714" s="30"/>
      <c r="E714" s="30"/>
      <c r="F714" s="2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30"/>
      <c r="B715" s="30"/>
      <c r="C715" s="30"/>
      <c r="D715" s="30"/>
      <c r="E715" s="30"/>
      <c r="F715" s="2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30"/>
      <c r="B716" s="30"/>
      <c r="C716" s="30"/>
      <c r="D716" s="30"/>
      <c r="E716" s="30"/>
      <c r="F716" s="2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30"/>
      <c r="B717" s="30"/>
      <c r="C717" s="30"/>
      <c r="D717" s="30"/>
      <c r="E717" s="30"/>
      <c r="F717" s="2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30"/>
      <c r="B718" s="30"/>
      <c r="C718" s="30"/>
      <c r="D718" s="30"/>
      <c r="E718" s="30"/>
      <c r="F718" s="2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30"/>
      <c r="B719" s="30"/>
      <c r="C719" s="30"/>
      <c r="D719" s="30"/>
      <c r="E719" s="30"/>
      <c r="F719" s="2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30"/>
      <c r="B720" s="30"/>
      <c r="C720" s="30"/>
      <c r="D720" s="30"/>
      <c r="E720" s="30"/>
      <c r="F720" s="2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30"/>
      <c r="B721" s="30"/>
      <c r="C721" s="30"/>
      <c r="D721" s="30"/>
      <c r="E721" s="30"/>
      <c r="F721" s="2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30"/>
      <c r="B722" s="30"/>
      <c r="C722" s="30"/>
      <c r="D722" s="30"/>
      <c r="E722" s="30"/>
      <c r="F722" s="2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30"/>
      <c r="B723" s="30"/>
      <c r="C723" s="30"/>
      <c r="D723" s="30"/>
      <c r="E723" s="30"/>
      <c r="F723" s="2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30"/>
      <c r="B724" s="30"/>
      <c r="C724" s="30"/>
      <c r="D724" s="30"/>
      <c r="E724" s="30"/>
      <c r="F724" s="2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30"/>
      <c r="B725" s="30"/>
      <c r="C725" s="30"/>
      <c r="D725" s="30"/>
      <c r="E725" s="30"/>
      <c r="F725" s="2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30"/>
      <c r="B726" s="30"/>
      <c r="C726" s="30"/>
      <c r="D726" s="30"/>
      <c r="E726" s="30"/>
      <c r="F726" s="2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30"/>
      <c r="B727" s="30"/>
      <c r="C727" s="30"/>
      <c r="D727" s="30"/>
      <c r="E727" s="30"/>
      <c r="F727" s="2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30"/>
      <c r="B728" s="30"/>
      <c r="C728" s="30"/>
      <c r="D728" s="30"/>
      <c r="E728" s="30"/>
      <c r="F728" s="2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30"/>
      <c r="B729" s="30"/>
      <c r="C729" s="30"/>
      <c r="D729" s="30"/>
      <c r="E729" s="30"/>
      <c r="F729" s="2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30"/>
      <c r="B730" s="30"/>
      <c r="C730" s="30"/>
      <c r="D730" s="30"/>
      <c r="E730" s="30"/>
      <c r="F730" s="2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30"/>
      <c r="B731" s="30"/>
      <c r="C731" s="30"/>
      <c r="D731" s="30"/>
      <c r="E731" s="30"/>
      <c r="F731" s="2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30"/>
      <c r="B732" s="30"/>
      <c r="C732" s="30"/>
      <c r="D732" s="30"/>
      <c r="E732" s="30"/>
      <c r="F732" s="2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30"/>
      <c r="B733" s="30"/>
      <c r="C733" s="30"/>
      <c r="D733" s="30"/>
      <c r="E733" s="30"/>
      <c r="F733" s="2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30"/>
      <c r="B734" s="30"/>
      <c r="C734" s="30"/>
      <c r="D734" s="30"/>
      <c r="E734" s="30"/>
      <c r="F734" s="2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30"/>
      <c r="B735" s="30"/>
      <c r="C735" s="30"/>
      <c r="D735" s="30"/>
      <c r="E735" s="30"/>
      <c r="F735" s="2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30"/>
      <c r="B736" s="30"/>
      <c r="C736" s="30"/>
      <c r="D736" s="30"/>
      <c r="E736" s="30"/>
      <c r="F736" s="2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30"/>
      <c r="B737" s="30"/>
      <c r="C737" s="30"/>
      <c r="D737" s="30"/>
      <c r="E737" s="30"/>
      <c r="F737" s="2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30"/>
      <c r="B738" s="30"/>
      <c r="C738" s="30"/>
      <c r="D738" s="30"/>
      <c r="E738" s="30"/>
      <c r="F738" s="2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30"/>
      <c r="B739" s="30"/>
      <c r="C739" s="30"/>
      <c r="D739" s="30"/>
      <c r="E739" s="30"/>
      <c r="F739" s="2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30"/>
      <c r="B740" s="30"/>
      <c r="C740" s="30"/>
      <c r="D740" s="30"/>
      <c r="E740" s="30"/>
      <c r="F740" s="2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30"/>
      <c r="B741" s="30"/>
      <c r="C741" s="30"/>
      <c r="D741" s="30"/>
      <c r="E741" s="30"/>
      <c r="F741" s="2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30"/>
      <c r="B742" s="30"/>
      <c r="C742" s="30"/>
      <c r="D742" s="30"/>
      <c r="E742" s="30"/>
      <c r="F742" s="2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30"/>
      <c r="B743" s="30"/>
      <c r="C743" s="30"/>
      <c r="D743" s="30"/>
      <c r="E743" s="30"/>
      <c r="F743" s="2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30"/>
      <c r="B744" s="30"/>
      <c r="C744" s="30"/>
      <c r="D744" s="30"/>
      <c r="E744" s="30"/>
      <c r="F744" s="2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30"/>
      <c r="B745" s="30"/>
      <c r="C745" s="30"/>
      <c r="D745" s="30"/>
      <c r="E745" s="30"/>
      <c r="F745" s="2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30"/>
      <c r="B746" s="30"/>
      <c r="C746" s="30"/>
      <c r="D746" s="30"/>
      <c r="E746" s="30"/>
      <c r="F746" s="2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30"/>
      <c r="B747" s="30"/>
      <c r="C747" s="30"/>
      <c r="D747" s="30"/>
      <c r="E747" s="30"/>
      <c r="F747" s="2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30"/>
      <c r="B748" s="30"/>
      <c r="C748" s="30"/>
      <c r="D748" s="30"/>
      <c r="E748" s="30"/>
      <c r="F748" s="2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30"/>
      <c r="B749" s="30"/>
      <c r="C749" s="30"/>
      <c r="D749" s="30"/>
      <c r="E749" s="30"/>
      <c r="F749" s="2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30"/>
      <c r="B750" s="30"/>
      <c r="C750" s="30"/>
      <c r="D750" s="30"/>
      <c r="E750" s="30"/>
      <c r="F750" s="2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30"/>
      <c r="B751" s="30"/>
      <c r="C751" s="30"/>
      <c r="D751" s="30"/>
      <c r="E751" s="30"/>
      <c r="F751" s="2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30"/>
      <c r="B752" s="30"/>
      <c r="C752" s="30"/>
      <c r="D752" s="30"/>
      <c r="E752" s="30"/>
      <c r="F752" s="2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30"/>
      <c r="B753" s="30"/>
      <c r="C753" s="30"/>
      <c r="D753" s="30"/>
      <c r="E753" s="30"/>
      <c r="F753" s="2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30"/>
      <c r="B754" s="30"/>
      <c r="C754" s="30"/>
      <c r="D754" s="30"/>
      <c r="E754" s="30"/>
      <c r="F754" s="2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30"/>
      <c r="B755" s="30"/>
      <c r="C755" s="30"/>
      <c r="D755" s="30"/>
      <c r="E755" s="30"/>
      <c r="F755" s="2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30"/>
      <c r="B756" s="30"/>
      <c r="C756" s="30"/>
      <c r="D756" s="30"/>
      <c r="E756" s="30"/>
      <c r="F756" s="2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30"/>
      <c r="B757" s="30"/>
      <c r="C757" s="30"/>
      <c r="D757" s="30"/>
      <c r="E757" s="30"/>
      <c r="F757" s="2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30"/>
      <c r="B758" s="30"/>
      <c r="C758" s="30"/>
      <c r="D758" s="30"/>
      <c r="E758" s="30"/>
      <c r="F758" s="2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30"/>
      <c r="B759" s="30"/>
      <c r="C759" s="30"/>
      <c r="D759" s="30"/>
      <c r="E759" s="30"/>
      <c r="F759" s="2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30"/>
      <c r="B760" s="30"/>
      <c r="C760" s="30"/>
      <c r="D760" s="30"/>
      <c r="E760" s="30"/>
      <c r="F760" s="2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30"/>
      <c r="B761" s="30"/>
      <c r="C761" s="30"/>
      <c r="D761" s="30"/>
      <c r="E761" s="30"/>
      <c r="F761" s="2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30"/>
      <c r="B762" s="30"/>
      <c r="C762" s="30"/>
      <c r="D762" s="30"/>
      <c r="E762" s="30"/>
      <c r="F762" s="2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30"/>
      <c r="B763" s="30"/>
      <c r="C763" s="30"/>
      <c r="D763" s="30"/>
      <c r="E763" s="30"/>
      <c r="F763" s="2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30"/>
      <c r="B764" s="30"/>
      <c r="C764" s="30"/>
      <c r="D764" s="30"/>
      <c r="E764" s="30"/>
      <c r="F764" s="2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30"/>
      <c r="B765" s="30"/>
      <c r="C765" s="30"/>
      <c r="D765" s="30"/>
      <c r="E765" s="30"/>
      <c r="F765" s="2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30"/>
      <c r="B766" s="30"/>
      <c r="C766" s="30"/>
      <c r="D766" s="30"/>
      <c r="E766" s="30"/>
      <c r="F766" s="2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30"/>
      <c r="B767" s="30"/>
      <c r="C767" s="30"/>
      <c r="D767" s="30"/>
      <c r="E767" s="30"/>
      <c r="F767" s="2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30"/>
      <c r="B768" s="30"/>
      <c r="C768" s="30"/>
      <c r="D768" s="30"/>
      <c r="E768" s="30"/>
      <c r="F768" s="2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30"/>
      <c r="B769" s="30"/>
      <c r="C769" s="30"/>
      <c r="D769" s="30"/>
      <c r="E769" s="30"/>
      <c r="F769" s="2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30"/>
      <c r="B770" s="30"/>
      <c r="C770" s="30"/>
      <c r="D770" s="30"/>
      <c r="E770" s="30"/>
      <c r="F770" s="2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30"/>
      <c r="B771" s="30"/>
      <c r="C771" s="30"/>
      <c r="D771" s="30"/>
      <c r="E771" s="30"/>
      <c r="F771" s="2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30"/>
      <c r="B772" s="30"/>
      <c r="C772" s="30"/>
      <c r="D772" s="30"/>
      <c r="E772" s="30"/>
      <c r="F772" s="2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30"/>
      <c r="B773" s="30"/>
      <c r="C773" s="30"/>
      <c r="D773" s="30"/>
      <c r="E773" s="30"/>
      <c r="F773" s="2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30"/>
      <c r="B774" s="30"/>
      <c r="C774" s="30"/>
      <c r="D774" s="30"/>
      <c r="E774" s="30"/>
      <c r="F774" s="2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30"/>
      <c r="B775" s="30"/>
      <c r="C775" s="30"/>
      <c r="D775" s="30"/>
      <c r="E775" s="30"/>
      <c r="F775" s="2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30"/>
      <c r="B776" s="30"/>
      <c r="C776" s="30"/>
      <c r="D776" s="30"/>
      <c r="E776" s="30"/>
      <c r="F776" s="2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30"/>
      <c r="B777" s="30"/>
      <c r="C777" s="30"/>
      <c r="D777" s="30"/>
      <c r="E777" s="30"/>
      <c r="F777" s="2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30"/>
      <c r="B778" s="30"/>
      <c r="C778" s="30"/>
      <c r="D778" s="30"/>
      <c r="E778" s="30"/>
      <c r="F778" s="2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30"/>
      <c r="B779" s="30"/>
      <c r="C779" s="30"/>
      <c r="D779" s="30"/>
      <c r="E779" s="30"/>
      <c r="F779" s="2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30"/>
      <c r="B780" s="30"/>
      <c r="C780" s="30"/>
      <c r="D780" s="30"/>
      <c r="E780" s="30"/>
      <c r="F780" s="2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30"/>
      <c r="B781" s="30"/>
      <c r="C781" s="30"/>
      <c r="D781" s="30"/>
      <c r="E781" s="30"/>
      <c r="F781" s="2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30"/>
      <c r="B782" s="30"/>
      <c r="C782" s="30"/>
      <c r="D782" s="30"/>
      <c r="E782" s="30"/>
      <c r="F782" s="2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30"/>
      <c r="B783" s="30"/>
      <c r="C783" s="30"/>
      <c r="D783" s="30"/>
      <c r="E783" s="30"/>
      <c r="F783" s="2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30"/>
      <c r="B784" s="30"/>
      <c r="C784" s="30"/>
      <c r="D784" s="30"/>
      <c r="E784" s="30"/>
      <c r="F784" s="2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30"/>
      <c r="B785" s="30"/>
      <c r="C785" s="30"/>
      <c r="D785" s="30"/>
      <c r="E785" s="30"/>
      <c r="F785" s="2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30"/>
      <c r="B786" s="30"/>
      <c r="C786" s="30"/>
      <c r="D786" s="30"/>
      <c r="E786" s="30"/>
      <c r="F786" s="2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30"/>
      <c r="B787" s="30"/>
      <c r="C787" s="30"/>
      <c r="D787" s="30"/>
      <c r="E787" s="30"/>
      <c r="F787" s="2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30"/>
      <c r="B788" s="30"/>
      <c r="C788" s="30"/>
      <c r="D788" s="30"/>
      <c r="E788" s="30"/>
      <c r="F788" s="2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30"/>
      <c r="B789" s="30"/>
      <c r="C789" s="30"/>
      <c r="D789" s="30"/>
      <c r="E789" s="30"/>
      <c r="F789" s="2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30"/>
      <c r="B790" s="30"/>
      <c r="C790" s="30"/>
      <c r="D790" s="30"/>
      <c r="E790" s="30"/>
      <c r="F790" s="2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30"/>
      <c r="B791" s="30"/>
      <c r="C791" s="30"/>
      <c r="D791" s="30"/>
      <c r="E791" s="30"/>
      <c r="F791" s="2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30"/>
      <c r="B792" s="30"/>
      <c r="C792" s="30"/>
      <c r="D792" s="30"/>
      <c r="E792" s="30"/>
      <c r="F792" s="2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30"/>
      <c r="B793" s="30"/>
      <c r="C793" s="30"/>
      <c r="D793" s="30"/>
      <c r="E793" s="30"/>
      <c r="F793" s="2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30"/>
      <c r="B794" s="30"/>
      <c r="C794" s="30"/>
      <c r="D794" s="30"/>
      <c r="E794" s="30"/>
      <c r="F794" s="2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30"/>
      <c r="B795" s="30"/>
      <c r="C795" s="30"/>
      <c r="D795" s="30"/>
      <c r="E795" s="30"/>
      <c r="F795" s="2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30"/>
      <c r="B796" s="30"/>
      <c r="C796" s="30"/>
      <c r="D796" s="30"/>
      <c r="E796" s="30"/>
      <c r="F796" s="2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30"/>
      <c r="B797" s="30"/>
      <c r="C797" s="30"/>
      <c r="D797" s="30"/>
      <c r="E797" s="30"/>
      <c r="F797" s="2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30"/>
      <c r="B798" s="30"/>
      <c r="C798" s="30"/>
      <c r="D798" s="30"/>
      <c r="E798" s="30"/>
      <c r="F798" s="2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30"/>
      <c r="B799" s="30"/>
      <c r="C799" s="30"/>
      <c r="D799" s="30"/>
      <c r="E799" s="30"/>
      <c r="F799" s="2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30"/>
      <c r="B800" s="30"/>
      <c r="C800" s="30"/>
      <c r="D800" s="30"/>
      <c r="E800" s="30"/>
      <c r="F800" s="2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30"/>
      <c r="B801" s="30"/>
      <c r="C801" s="30"/>
      <c r="D801" s="30"/>
      <c r="E801" s="30"/>
      <c r="F801" s="2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30"/>
      <c r="B802" s="30"/>
      <c r="C802" s="30"/>
      <c r="D802" s="30"/>
      <c r="E802" s="30"/>
      <c r="F802" s="2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30"/>
      <c r="B803" s="30"/>
      <c r="C803" s="30"/>
      <c r="D803" s="30"/>
      <c r="E803" s="30"/>
      <c r="F803" s="2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30"/>
      <c r="B804" s="30"/>
      <c r="C804" s="30"/>
      <c r="D804" s="30"/>
      <c r="E804" s="30"/>
      <c r="F804" s="2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30"/>
      <c r="B805" s="30"/>
      <c r="C805" s="30"/>
      <c r="D805" s="30"/>
      <c r="E805" s="30"/>
      <c r="F805" s="2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30"/>
      <c r="B806" s="30"/>
      <c r="C806" s="30"/>
      <c r="D806" s="30"/>
      <c r="E806" s="30"/>
      <c r="F806" s="2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30"/>
      <c r="B807" s="30"/>
      <c r="C807" s="30"/>
      <c r="D807" s="30"/>
      <c r="E807" s="30"/>
      <c r="F807" s="2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30"/>
      <c r="B808" s="30"/>
      <c r="C808" s="30"/>
      <c r="D808" s="30"/>
      <c r="E808" s="30"/>
      <c r="F808" s="2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30"/>
      <c r="B809" s="30"/>
      <c r="C809" s="30"/>
      <c r="D809" s="30"/>
      <c r="E809" s="30"/>
      <c r="F809" s="2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30"/>
      <c r="B810" s="30"/>
      <c r="C810" s="30"/>
      <c r="D810" s="30"/>
      <c r="E810" s="30"/>
      <c r="F810" s="2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30"/>
      <c r="B811" s="30"/>
      <c r="C811" s="30"/>
      <c r="D811" s="30"/>
      <c r="E811" s="30"/>
      <c r="F811" s="2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30"/>
      <c r="B812" s="30"/>
      <c r="C812" s="30"/>
      <c r="D812" s="30"/>
      <c r="E812" s="30"/>
      <c r="F812" s="2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30"/>
      <c r="B813" s="30"/>
      <c r="C813" s="30"/>
      <c r="D813" s="30"/>
      <c r="E813" s="30"/>
      <c r="F813" s="2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30"/>
      <c r="B814" s="30"/>
      <c r="C814" s="30"/>
      <c r="D814" s="30"/>
      <c r="E814" s="30"/>
      <c r="F814" s="2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30"/>
      <c r="B815" s="30"/>
      <c r="C815" s="30"/>
      <c r="D815" s="30"/>
      <c r="E815" s="30"/>
      <c r="F815" s="2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30"/>
      <c r="B816" s="30"/>
      <c r="C816" s="30"/>
      <c r="D816" s="30"/>
      <c r="E816" s="30"/>
      <c r="F816" s="2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30"/>
      <c r="B817" s="30"/>
      <c r="C817" s="30"/>
      <c r="D817" s="30"/>
      <c r="E817" s="30"/>
      <c r="F817" s="2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30"/>
      <c r="B818" s="30"/>
      <c r="C818" s="30"/>
      <c r="D818" s="30"/>
      <c r="E818" s="30"/>
      <c r="F818" s="2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30"/>
      <c r="B819" s="30"/>
      <c r="C819" s="30"/>
      <c r="D819" s="30"/>
      <c r="E819" s="30"/>
      <c r="F819" s="2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30"/>
      <c r="B820" s="30"/>
      <c r="C820" s="30"/>
      <c r="D820" s="30"/>
      <c r="E820" s="30"/>
      <c r="F820" s="2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30"/>
      <c r="B821" s="30"/>
      <c r="C821" s="30"/>
      <c r="D821" s="30"/>
      <c r="E821" s="30"/>
      <c r="F821" s="2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30"/>
      <c r="B822" s="30"/>
      <c r="C822" s="30"/>
      <c r="D822" s="30"/>
      <c r="E822" s="30"/>
      <c r="F822" s="2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30"/>
      <c r="B823" s="30"/>
      <c r="C823" s="30"/>
      <c r="D823" s="30"/>
      <c r="E823" s="30"/>
      <c r="F823" s="2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30"/>
      <c r="B824" s="30"/>
      <c r="C824" s="30"/>
      <c r="D824" s="30"/>
      <c r="E824" s="30"/>
      <c r="F824" s="2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30"/>
      <c r="B825" s="30"/>
      <c r="C825" s="30"/>
      <c r="D825" s="30"/>
      <c r="E825" s="30"/>
      <c r="F825" s="2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30"/>
      <c r="B826" s="30"/>
      <c r="C826" s="30"/>
      <c r="D826" s="30"/>
      <c r="E826" s="30"/>
      <c r="F826" s="2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30"/>
      <c r="B827" s="30"/>
      <c r="C827" s="30"/>
      <c r="D827" s="30"/>
      <c r="E827" s="30"/>
      <c r="F827" s="2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30"/>
      <c r="B828" s="30"/>
      <c r="C828" s="30"/>
      <c r="D828" s="30"/>
      <c r="E828" s="30"/>
      <c r="F828" s="2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30"/>
      <c r="B829" s="30"/>
      <c r="C829" s="30"/>
      <c r="D829" s="30"/>
      <c r="E829" s="30"/>
      <c r="F829" s="2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30"/>
      <c r="B830" s="30"/>
      <c r="C830" s="30"/>
      <c r="D830" s="30"/>
      <c r="E830" s="30"/>
      <c r="F830" s="2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30"/>
      <c r="B831" s="30"/>
      <c r="C831" s="30"/>
      <c r="D831" s="30"/>
      <c r="E831" s="30"/>
      <c r="F831" s="2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30"/>
      <c r="B832" s="30"/>
      <c r="C832" s="30"/>
      <c r="D832" s="30"/>
      <c r="E832" s="30"/>
      <c r="F832" s="2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30"/>
      <c r="B833" s="30"/>
      <c r="C833" s="30"/>
      <c r="D833" s="30"/>
      <c r="E833" s="30"/>
      <c r="F833" s="2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30"/>
      <c r="B834" s="30"/>
      <c r="C834" s="30"/>
      <c r="D834" s="30"/>
      <c r="E834" s="30"/>
      <c r="F834" s="2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30"/>
      <c r="B835" s="30"/>
      <c r="C835" s="30"/>
      <c r="D835" s="30"/>
      <c r="E835" s="30"/>
      <c r="F835" s="2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30"/>
      <c r="B836" s="30"/>
      <c r="C836" s="30"/>
      <c r="D836" s="30"/>
      <c r="E836" s="30"/>
      <c r="F836" s="2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30"/>
      <c r="B837" s="30"/>
      <c r="C837" s="30"/>
      <c r="D837" s="30"/>
      <c r="E837" s="30"/>
      <c r="F837" s="2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30"/>
      <c r="B838" s="30"/>
      <c r="C838" s="30"/>
      <c r="D838" s="30"/>
      <c r="E838" s="30"/>
      <c r="F838" s="2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30"/>
      <c r="B839" s="30"/>
      <c r="C839" s="30"/>
      <c r="D839" s="30"/>
      <c r="E839" s="30"/>
      <c r="F839" s="2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30"/>
      <c r="B840" s="30"/>
      <c r="C840" s="30"/>
      <c r="D840" s="30"/>
      <c r="E840" s="30"/>
      <c r="F840" s="2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30"/>
      <c r="B841" s="30"/>
      <c r="C841" s="30"/>
      <c r="D841" s="30"/>
      <c r="E841" s="30"/>
      <c r="F841" s="2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30"/>
      <c r="B842" s="30"/>
      <c r="C842" s="30"/>
      <c r="D842" s="30"/>
      <c r="E842" s="30"/>
      <c r="F842" s="2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30"/>
      <c r="B843" s="30"/>
      <c r="C843" s="30"/>
      <c r="D843" s="30"/>
      <c r="E843" s="30"/>
      <c r="F843" s="2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30"/>
      <c r="B844" s="30"/>
      <c r="C844" s="30"/>
      <c r="D844" s="30"/>
      <c r="E844" s="30"/>
      <c r="F844" s="2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30"/>
      <c r="B845" s="30"/>
      <c r="C845" s="30"/>
      <c r="D845" s="30"/>
      <c r="E845" s="30"/>
      <c r="F845" s="2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30"/>
      <c r="B846" s="30"/>
      <c r="C846" s="30"/>
      <c r="D846" s="30"/>
      <c r="E846" s="30"/>
      <c r="F846" s="2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30"/>
      <c r="B847" s="30"/>
      <c r="C847" s="30"/>
      <c r="D847" s="30"/>
      <c r="E847" s="30"/>
      <c r="F847" s="2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30"/>
      <c r="B848" s="30"/>
      <c r="C848" s="30"/>
      <c r="D848" s="30"/>
      <c r="E848" s="30"/>
      <c r="F848" s="2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30"/>
      <c r="B849" s="30"/>
      <c r="C849" s="30"/>
      <c r="D849" s="30"/>
      <c r="E849" s="30"/>
      <c r="F849" s="2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30"/>
      <c r="B850" s="30"/>
      <c r="C850" s="30"/>
      <c r="D850" s="30"/>
      <c r="E850" s="30"/>
      <c r="F850" s="2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30"/>
      <c r="B851" s="30"/>
      <c r="C851" s="30"/>
      <c r="D851" s="30"/>
      <c r="E851" s="30"/>
      <c r="F851" s="2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30"/>
      <c r="B852" s="30"/>
      <c r="C852" s="30"/>
      <c r="D852" s="30"/>
      <c r="E852" s="30"/>
      <c r="F852" s="2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30"/>
      <c r="B853" s="30"/>
      <c r="C853" s="30"/>
      <c r="D853" s="30"/>
      <c r="E853" s="30"/>
      <c r="F853" s="2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30"/>
      <c r="B854" s="30"/>
      <c r="C854" s="30"/>
      <c r="D854" s="30"/>
      <c r="E854" s="30"/>
      <c r="F854" s="2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30"/>
      <c r="B855" s="30"/>
      <c r="C855" s="30"/>
      <c r="D855" s="30"/>
      <c r="E855" s="30"/>
      <c r="F855" s="2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30"/>
      <c r="B856" s="30"/>
      <c r="C856" s="30"/>
      <c r="D856" s="30"/>
      <c r="E856" s="30"/>
      <c r="F856" s="2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30"/>
      <c r="B857" s="30"/>
      <c r="C857" s="30"/>
      <c r="D857" s="30"/>
      <c r="E857" s="30"/>
      <c r="F857" s="2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30"/>
      <c r="B858" s="30"/>
      <c r="C858" s="30"/>
      <c r="D858" s="30"/>
      <c r="E858" s="30"/>
      <c r="F858" s="2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30"/>
      <c r="B859" s="30"/>
      <c r="C859" s="30"/>
      <c r="D859" s="30"/>
      <c r="E859" s="30"/>
      <c r="F859" s="2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30"/>
      <c r="B860" s="30"/>
      <c r="C860" s="30"/>
      <c r="D860" s="30"/>
      <c r="E860" s="30"/>
      <c r="F860" s="2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30"/>
      <c r="B861" s="30"/>
      <c r="C861" s="30"/>
      <c r="D861" s="30"/>
      <c r="E861" s="30"/>
      <c r="F861" s="2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30"/>
      <c r="B862" s="30"/>
      <c r="C862" s="30"/>
      <c r="D862" s="30"/>
      <c r="E862" s="30"/>
      <c r="F862" s="2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30"/>
      <c r="B863" s="30"/>
      <c r="C863" s="30"/>
      <c r="D863" s="30"/>
      <c r="E863" s="30"/>
      <c r="F863" s="2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30"/>
      <c r="B864" s="30"/>
      <c r="C864" s="30"/>
      <c r="D864" s="30"/>
      <c r="E864" s="30"/>
      <c r="F864" s="2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30"/>
      <c r="B865" s="30"/>
      <c r="C865" s="30"/>
      <c r="D865" s="30"/>
      <c r="E865" s="30"/>
      <c r="F865" s="2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30"/>
      <c r="B866" s="30"/>
      <c r="C866" s="30"/>
      <c r="D866" s="30"/>
      <c r="E866" s="30"/>
      <c r="F866" s="2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30"/>
      <c r="B867" s="30"/>
      <c r="C867" s="30"/>
      <c r="D867" s="30"/>
      <c r="E867" s="30"/>
      <c r="F867" s="2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30"/>
      <c r="B868" s="30"/>
      <c r="C868" s="30"/>
      <c r="D868" s="30"/>
      <c r="E868" s="30"/>
      <c r="F868" s="2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30"/>
      <c r="B869" s="30"/>
      <c r="C869" s="30"/>
      <c r="D869" s="30"/>
      <c r="E869" s="30"/>
      <c r="F869" s="2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30"/>
      <c r="B870" s="30"/>
      <c r="C870" s="30"/>
      <c r="D870" s="30"/>
      <c r="E870" s="30"/>
      <c r="F870" s="2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30"/>
      <c r="B871" s="30"/>
      <c r="C871" s="30"/>
      <c r="D871" s="30"/>
      <c r="E871" s="30"/>
      <c r="F871" s="2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30"/>
      <c r="B872" s="30"/>
      <c r="C872" s="30"/>
      <c r="D872" s="30"/>
      <c r="E872" s="30"/>
      <c r="F872" s="2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30"/>
      <c r="B873" s="30"/>
      <c r="C873" s="30"/>
      <c r="D873" s="30"/>
      <c r="E873" s="30"/>
      <c r="F873" s="2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30"/>
      <c r="B874" s="30"/>
      <c r="C874" s="30"/>
      <c r="D874" s="30"/>
      <c r="E874" s="30"/>
      <c r="F874" s="2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30"/>
      <c r="B875" s="30"/>
      <c r="C875" s="30"/>
      <c r="D875" s="30"/>
      <c r="E875" s="30"/>
      <c r="F875" s="2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30"/>
      <c r="B876" s="30"/>
      <c r="C876" s="30"/>
      <c r="D876" s="30"/>
      <c r="E876" s="30"/>
      <c r="F876" s="2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30"/>
      <c r="B877" s="30"/>
      <c r="C877" s="30"/>
      <c r="D877" s="30"/>
      <c r="E877" s="30"/>
      <c r="F877" s="2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30"/>
      <c r="B878" s="30"/>
      <c r="C878" s="30"/>
      <c r="D878" s="30"/>
      <c r="E878" s="30"/>
      <c r="F878" s="2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30"/>
      <c r="B879" s="30"/>
      <c r="C879" s="30"/>
      <c r="D879" s="30"/>
      <c r="E879" s="30"/>
      <c r="F879" s="2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30"/>
      <c r="B880" s="30"/>
      <c r="C880" s="30"/>
      <c r="D880" s="30"/>
      <c r="E880" s="30"/>
      <c r="F880" s="2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30"/>
      <c r="B881" s="30"/>
      <c r="C881" s="30"/>
      <c r="D881" s="30"/>
      <c r="E881" s="30"/>
      <c r="F881" s="2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30"/>
      <c r="B882" s="30"/>
      <c r="C882" s="30"/>
      <c r="D882" s="30"/>
      <c r="E882" s="30"/>
      <c r="F882" s="2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30"/>
      <c r="B883" s="30"/>
      <c r="C883" s="30"/>
      <c r="D883" s="30"/>
      <c r="E883" s="30"/>
      <c r="F883" s="2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30"/>
      <c r="B884" s="30"/>
      <c r="C884" s="30"/>
      <c r="D884" s="30"/>
      <c r="E884" s="30"/>
      <c r="F884" s="2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30"/>
      <c r="B885" s="30"/>
      <c r="C885" s="30"/>
      <c r="D885" s="30"/>
      <c r="E885" s="30"/>
      <c r="F885" s="2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30"/>
      <c r="B886" s="30"/>
      <c r="C886" s="30"/>
      <c r="D886" s="30"/>
      <c r="E886" s="30"/>
      <c r="F886" s="2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30"/>
      <c r="B887" s="30"/>
      <c r="C887" s="30"/>
      <c r="D887" s="30"/>
      <c r="E887" s="30"/>
      <c r="F887" s="2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30"/>
      <c r="B888" s="30"/>
      <c r="C888" s="30"/>
      <c r="D888" s="30"/>
      <c r="E888" s="30"/>
      <c r="F888" s="2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30"/>
      <c r="B889" s="30"/>
      <c r="C889" s="30"/>
      <c r="D889" s="30"/>
      <c r="E889" s="30"/>
      <c r="F889" s="2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30"/>
      <c r="B890" s="30"/>
      <c r="C890" s="30"/>
      <c r="D890" s="30"/>
      <c r="E890" s="30"/>
      <c r="F890" s="2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30"/>
      <c r="B891" s="30"/>
      <c r="C891" s="30"/>
      <c r="D891" s="30"/>
      <c r="E891" s="30"/>
      <c r="F891" s="2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30"/>
      <c r="B892" s="30"/>
      <c r="C892" s="30"/>
      <c r="D892" s="30"/>
      <c r="E892" s="30"/>
      <c r="F892" s="2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30"/>
      <c r="B893" s="30"/>
      <c r="C893" s="30"/>
      <c r="D893" s="30"/>
      <c r="E893" s="30"/>
      <c r="F893" s="2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30"/>
      <c r="B894" s="30"/>
      <c r="C894" s="30"/>
      <c r="D894" s="30"/>
      <c r="E894" s="30"/>
      <c r="F894" s="2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30"/>
      <c r="B895" s="30"/>
      <c r="C895" s="30"/>
      <c r="D895" s="30"/>
      <c r="E895" s="30"/>
      <c r="F895" s="2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30"/>
      <c r="B896" s="30"/>
      <c r="C896" s="30"/>
      <c r="D896" s="30"/>
      <c r="E896" s="30"/>
      <c r="F896" s="2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30"/>
      <c r="B897" s="30"/>
      <c r="C897" s="30"/>
      <c r="D897" s="30"/>
      <c r="E897" s="30"/>
      <c r="F897" s="2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30"/>
      <c r="B898" s="30"/>
      <c r="C898" s="30"/>
      <c r="D898" s="30"/>
      <c r="E898" s="30"/>
      <c r="F898" s="2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30"/>
      <c r="B899" s="30"/>
      <c r="C899" s="30"/>
      <c r="D899" s="30"/>
      <c r="E899" s="30"/>
      <c r="F899" s="2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30"/>
      <c r="B900" s="30"/>
      <c r="C900" s="30"/>
      <c r="D900" s="30"/>
      <c r="E900" s="30"/>
      <c r="F900" s="2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30"/>
      <c r="B901" s="30"/>
      <c r="C901" s="30"/>
      <c r="D901" s="30"/>
      <c r="E901" s="30"/>
      <c r="F901" s="2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30"/>
      <c r="B902" s="30"/>
      <c r="C902" s="30"/>
      <c r="D902" s="30"/>
      <c r="E902" s="30"/>
      <c r="F902" s="2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30"/>
      <c r="B903" s="30"/>
      <c r="C903" s="30"/>
      <c r="D903" s="30"/>
      <c r="E903" s="30"/>
      <c r="F903" s="2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30"/>
      <c r="B904" s="30"/>
      <c r="C904" s="30"/>
      <c r="D904" s="30"/>
      <c r="E904" s="30"/>
      <c r="F904" s="2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30"/>
      <c r="B905" s="30"/>
      <c r="C905" s="30"/>
      <c r="D905" s="30"/>
      <c r="E905" s="30"/>
      <c r="F905" s="2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30"/>
      <c r="B906" s="30"/>
      <c r="C906" s="30"/>
      <c r="D906" s="30"/>
      <c r="E906" s="30"/>
      <c r="F906" s="2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30"/>
      <c r="B907" s="30"/>
      <c r="C907" s="30"/>
      <c r="D907" s="30"/>
      <c r="E907" s="30"/>
      <c r="F907" s="2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30"/>
      <c r="B908" s="30"/>
      <c r="C908" s="30"/>
      <c r="D908" s="30"/>
      <c r="E908" s="30"/>
      <c r="F908" s="2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30"/>
      <c r="B909" s="30"/>
      <c r="C909" s="30"/>
      <c r="D909" s="30"/>
      <c r="E909" s="30"/>
      <c r="F909" s="2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30"/>
      <c r="B910" s="30"/>
      <c r="C910" s="30"/>
      <c r="D910" s="30"/>
      <c r="E910" s="30"/>
      <c r="F910" s="2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30"/>
      <c r="B911" s="30"/>
      <c r="C911" s="30"/>
      <c r="D911" s="30"/>
      <c r="E911" s="30"/>
      <c r="F911" s="2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30"/>
      <c r="B912" s="30"/>
      <c r="C912" s="30"/>
      <c r="D912" s="30"/>
      <c r="E912" s="30"/>
      <c r="F912" s="2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30"/>
      <c r="B913" s="30"/>
      <c r="C913" s="30"/>
      <c r="D913" s="30"/>
      <c r="E913" s="30"/>
      <c r="F913" s="2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30"/>
      <c r="B914" s="30"/>
      <c r="C914" s="30"/>
      <c r="D914" s="30"/>
      <c r="E914" s="30"/>
      <c r="F914" s="2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30"/>
      <c r="B915" s="30"/>
      <c r="C915" s="30"/>
      <c r="D915" s="30"/>
      <c r="E915" s="30"/>
      <c r="F915" s="2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30"/>
      <c r="B916" s="30"/>
      <c r="C916" s="30"/>
      <c r="D916" s="30"/>
      <c r="E916" s="30"/>
      <c r="F916" s="2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30"/>
      <c r="B917" s="30"/>
      <c r="C917" s="30"/>
      <c r="D917" s="30"/>
      <c r="E917" s="30"/>
      <c r="F917" s="2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30"/>
      <c r="B918" s="30"/>
      <c r="C918" s="30"/>
      <c r="D918" s="30"/>
      <c r="E918" s="30"/>
      <c r="F918" s="2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30"/>
      <c r="B919" s="30"/>
      <c r="C919" s="30"/>
      <c r="D919" s="30"/>
      <c r="E919" s="30"/>
      <c r="F919" s="2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30"/>
      <c r="B920" s="30"/>
      <c r="C920" s="30"/>
      <c r="D920" s="30"/>
      <c r="E920" s="30"/>
      <c r="F920" s="2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30"/>
      <c r="B921" s="30"/>
      <c r="C921" s="30"/>
      <c r="D921" s="30"/>
      <c r="E921" s="30"/>
      <c r="F921" s="2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30"/>
      <c r="B922" s="30"/>
      <c r="C922" s="30"/>
      <c r="D922" s="30"/>
      <c r="E922" s="30"/>
      <c r="F922" s="2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30"/>
      <c r="B923" s="30"/>
      <c r="C923" s="30"/>
      <c r="D923" s="30"/>
      <c r="E923" s="30"/>
      <c r="F923" s="2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30"/>
      <c r="B924" s="30"/>
      <c r="C924" s="30"/>
      <c r="D924" s="30"/>
      <c r="E924" s="30"/>
      <c r="F924" s="2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30"/>
      <c r="B925" s="30"/>
      <c r="C925" s="30"/>
      <c r="D925" s="30"/>
      <c r="E925" s="30"/>
      <c r="F925" s="2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30"/>
      <c r="B926" s="30"/>
      <c r="C926" s="30"/>
      <c r="D926" s="30"/>
      <c r="E926" s="30"/>
      <c r="F926" s="2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30"/>
      <c r="B927" s="30"/>
      <c r="C927" s="30"/>
      <c r="D927" s="30"/>
      <c r="E927" s="30"/>
      <c r="F927" s="2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30"/>
      <c r="B928" s="30"/>
      <c r="C928" s="30"/>
      <c r="D928" s="30"/>
      <c r="E928" s="30"/>
      <c r="F928" s="2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30"/>
      <c r="B929" s="30"/>
      <c r="C929" s="30"/>
      <c r="D929" s="30"/>
      <c r="E929" s="30"/>
      <c r="F929" s="2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30"/>
      <c r="B930" s="30"/>
      <c r="C930" s="30"/>
      <c r="D930" s="30"/>
      <c r="E930" s="30"/>
      <c r="F930" s="2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30"/>
      <c r="B931" s="30"/>
      <c r="C931" s="30"/>
      <c r="D931" s="30"/>
      <c r="E931" s="30"/>
      <c r="F931" s="2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30"/>
      <c r="B932" s="30"/>
      <c r="C932" s="30"/>
      <c r="D932" s="30"/>
      <c r="E932" s="30"/>
      <c r="F932" s="2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30"/>
      <c r="B933" s="30"/>
      <c r="C933" s="30"/>
      <c r="D933" s="30"/>
      <c r="E933" s="30"/>
      <c r="F933" s="2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30"/>
      <c r="B934" s="30"/>
      <c r="C934" s="30"/>
      <c r="D934" s="30"/>
      <c r="E934" s="30"/>
      <c r="F934" s="2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30"/>
      <c r="B935" s="30"/>
      <c r="C935" s="30"/>
      <c r="D935" s="30"/>
      <c r="E935" s="30"/>
      <c r="F935" s="2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30"/>
      <c r="B936" s="30"/>
      <c r="C936" s="30"/>
      <c r="D936" s="30"/>
      <c r="E936" s="30"/>
      <c r="F936" s="2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30"/>
      <c r="B937" s="30"/>
      <c r="C937" s="30"/>
      <c r="D937" s="30"/>
      <c r="E937" s="30"/>
      <c r="F937" s="2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30"/>
      <c r="B938" s="30"/>
      <c r="C938" s="30"/>
      <c r="D938" s="30"/>
      <c r="E938" s="30"/>
      <c r="F938" s="2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30"/>
      <c r="B939" s="30"/>
      <c r="C939" s="30"/>
      <c r="D939" s="30"/>
      <c r="E939" s="30"/>
      <c r="F939" s="2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30"/>
      <c r="B940" s="30"/>
      <c r="C940" s="30"/>
      <c r="D940" s="30"/>
      <c r="E940" s="30"/>
      <c r="F940" s="2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30"/>
      <c r="B941" s="30"/>
      <c r="C941" s="30"/>
      <c r="D941" s="30"/>
      <c r="E941" s="30"/>
      <c r="F941" s="2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30"/>
      <c r="B942" s="30"/>
      <c r="C942" s="30"/>
      <c r="D942" s="30"/>
      <c r="E942" s="30"/>
      <c r="F942" s="2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30"/>
      <c r="B943" s="30"/>
      <c r="C943" s="30"/>
      <c r="D943" s="30"/>
      <c r="E943" s="30"/>
      <c r="F943" s="2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30"/>
      <c r="B944" s="30"/>
      <c r="C944" s="30"/>
      <c r="D944" s="30"/>
      <c r="E944" s="30"/>
      <c r="F944" s="2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30"/>
      <c r="B945" s="30"/>
      <c r="C945" s="30"/>
      <c r="D945" s="30"/>
      <c r="E945" s="30"/>
      <c r="F945" s="2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30"/>
      <c r="B946" s="30"/>
      <c r="C946" s="30"/>
      <c r="D946" s="30"/>
      <c r="E946" s="30"/>
      <c r="F946" s="2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30"/>
      <c r="B947" s="30"/>
      <c r="C947" s="30"/>
      <c r="D947" s="30"/>
      <c r="E947" s="30"/>
      <c r="F947" s="2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30"/>
      <c r="B948" s="30"/>
      <c r="C948" s="30"/>
      <c r="D948" s="30"/>
      <c r="E948" s="30"/>
      <c r="F948" s="2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30"/>
      <c r="B949" s="30"/>
      <c r="C949" s="30"/>
      <c r="D949" s="30"/>
      <c r="E949" s="30"/>
      <c r="F949" s="2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30"/>
      <c r="B950" s="30"/>
      <c r="C950" s="30"/>
      <c r="D950" s="30"/>
      <c r="E950" s="30"/>
      <c r="F950" s="2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30"/>
      <c r="B951" s="30"/>
      <c r="C951" s="30"/>
      <c r="D951" s="30"/>
      <c r="E951" s="30"/>
      <c r="F951" s="2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30"/>
      <c r="B952" s="30"/>
      <c r="C952" s="30"/>
      <c r="D952" s="30"/>
      <c r="E952" s="30"/>
      <c r="F952" s="2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30"/>
      <c r="B953" s="30"/>
      <c r="C953" s="30"/>
      <c r="D953" s="30"/>
      <c r="E953" s="30"/>
      <c r="F953" s="2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30"/>
      <c r="B954" s="30"/>
      <c r="C954" s="30"/>
      <c r="D954" s="30"/>
      <c r="E954" s="30"/>
      <c r="F954" s="2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30"/>
      <c r="B955" s="30"/>
      <c r="C955" s="30"/>
      <c r="D955" s="30"/>
      <c r="E955" s="30"/>
      <c r="F955" s="2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30"/>
      <c r="B956" s="30"/>
      <c r="C956" s="30"/>
      <c r="D956" s="30"/>
      <c r="E956" s="30"/>
      <c r="F956" s="2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30"/>
      <c r="B957" s="30"/>
      <c r="C957" s="30"/>
      <c r="D957" s="30"/>
      <c r="E957" s="30"/>
      <c r="F957" s="2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30"/>
      <c r="B958" s="30"/>
      <c r="C958" s="30"/>
      <c r="D958" s="30"/>
      <c r="E958" s="30"/>
      <c r="F958" s="2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30"/>
      <c r="B959" s="30"/>
      <c r="C959" s="30"/>
      <c r="D959" s="30"/>
      <c r="E959" s="30"/>
      <c r="F959" s="2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30"/>
      <c r="B960" s="30"/>
      <c r="C960" s="30"/>
      <c r="D960" s="30"/>
      <c r="E960" s="30"/>
      <c r="F960" s="2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30"/>
      <c r="B961" s="30"/>
      <c r="C961" s="30"/>
      <c r="D961" s="30"/>
      <c r="E961" s="30"/>
      <c r="F961" s="2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30"/>
      <c r="B962" s="30"/>
      <c r="C962" s="30"/>
      <c r="D962" s="30"/>
      <c r="E962" s="30"/>
      <c r="F962" s="2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30"/>
      <c r="B963" s="30"/>
      <c r="C963" s="30"/>
      <c r="D963" s="30"/>
      <c r="E963" s="30"/>
      <c r="F963" s="2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30"/>
      <c r="B964" s="30"/>
      <c r="C964" s="30"/>
      <c r="D964" s="30"/>
      <c r="E964" s="30"/>
      <c r="F964" s="2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30"/>
      <c r="B965" s="30"/>
      <c r="C965" s="30"/>
      <c r="D965" s="30"/>
      <c r="E965" s="30"/>
      <c r="F965" s="2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30"/>
      <c r="B966" s="30"/>
      <c r="C966" s="30"/>
      <c r="D966" s="30"/>
      <c r="E966" s="30"/>
      <c r="F966" s="2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30"/>
      <c r="B967" s="30"/>
      <c r="C967" s="30"/>
      <c r="D967" s="30"/>
      <c r="E967" s="30"/>
      <c r="F967" s="2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30"/>
      <c r="B968" s="30"/>
      <c r="C968" s="30"/>
      <c r="D968" s="30"/>
      <c r="E968" s="30"/>
      <c r="F968" s="2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30"/>
      <c r="B969" s="30"/>
      <c r="C969" s="30"/>
      <c r="D969" s="30"/>
      <c r="E969" s="30"/>
      <c r="F969" s="2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30"/>
      <c r="B970" s="30"/>
      <c r="C970" s="30"/>
      <c r="D970" s="30"/>
      <c r="E970" s="30"/>
      <c r="F970" s="2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30"/>
      <c r="B971" s="30"/>
      <c r="C971" s="30"/>
      <c r="D971" s="30"/>
      <c r="E971" s="30"/>
      <c r="F971" s="2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30"/>
      <c r="B972" s="30"/>
      <c r="C972" s="30"/>
      <c r="D972" s="30"/>
      <c r="E972" s="30"/>
      <c r="F972" s="2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30"/>
      <c r="B973" s="30"/>
      <c r="C973" s="30"/>
      <c r="D973" s="30"/>
      <c r="E973" s="30"/>
      <c r="F973" s="2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30"/>
      <c r="B974" s="30"/>
      <c r="C974" s="30"/>
      <c r="D974" s="30"/>
      <c r="E974" s="30"/>
      <c r="F974" s="2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30"/>
      <c r="B975" s="30"/>
      <c r="C975" s="30"/>
      <c r="D975" s="30"/>
      <c r="E975" s="30"/>
      <c r="F975" s="2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30"/>
      <c r="B976" s="30"/>
      <c r="C976" s="30"/>
      <c r="D976" s="30"/>
      <c r="E976" s="30"/>
      <c r="F976" s="2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30"/>
      <c r="B977" s="30"/>
      <c r="C977" s="30"/>
      <c r="D977" s="30"/>
      <c r="E977" s="30"/>
      <c r="F977" s="2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30"/>
      <c r="B978" s="30"/>
      <c r="C978" s="30"/>
      <c r="D978" s="30"/>
      <c r="E978" s="30"/>
      <c r="F978" s="2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30"/>
      <c r="B979" s="30"/>
      <c r="C979" s="30"/>
      <c r="D979" s="30"/>
      <c r="E979" s="30"/>
      <c r="F979" s="2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30"/>
      <c r="B980" s="30"/>
      <c r="C980" s="30"/>
      <c r="D980" s="30"/>
      <c r="E980" s="30"/>
      <c r="F980" s="2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30"/>
      <c r="B981" s="30"/>
      <c r="C981" s="30"/>
      <c r="D981" s="30"/>
      <c r="E981" s="30"/>
      <c r="F981" s="2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30"/>
      <c r="B982" s="30"/>
      <c r="C982" s="30"/>
      <c r="D982" s="30"/>
      <c r="E982" s="30"/>
      <c r="F982" s="2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30"/>
      <c r="B983" s="30"/>
      <c r="C983" s="30"/>
      <c r="D983" s="30"/>
      <c r="E983" s="30"/>
      <c r="F983" s="2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30"/>
      <c r="B984" s="30"/>
      <c r="C984" s="30"/>
      <c r="D984" s="30"/>
      <c r="E984" s="30"/>
      <c r="F984" s="2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30"/>
      <c r="B985" s="30"/>
      <c r="C985" s="30"/>
      <c r="D985" s="30"/>
      <c r="E985" s="30"/>
      <c r="F985" s="2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30"/>
      <c r="B986" s="30"/>
      <c r="C986" s="30"/>
      <c r="D986" s="30"/>
      <c r="E986" s="30"/>
      <c r="F986" s="2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30"/>
      <c r="B987" s="30"/>
      <c r="C987" s="30"/>
      <c r="D987" s="30"/>
      <c r="E987" s="30"/>
      <c r="F987" s="2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30"/>
      <c r="B988" s="30"/>
      <c r="C988" s="30"/>
      <c r="D988" s="30"/>
      <c r="E988" s="30"/>
      <c r="F988" s="2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30"/>
      <c r="B989" s="30"/>
      <c r="C989" s="30"/>
      <c r="D989" s="30"/>
      <c r="E989" s="30"/>
      <c r="F989" s="2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30"/>
      <c r="B990" s="30"/>
      <c r="C990" s="30"/>
      <c r="D990" s="30"/>
      <c r="E990" s="30"/>
      <c r="F990" s="2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30"/>
      <c r="B991" s="30"/>
      <c r="C991" s="30"/>
      <c r="D991" s="30"/>
      <c r="E991" s="30"/>
      <c r="F991" s="2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30"/>
      <c r="B992" s="30"/>
      <c r="C992" s="30"/>
      <c r="D992" s="30"/>
      <c r="E992" s="30"/>
      <c r="F992" s="2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30"/>
      <c r="B993" s="30"/>
      <c r="C993" s="30"/>
      <c r="D993" s="30"/>
      <c r="E993" s="30"/>
      <c r="F993" s="2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30"/>
      <c r="B994" s="30"/>
      <c r="C994" s="30"/>
      <c r="D994" s="30"/>
      <c r="E994" s="30"/>
      <c r="F994" s="2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30"/>
      <c r="B995" s="30"/>
      <c r="C995" s="30"/>
      <c r="D995" s="30"/>
      <c r="E995" s="30"/>
      <c r="F995" s="2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30"/>
      <c r="B996" s="30"/>
      <c r="C996" s="30"/>
      <c r="D996" s="30"/>
      <c r="E996" s="30"/>
      <c r="F996" s="2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30"/>
      <c r="B997" s="30"/>
      <c r="C997" s="30"/>
      <c r="D997" s="30"/>
      <c r="E997" s="30"/>
      <c r="F997" s="2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30"/>
      <c r="B998" s="30"/>
      <c r="C998" s="30"/>
      <c r="D998" s="30"/>
      <c r="E998" s="30"/>
      <c r="F998" s="2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30"/>
      <c r="B999" s="30"/>
      <c r="C999" s="30"/>
      <c r="D999" s="30"/>
      <c r="E999" s="30"/>
      <c r="F999" s="2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30"/>
      <c r="B1000" s="30"/>
      <c r="C1000" s="30"/>
      <c r="D1000" s="30"/>
      <c r="E1000" s="30"/>
      <c r="F1000" s="2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5">
    <mergeCell ref="A24:B24"/>
    <mergeCell ref="A25:B25"/>
    <mergeCell ref="A27:B27"/>
    <mergeCell ref="A28:B28"/>
    <mergeCell ref="A30:B3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9.29"/>
    <col customWidth="1" min="3" max="26" width="8.71"/>
  </cols>
  <sheetData>
    <row r="1" ht="12.75" customHeight="1">
      <c r="A1" s="48" t="s">
        <v>41</v>
      </c>
      <c r="B1" s="48" t="s">
        <v>18</v>
      </c>
    </row>
    <row r="2" ht="12.75" customHeight="1">
      <c r="A2" s="49" t="s">
        <v>42</v>
      </c>
      <c r="B2" s="50">
        <v>3.0</v>
      </c>
    </row>
    <row r="3" ht="12.75" customHeight="1">
      <c r="A3" s="49" t="s">
        <v>43</v>
      </c>
      <c r="B3" s="50">
        <v>70.0</v>
      </c>
    </row>
    <row r="4" ht="12.75" customHeight="1">
      <c r="A4" s="49" t="s">
        <v>44</v>
      </c>
      <c r="B4" s="50">
        <v>3000.0</v>
      </c>
    </row>
    <row r="5" ht="12.75" customHeight="1">
      <c r="A5" s="49" t="s">
        <v>45</v>
      </c>
      <c r="B5" s="51">
        <v>0.0083</v>
      </c>
    </row>
    <row r="6" ht="12.75" customHeight="1">
      <c r="A6" s="49" t="s">
        <v>46</v>
      </c>
      <c r="B6" s="50">
        <f>-15000000</f>
        <v>-15000000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