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14"/>
  <workbookPr codeName="ThisWorkbook" defaultThemeVersion="124226"/>
  <xr:revisionPtr revIDLastSave="4" documentId="11_7B2805E8A97A932FD4CA7A4843805E0B2F704166" xr6:coauthVersionLast="47" xr6:coauthVersionMax="47" xr10:uidLastSave="{491A8E96-70A6-40E9-9152-A1BE0BE64AB3}"/>
  <bookViews>
    <workbookView xWindow="-105" yWindow="-105" windowWidth="20730" windowHeight="10065" tabRatio="928" firstSheet="7" activeTab="7" xr2:uid="{00000000-000D-0000-FFFF-FFFF00000000}"/>
  </bookViews>
  <sheets>
    <sheet name="Cover Page" sheetId="85" r:id="rId1"/>
    <sheet name="Team Structure (QAM-QS)" sheetId="98" r:id="rId2"/>
    <sheet name="Skill Matrix (QAM-QS)" sheetId="87" r:id="rId3"/>
    <sheet name="Deliverables &amp; KPIs" sheetId="86" r:id="rId4"/>
    <sheet name="ON TIME ON Q" sheetId="102" r:id="rId5"/>
    <sheet name="Volume Del." sheetId="101" r:id="rId6"/>
    <sheet name="Improvement proposals" sheetId="94" r:id="rId7"/>
    <sheet name="Risk Management" sheetId="105" r:id="rId8"/>
  </sheets>
  <externalReferences>
    <externalReference r:id="rId9"/>
  </externalReferences>
  <definedNames>
    <definedName name="_xlnm.Print_Area" localSheetId="0">'Cover Page'!$A$1:$P$18</definedName>
    <definedName name="_xlnm.Print_Area" localSheetId="3">'Deliverables &amp; KPIs'!$A$1:$P$32</definedName>
    <definedName name="_xlnm.Print_Area" localSheetId="6">'Improvement proposals'!$A$1:$P$90</definedName>
    <definedName name="_xlnm.Print_Area" localSheetId="4">'ON TIME ON Q'!$A$1:$Q$35</definedName>
    <definedName name="_xlnm.Print_Area" localSheetId="7">'Risk Management'!$A$1:$W$54</definedName>
    <definedName name="_xlnm.Print_Area" localSheetId="2">'Skill Matrix (QAM-QS)'!$A$1:$P$45</definedName>
    <definedName name="_xlnm.Print_Area" localSheetId="1">'Team Structure (QAM-QS)'!$A$1:$P$29</definedName>
    <definedName name="_xlnm.Print_Area" localSheetId="5">'Volume Del.'!$A$1:$Q$71</definedName>
    <definedName name="P_NUMBER">'[1]TOTALI '!$A$2:$A$1377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1" i="105" l="1"/>
  <c r="K31" i="105" s="1"/>
  <c r="T31" i="105"/>
  <c r="U31" i="105" s="1"/>
  <c r="J19" i="105" l="1"/>
  <c r="K19" i="105" s="1"/>
  <c r="T19" i="105"/>
  <c r="U19" i="105" s="1"/>
  <c r="J30" i="105" l="1"/>
  <c r="K30" i="105" s="1"/>
  <c r="T30" i="105"/>
  <c r="U30" i="105" s="1"/>
  <c r="J29" i="105"/>
  <c r="K29" i="105" s="1"/>
  <c r="T29" i="105"/>
  <c r="U29" i="105" s="1"/>
  <c r="J28" i="105"/>
  <c r="K28" i="105" s="1"/>
  <c r="T28" i="105"/>
  <c r="U28" i="105" s="1"/>
  <c r="J25" i="105"/>
  <c r="K25" i="105" s="1"/>
  <c r="J26" i="105"/>
  <c r="K26" i="105" s="1"/>
  <c r="J27" i="105"/>
  <c r="K27" i="105" s="1"/>
  <c r="T25" i="105"/>
  <c r="U25" i="105" s="1"/>
  <c r="T26" i="105"/>
  <c r="U26" i="105" s="1"/>
  <c r="T27" i="105"/>
  <c r="U27" i="105" s="1"/>
  <c r="L6" i="86" l="1"/>
  <c r="J22" i="105" l="1"/>
  <c r="K22" i="105" s="1"/>
  <c r="T22" i="105"/>
  <c r="U22" i="105" s="1"/>
  <c r="J23" i="105"/>
  <c r="K23" i="105" s="1"/>
  <c r="T23" i="105"/>
  <c r="U23" i="105" s="1"/>
  <c r="L3" i="94" l="1"/>
  <c r="G6" i="101"/>
  <c r="F6" i="102"/>
  <c r="B6" i="102"/>
  <c r="B6" i="101"/>
  <c r="Q3" i="105" l="1"/>
  <c r="O6" i="102"/>
  <c r="M3" i="102"/>
  <c r="M6" i="102"/>
  <c r="O6" i="101"/>
  <c r="M6" i="101"/>
  <c r="H6" i="101"/>
  <c r="M3" i="101"/>
  <c r="U6" i="105" l="1"/>
  <c r="P6" i="105"/>
  <c r="E6" i="105"/>
  <c r="D6" i="105"/>
  <c r="B6" i="105"/>
  <c r="T24" i="105" l="1"/>
  <c r="U24" i="105" s="1"/>
  <c r="J24" i="105"/>
  <c r="K24" i="105" s="1"/>
  <c r="T21" i="105"/>
  <c r="U21" i="105" s="1"/>
  <c r="J21" i="105"/>
  <c r="K21" i="105" s="1"/>
  <c r="T20" i="105"/>
  <c r="U20" i="105" s="1"/>
  <c r="J20" i="105"/>
  <c r="K20" i="105" s="1"/>
  <c r="T18" i="105"/>
  <c r="U18" i="105" s="1"/>
  <c r="J18" i="105"/>
  <c r="K18" i="105" s="1"/>
  <c r="T17" i="105"/>
  <c r="U17" i="105" s="1"/>
  <c r="J17" i="105"/>
  <c r="K17" i="105" s="1"/>
  <c r="T16" i="105"/>
  <c r="U16" i="105" s="1"/>
  <c r="J16" i="105"/>
  <c r="K16" i="105" s="1"/>
  <c r="T15" i="105"/>
  <c r="U15" i="105" s="1"/>
  <c r="J15" i="105"/>
  <c r="K15" i="105" s="1"/>
  <c r="T14" i="105"/>
  <c r="U14" i="105" s="1"/>
  <c r="J14" i="105"/>
  <c r="K14" i="105" s="1"/>
  <c r="T13" i="105"/>
  <c r="U13" i="105" s="1"/>
  <c r="J13" i="105"/>
  <c r="K13" i="105" s="1"/>
  <c r="N6" i="98" l="1"/>
  <c r="L6" i="98"/>
  <c r="G6" i="98"/>
  <c r="F6" i="98"/>
  <c r="B6" i="98"/>
  <c r="O3" i="98"/>
  <c r="L3" i="98"/>
  <c r="N17" i="85" l="1"/>
  <c r="N6" i="94"/>
  <c r="L6" i="94"/>
  <c r="G6" i="94"/>
  <c r="F6" i="94"/>
  <c r="B6" i="94"/>
  <c r="O3" i="94"/>
  <c r="O3" i="86"/>
  <c r="L3" i="86"/>
  <c r="O3" i="87"/>
  <c r="L3" i="87"/>
  <c r="N6" i="86"/>
  <c r="G6" i="86"/>
  <c r="F6" i="86"/>
  <c r="B6" i="86"/>
  <c r="N6" i="87" l="1"/>
  <c r="L6" i="87"/>
  <c r="G6" i="87"/>
  <c r="F6" i="87"/>
  <c r="B6" i="87"/>
  <c r="N3" i="85" l="1"/>
  <c r="O3" i="102" l="1"/>
  <c r="U3" i="105"/>
  <c r="O3" i="101"/>
  <c r="N3" i="98"/>
  <c r="N3" i="94"/>
  <c r="N3" i="86"/>
  <c r="N3" i="87"/>
</calcChain>
</file>

<file path=xl/sharedStrings.xml><?xml version="1.0" encoding="utf-8"?>
<sst xmlns="http://schemas.openxmlformats.org/spreadsheetml/2006/main" count="960" uniqueCount="505">
  <si>
    <r>
      <rPr>
        <b/>
        <sz val="14"/>
        <color rgb="FF92D050"/>
        <rFont val="Arial"/>
        <family val="2"/>
      </rPr>
      <t xml:space="preserve">CONTINUOUS SERVICE INSPECTION
</t>
    </r>
    <r>
      <rPr>
        <b/>
        <sz val="14"/>
        <color theme="0"/>
        <rFont val="Arial"/>
        <family val="2"/>
      </rPr>
      <t xml:space="preserve"> COVER PAGE</t>
    </r>
  </si>
  <si>
    <t>CSI NUMBER</t>
  </si>
  <si>
    <t>DATE</t>
  </si>
  <si>
    <t>REV</t>
  </si>
  <si>
    <t>CSI-MVADS0XXX</t>
  </si>
  <si>
    <t>CUSTOMER</t>
  </si>
  <si>
    <t>SITE</t>
  </si>
  <si>
    <t xml:space="preserve">SERVICE  </t>
  </si>
  <si>
    <t>WORK SPECIFICATION</t>
  </si>
  <si>
    <t>PROGRAMS</t>
  </si>
  <si>
    <t>AIRBUS DEFENCE &amp; SPACE</t>
  </si>
  <si>
    <t>FAL A400M</t>
  </si>
  <si>
    <t>A400M QUALITY INSPECTION ACTIVITIES TOQMK1 WP2:
QUALITY INSPECTION ACTIVITIES FLIGHT TEST CENTER</t>
  </si>
  <si>
    <t>TAQ-A4-CD-19-0001-D</t>
  </si>
  <si>
    <t>A400M</t>
  </si>
  <si>
    <t>CHAPTER</t>
  </si>
  <si>
    <t>TITLE</t>
  </si>
  <si>
    <t>STATUS</t>
  </si>
  <si>
    <t>TEAM STRUCTURE</t>
  </si>
  <si>
    <t>DELIVERABLES &amp; KPI's</t>
  </si>
  <si>
    <t>SKILL MATRIX</t>
  </si>
  <si>
    <t>VOLUME OF DELIVERABLES</t>
  </si>
  <si>
    <t>INCIDENCES (ON TIME ON QUALITY)</t>
  </si>
  <si>
    <t>IMPROVEMENT PROPOSALS</t>
  </si>
  <si>
    <t>RISK MANAGEMENT</t>
  </si>
  <si>
    <t>OVERALL STATUS</t>
  </si>
  <si>
    <r>
      <rPr>
        <b/>
        <sz val="14"/>
        <color rgb="FF92D050"/>
        <rFont val="Arial"/>
        <family val="2"/>
      </rPr>
      <t xml:space="preserve">CONTINUOUS SERVICE INSPECTION
</t>
    </r>
    <r>
      <rPr>
        <b/>
        <sz val="14"/>
        <color theme="0"/>
        <rFont val="Arial"/>
        <family val="2"/>
      </rPr>
      <t>TEAM STRUCTURE</t>
    </r>
  </si>
  <si>
    <t>TRIGO G.Q.S TEAM</t>
  </si>
  <si>
    <t>NAME</t>
  </si>
  <si>
    <t>POSITION</t>
  </si>
  <si>
    <t>AREA</t>
  </si>
  <si>
    <t>PROGRAM</t>
  </si>
  <si>
    <t>MOLINA ALONSO, FRANCISCO JOSÉ</t>
  </si>
  <si>
    <t>FOCAL SITE MANAGER</t>
  </si>
  <si>
    <t>FTC CALIDAD</t>
  </si>
  <si>
    <t>ALL</t>
  </si>
  <si>
    <t>HERRERA JIMÉNEZ, MANUELA</t>
  </si>
  <si>
    <t>QUALITY AIRCRAFT MANAGER</t>
  </si>
  <si>
    <t>A400M MSN004</t>
  </si>
  <si>
    <t xml:space="preserve">MORENO DÍAZ, MARÍA DEL ROSARIO </t>
  </si>
  <si>
    <t>A400M MSN006</t>
  </si>
  <si>
    <t xml:space="preserve">PINTO MARTIN, JAVIER </t>
  </si>
  <si>
    <t>A400M MSN056</t>
  </si>
  <si>
    <t xml:space="preserve">DEL RÍO ORTEGA, ANTONIO </t>
  </si>
  <si>
    <t>QUALITY SUPPORT</t>
  </si>
  <si>
    <t>DOC. MSN056</t>
  </si>
  <si>
    <t>BLANCO VENEGAS, GONZALO</t>
  </si>
  <si>
    <t>MSN004</t>
  </si>
  <si>
    <t xml:space="preserve">GONZÁLEZ MACÍAS, ANTONIO MANUEL </t>
  </si>
  <si>
    <t>ORTIZ VENEGAS, ANA</t>
  </si>
  <si>
    <t xml:space="preserve">GALLEGO LOZANO, MANUEL MARÍA </t>
  </si>
  <si>
    <t>MSN006</t>
  </si>
  <si>
    <t>MENESES REINA, CARLOS</t>
  </si>
  <si>
    <t xml:space="preserve">NAVARRO GALISTEO, JAVIER </t>
  </si>
  <si>
    <t>MSN056</t>
  </si>
  <si>
    <t>PARRA GÓMEZ, CARLOS</t>
  </si>
  <si>
    <t>RAMÓN DUCOY, JULIO</t>
  </si>
  <si>
    <t xml:space="preserve">VIZUETE DEL TORO, JAVIER </t>
  </si>
  <si>
    <t>LAURA RODRIGUEZ FERNÁNDEZ</t>
  </si>
  <si>
    <t>TOQMK1 (FTC)</t>
  </si>
  <si>
    <t>Flight Test Center</t>
  </si>
  <si>
    <t>MANUEL MÁRQUEZ TRISTAN</t>
  </si>
  <si>
    <r>
      <rPr>
        <b/>
        <sz val="14"/>
        <color rgb="FF92D050"/>
        <rFont val="Arial"/>
        <family val="2"/>
      </rPr>
      <t xml:space="preserve">CONTINUOUS SERVICE INSPECTION
</t>
    </r>
    <r>
      <rPr>
        <b/>
        <sz val="14"/>
        <color theme="0"/>
        <rFont val="Arial"/>
        <family val="2"/>
      </rPr>
      <t>SKILL MATRIX</t>
    </r>
  </si>
  <si>
    <r>
      <t xml:space="preserve">SKILL MATRIX  </t>
    </r>
    <r>
      <rPr>
        <b/>
        <sz val="20"/>
        <color rgb="FFFFFFFF"/>
        <rFont val="Arial"/>
        <family val="2"/>
      </rPr>
      <t>ADS-FAL-FTC</t>
    </r>
  </si>
  <si>
    <t>SKILLMATRIX QAM's</t>
  </si>
  <si>
    <t>SKILLMATRIX INSPECTORES</t>
  </si>
  <si>
    <r>
      <rPr>
        <b/>
        <sz val="14"/>
        <color rgb="FF92D050"/>
        <rFont val="Arial"/>
        <family val="2"/>
      </rPr>
      <t xml:space="preserve">CONTINUOUS SERVICE INSPECTION
</t>
    </r>
    <r>
      <rPr>
        <b/>
        <sz val="14"/>
        <color theme="0"/>
        <rFont val="Arial"/>
        <family val="2"/>
      </rPr>
      <t>DELIVERABLES &amp; KPIS</t>
    </r>
  </si>
  <si>
    <t>Nº</t>
  </si>
  <si>
    <t>DELIVERABLE</t>
  </si>
  <si>
    <t>DEL. REFERENCE</t>
  </si>
  <si>
    <t>TRIGO KPI REF.</t>
  </si>
  <si>
    <t>DESCRIPTION</t>
  </si>
  <si>
    <t>FREQ.</t>
  </si>
  <si>
    <t>Maintenances Task Performed</t>
  </si>
  <si>
    <t>WP2.01</t>
  </si>
  <si>
    <t>AG14.6</t>
  </si>
  <si>
    <t>As per plan according to A/C Flights availability</t>
  </si>
  <si>
    <t>Monthly</t>
  </si>
  <si>
    <t>Special Instruction Application.</t>
  </si>
  <si>
    <t>WP2.02</t>
  </si>
  <si>
    <t>AG14.8
AG14.10</t>
  </si>
  <si>
    <t>Verification/inspection should be documented properly in the relevant tool before the end of the current shift and in case of not completing the work instruction at the end of the shift, register in the stablished tool the detailed work progress.</t>
  </si>
  <si>
    <t>TLB process.</t>
  </si>
  <si>
    <t xml:space="preserve">WP2.03 </t>
  </si>
  <si>
    <t>As per plan according to A/C Flights availability.</t>
  </si>
  <si>
    <t>Aircraft ready for Flight Test purposes (TLB Final Stamp).</t>
  </si>
  <si>
    <t>WP2.04</t>
  </si>
  <si>
    <t>AG14.8
AG17.1</t>
  </si>
  <si>
    <t>Correct TLB deliveries.</t>
  </si>
  <si>
    <t>Process non conformities</t>
  </si>
  <si>
    <t>WP2.05</t>
  </si>
  <si>
    <t>AG14.2</t>
  </si>
  <si>
    <t>Each finding detected should be documented properly in the relevant tool within 1 shift after its observation.</t>
  </si>
  <si>
    <t>Quality Following Attest conformity of work.</t>
  </si>
  <si>
    <t>WP2.06</t>
  </si>
  <si>
    <t>AG14.8</t>
  </si>
  <si>
    <t>100% of work performed by another organizations to be inspected / verified</t>
  </si>
  <si>
    <t>FOD surveillance and reporting</t>
  </si>
  <si>
    <t>WP2.07</t>
  </si>
  <si>
    <t>AG14.3
AG14.4
AG14.7</t>
  </si>
  <si>
    <t>As per plan according to demand Daily report at the beginning of each shift</t>
  </si>
  <si>
    <t>Damage Industrial Means (DIM)</t>
  </si>
  <si>
    <t>WP2.08</t>
  </si>
  <si>
    <t xml:space="preserve">AG14.3
</t>
  </si>
  <si>
    <t>Damages by means detected along of services perfomed.</t>
  </si>
  <si>
    <t>“A400M FT MSN0056 Flight Test Status Report”</t>
  </si>
  <si>
    <t>WP2.09</t>
  </si>
  <si>
    <t>AG.14.5</t>
  </si>
  <si>
    <t>As per plan according to demand.</t>
  </si>
  <si>
    <t>Maintenance Aircraft Limitation (MSN56)</t>
  </si>
  <si>
    <t>WP2.10</t>
  </si>
  <si>
    <t>AG.14.5
AG18.3</t>
  </si>
  <si>
    <t>New ACLs should be documented in the
relevant tool within 1 day after A/C applicability performed in COLA Tool</t>
  </si>
  <si>
    <t>MSN56 Maintenance Activities</t>
  </si>
  <si>
    <t>WP2.11</t>
  </si>
  <si>
    <t>AG14.5</t>
  </si>
  <si>
    <t>11.1 Creation and closure of task linked with new Inflow.
11.2 Follow up of mantinance.
11.3 Maintenance reports to be provided weekly and on demand.
11.4 A/C Consumptions after each A/C Operation.
11.5 Follow up the Aircraft Maintenance / Preservation / Storage plan.
11.6 PFR uploading in Airbus Management system.</t>
  </si>
  <si>
    <t>Weekly</t>
  </si>
  <si>
    <t>Continuous Improvement (Corrective Action and follow-up)</t>
  </si>
  <si>
    <t>WP2.12</t>
  </si>
  <si>
    <t>AG20.1</t>
  </si>
  <si>
    <t>Each finding detected should be analysed within 1 week after its observation and actions put in place.</t>
  </si>
  <si>
    <t>Zone Closure</t>
  </si>
  <si>
    <t>WP2.13</t>
  </si>
  <si>
    <t>AG14.3</t>
  </si>
  <si>
    <t>Zone closure should be documented properly in the relevant tool before the end of work</t>
  </si>
  <si>
    <t>IVs pre-post Operational</t>
  </si>
  <si>
    <t>WP2.14</t>
  </si>
  <si>
    <t>AG17.1</t>
  </si>
  <si>
    <t>ASRM management</t>
  </si>
  <si>
    <t>WP2.15</t>
  </si>
  <si>
    <t>AG18.4</t>
  </si>
  <si>
    <t>Each rejected material should be classified and noted</t>
  </si>
  <si>
    <t>Maintenance Aircraft Limitation.</t>
  </si>
  <si>
    <t>WP2.16</t>
  </si>
  <si>
    <t>AG18.3
AG.14.5
AG18.1</t>
  </si>
  <si>
    <t>Pre-operational analysis of draft documents within 1 day, in order to avoid later rejections.</t>
  </si>
  <si>
    <t>QSRs</t>
  </si>
  <si>
    <t>WP2.17</t>
  </si>
  <si>
    <t>AG.14.5
AG18.1</t>
  </si>
  <si>
    <t>Once validated analysis of mentioned document and application as per process</t>
  </si>
  <si>
    <t>A/C Logbooks update</t>
  </si>
  <si>
    <t>WP2.18</t>
  </si>
  <si>
    <t>As per plan according to A/C Flights/Maintenance availability
18.1 Propeller installation/uninstallation and maintenance tasks date fulfilled.
18.2 Crosscheck with LSMS, updating WO/OP properly.
18.3 HNC’s launched for any discrepancy</t>
  </si>
  <si>
    <t>Operational Surveillance</t>
  </si>
  <si>
    <t>WP2.19</t>
  </si>
  <si>
    <t>AG14.9</t>
  </si>
  <si>
    <t>As stablished in the process</t>
  </si>
  <si>
    <t>Coordinate A/C Quality Activities and quality requirements</t>
  </si>
  <si>
    <t>AG 18.4  KPI ASRM SURVEILLANCE</t>
  </si>
  <si>
    <t>WP2.20</t>
  </si>
  <si>
    <t>IVs updated</t>
  </si>
  <si>
    <t>WP2.21</t>
  </si>
  <si>
    <t>Assure that the inspection documents (IVs) are updated with new requirements and with return of experience.</t>
  </si>
  <si>
    <t>OWS tacking and management</t>
  </si>
  <si>
    <t>WP2.22</t>
  </si>
  <si>
    <t>Management, control and archiving of Aircraft Documentation</t>
  </si>
  <si>
    <t>WP2.23</t>
  </si>
  <si>
    <t>AG14.1</t>
  </si>
  <si>
    <t>As stablished in the process.</t>
  </si>
  <si>
    <r>
      <rPr>
        <b/>
        <sz val="14"/>
        <color rgb="FF92D050"/>
        <rFont val="Arial"/>
        <family val="2"/>
      </rPr>
      <t xml:space="preserve">CONTINUOUS SERVICE INSPECTION
</t>
    </r>
    <r>
      <rPr>
        <b/>
        <sz val="14"/>
        <color theme="0"/>
        <rFont val="Arial"/>
        <family val="2"/>
      </rPr>
      <t>INCIDENCES</t>
    </r>
  </si>
  <si>
    <t>JAN</t>
  </si>
  <si>
    <t>FEB</t>
  </si>
  <si>
    <t>MAR</t>
  </si>
  <si>
    <t>APR</t>
  </si>
  <si>
    <t>MAY</t>
  </si>
  <si>
    <t>JUN</t>
  </si>
  <si>
    <t>JUL</t>
  </si>
  <si>
    <t>AUG</t>
  </si>
  <si>
    <t>SEP</t>
  </si>
  <si>
    <t>OCT</t>
  </si>
  <si>
    <t>NOV</t>
  </si>
  <si>
    <t>DEC</t>
  </si>
  <si>
    <t>ON TIME</t>
  </si>
  <si>
    <t>ON QUALITY</t>
  </si>
  <si>
    <t>= 0 incidences</t>
  </si>
  <si>
    <t>= 1 or 2 incidences</t>
  </si>
  <si>
    <t>&gt; 2 incidences</t>
  </si>
  <si>
    <t xml:space="preserve">*PPS from Sevices actions: </t>
  </si>
  <si>
    <t>Item</t>
  </si>
  <si>
    <t>Opening Date</t>
  </si>
  <si>
    <t>Detected by</t>
  </si>
  <si>
    <t xml:space="preserve">Incidence </t>
  </si>
  <si>
    <t>Responsible</t>
  </si>
  <si>
    <t>Status</t>
  </si>
  <si>
    <t>Closing Date</t>
  </si>
  <si>
    <t>TRIGO Crew</t>
  </si>
  <si>
    <t xml:space="preserve">NC descrition </t>
  </si>
  <si>
    <t>Several tasks of maintenance out of deadline</t>
  </si>
  <si>
    <t>QAM</t>
  </si>
  <si>
    <t>IN PROGRESS</t>
  </si>
  <si>
    <t xml:space="preserve">Action </t>
  </si>
  <si>
    <t>Open &amp; follow up on PPS-43 Tools.</t>
  </si>
  <si>
    <t>Spaner 5/32 from tool case 4 is lost</t>
  </si>
  <si>
    <t>Open &amp; follow up on PPS-42 Tools</t>
  </si>
  <si>
    <t>KPI AG 18.4 ASRM management deadlines out of objective</t>
  </si>
  <si>
    <t>CLOSED</t>
  </si>
  <si>
    <t>Awareness session to QAM team to refresh deadline objective (30 days to reject elements)</t>
  </si>
  <si>
    <t>KPI 20.1 Two PPS not opened before a week in January</t>
  </si>
  <si>
    <t>QIT</t>
  </si>
  <si>
    <t xml:space="preserve">Create a new PPS Masterlist to solve PPS opening problems </t>
  </si>
  <si>
    <t>HO Quality - L.R.F</t>
  </si>
  <si>
    <t>KPI AG 14.8 some maintenance task wrongly answer implies regularization of ALB item</t>
  </si>
  <si>
    <t>New maintenances task follow up tool which includes text generator</t>
  </si>
  <si>
    <t>HO Maintenance - R.R.R.</t>
  </si>
  <si>
    <t>Open &amp; follow up on PPS-44 Tools.</t>
  </si>
  <si>
    <t>KPI AG 14.2 SAP notifications OTD out of deadline</t>
  </si>
  <si>
    <t>New SAP notifications tool to improve deadlines and to monitor quality notification</t>
  </si>
  <si>
    <t>MAP Statement not declared in MSN04 ALB (F864-93 &amp; F864-94) due to confusion with TSP description</t>
  </si>
  <si>
    <t>Open &amp; follow up on PPS-45 Tools.</t>
  </si>
  <si>
    <t>AERTEC Crew</t>
  </si>
  <si>
    <t>MSN04 flight with overdue FFQDM maintenance task</t>
  </si>
  <si>
    <t>Open &amp; follow up on PPS-46 Tools.</t>
  </si>
  <si>
    <t>KPI AG 14.4 Some FOD rounds missing or without data</t>
  </si>
  <si>
    <t xml:space="preserve">New FOD round records viewer for allowing Focal Site Manager to follow-up FOD round performance </t>
  </si>
  <si>
    <t>FFQDM task performed by a worker with overdue skill</t>
  </si>
  <si>
    <t>Open &amp; follow up on PPS-47 Tools.</t>
  </si>
  <si>
    <r>
      <rPr>
        <b/>
        <sz val="14"/>
        <color rgb="FF92D050"/>
        <rFont val="Arial"/>
        <family val="2"/>
      </rPr>
      <t xml:space="preserve">CONTINUOUS SERVICE INSPECTION
</t>
    </r>
    <r>
      <rPr>
        <b/>
        <sz val="14"/>
        <color theme="0"/>
        <rFont val="Arial"/>
        <family val="2"/>
      </rPr>
      <t>VOLUME DELIVERABLES</t>
    </r>
  </si>
  <si>
    <t>FLIGHT TEST CENTER</t>
  </si>
  <si>
    <t xml:space="preserve">Special Instruction Application
</t>
  </si>
  <si>
    <t xml:space="preserve">TLB process
</t>
  </si>
  <si>
    <t xml:space="preserve">Aircraft ready for Flight Test purposes (TLB Final Stamp)
</t>
  </si>
  <si>
    <t xml:space="preserve">Process non conformities
</t>
  </si>
  <si>
    <t xml:space="preserve">Quality Following Attest conformity of work
</t>
  </si>
  <si>
    <t xml:space="preserve">FOD surveillance and reporting
</t>
  </si>
  <si>
    <t xml:space="preserve">Damage Industrial Means (DIM)
</t>
  </si>
  <si>
    <t xml:space="preserve">Maintenance Aircraft Limitation
</t>
  </si>
  <si>
    <r>
      <rPr>
        <b/>
        <sz val="14"/>
        <color rgb="FF92D050"/>
        <rFont val="Arial"/>
        <family val="2"/>
      </rPr>
      <t xml:space="preserve">CONTINUOUS SERVICE INSPECTION
</t>
    </r>
    <r>
      <rPr>
        <b/>
        <sz val="14"/>
        <color theme="0"/>
        <rFont val="Arial"/>
        <family val="2"/>
      </rPr>
      <t>IMPROVEMENT PROPOSALS</t>
    </r>
  </si>
  <si>
    <t>ITEM</t>
  </si>
  <si>
    <t>OP.DATE</t>
  </si>
  <si>
    <t>CODE</t>
  </si>
  <si>
    <t>PROPOSED BY</t>
  </si>
  <si>
    <t>RESPONSIBLE</t>
  </si>
  <si>
    <t>CLOSING DATE</t>
  </si>
  <si>
    <t>CW26 2019</t>
  </si>
  <si>
    <t>Software</t>
  </si>
  <si>
    <t>Improvement</t>
  </si>
  <si>
    <t>Sábana MSN056</t>
  </si>
  <si>
    <t>Miguel García Ruíz</t>
  </si>
  <si>
    <t>CW33 2019</t>
  </si>
  <si>
    <t>Target</t>
  </si>
  <si>
    <t>Mayor fidelidad y cantidad de información del mantenimiento. Datos directamente de LSMS</t>
  </si>
  <si>
    <t>CW46 2019</t>
  </si>
  <si>
    <t>Automatización reporte KPI PPS en pantallas</t>
  </si>
  <si>
    <t>Ahorro de tiempo en el reporte.</t>
  </si>
  <si>
    <t>CW47 2019</t>
  </si>
  <si>
    <t>Control FOD en Apertura/cierre de paneles</t>
  </si>
  <si>
    <t>CANCELLED</t>
  </si>
  <si>
    <t>Control de riesgo de FOD en paneles por apertura de otros.</t>
  </si>
  <si>
    <t>Implantación SCO</t>
  </si>
  <si>
    <t>Mayor control en la gestión de trabajos.</t>
  </si>
  <si>
    <t>Automatización master KPI´s</t>
  </si>
  <si>
    <t>Pedro Alonso Fernández</t>
  </si>
  <si>
    <t>Ahorro de tiempo en cálculos y mayor exactitud.</t>
  </si>
  <si>
    <t>Control de configuración de software por A/C</t>
  </si>
  <si>
    <t>Evitar errores mediante seguimientod e la configuración del software</t>
  </si>
  <si>
    <t>CW34 2019</t>
  </si>
  <si>
    <t>Working process</t>
  </si>
  <si>
    <t>Mejora en retroalimentación del Layout de rondas FOD</t>
  </si>
  <si>
    <t>CW37 2019</t>
  </si>
  <si>
    <t>CW39 2019</t>
  </si>
  <si>
    <t>Creación de libros de obra en curso para registro de entrada y salida</t>
  </si>
  <si>
    <t>CW41 2019</t>
  </si>
  <si>
    <t>Control de entradas y salidas en OEC.</t>
  </si>
  <si>
    <t>CW45 2019</t>
  </si>
  <si>
    <t>Implantación de criterios para la legibilidad de las herramientas</t>
  </si>
  <si>
    <t>Estandarización para facilitar la legibilidad e identificación.</t>
  </si>
  <si>
    <t>CW27 2019</t>
  </si>
  <si>
    <t>Creación base de datos para IC</t>
  </si>
  <si>
    <t>CW29 2019</t>
  </si>
  <si>
    <t>Informatización de la información y control de IC´s.</t>
  </si>
  <si>
    <t>Sábana MSN056: exportación de tareas realizadas en archivo histórico</t>
  </si>
  <si>
    <t>CW48 2019</t>
  </si>
  <si>
    <t>Agilización y limpieza del archivo.</t>
  </si>
  <si>
    <t>Herramienta de control de WP.3.100</t>
  </si>
  <si>
    <t>Software para el reporte periódico de la Work Specification</t>
  </si>
  <si>
    <t>CW51 2019</t>
  </si>
  <si>
    <t>Implantación reunión diaria Q+PD de niveles 1  y 2.</t>
  </si>
  <si>
    <t>CW02 2020</t>
  </si>
  <si>
    <t>Mejorar flujo de información entre N1 y N2 para la distribución del trabajo diario.</t>
  </si>
  <si>
    <t>Creación software OEC.</t>
  </si>
  <si>
    <t>Controlar la ubicación de los paneles en OEC informatizando la entrada, salida, y consulta de los mismos</t>
  </si>
  <si>
    <t>CW49 2019</t>
  </si>
  <si>
    <t>Estandarización  del seguimiento de las ACL´s</t>
  </si>
  <si>
    <t>CW50 2019</t>
  </si>
  <si>
    <t>Utilizar el mismo software para el seguimiento de las ACL´s en todos los aviones, mejorando el control del estado.</t>
  </si>
  <si>
    <t>Software Control de herramientas</t>
  </si>
  <si>
    <t xml:space="preserve">Informatización del control de herramientas </t>
  </si>
  <si>
    <t>Software Avisos</t>
  </si>
  <si>
    <t>Optimización del proceso, para evitar la perdida y duplicadad de información</t>
  </si>
  <si>
    <t>Creación nueva estructura de red</t>
  </si>
  <si>
    <t>Crear una estructura clara y definida de la red de FTC para evitar duplicidad de información y hacerla más accesible</t>
  </si>
  <si>
    <t>CW05 2020</t>
  </si>
  <si>
    <t>Base de datos reunión diaria Q+PD de niveles 1 y 2.</t>
  </si>
  <si>
    <t>CW11 2020</t>
  </si>
  <si>
    <t>Facilitar y estandarizar el flujo de la reunión así como almacenar toda la información de esta para el posterior seguimiento de sus acciones derivadas.</t>
  </si>
  <si>
    <t>CW04 2020</t>
  </si>
  <si>
    <t>Mejora ronda FOD</t>
  </si>
  <si>
    <t>Ana Carrasco Naranjo</t>
  </si>
  <si>
    <t>Eliminación de revisiones duplicadas y optimización de la supervisión de OEC</t>
  </si>
  <si>
    <t>CW03 2020</t>
  </si>
  <si>
    <t>Recopilación concesiones</t>
  </si>
  <si>
    <t>Extracto de las concesiones de los archivos de avisos</t>
  </si>
  <si>
    <t>Cuestionario ronda FOD</t>
  </si>
  <si>
    <t>CW06 2020</t>
  </si>
  <si>
    <t>Dejar constancia de la correcta realización del informe FOD diario y recopilar las incidencias acumuladas</t>
  </si>
  <si>
    <t>Software customer needs improvements</t>
  </si>
  <si>
    <t>Facilitar a cliente la demanda de mejoras en el servicio a través de un sistema de solicitud, visualización y envío de estas.</t>
  </si>
  <si>
    <t>CW08 2020</t>
  </si>
  <si>
    <t>Herramienta Auditoria TLB</t>
  </si>
  <si>
    <t>Comprobar que se cumple con las Golden Rules de eTLB</t>
  </si>
  <si>
    <t>CW09 2020</t>
  </si>
  <si>
    <t>Creación de base de datos para la gestión de perfiles.</t>
  </si>
  <si>
    <t>Agilización y mayor control de  los perfiles disponibles en el servicio así como las habilidades del personal para una distribución de turnos y trabajos óptima.</t>
  </si>
  <si>
    <t>CW10 2020</t>
  </si>
  <si>
    <t>Service follow-up</t>
  </si>
  <si>
    <t>CW16 2020</t>
  </si>
  <si>
    <t>Seguimiento del servicio (cumplimiento de deliverables)</t>
  </si>
  <si>
    <t>Flujo de documentación</t>
  </si>
  <si>
    <t>Aclaración de los procesos y mejorar el control de la documentación</t>
  </si>
  <si>
    <t>CW13 2020</t>
  </si>
  <si>
    <t>Nueva Masterlist PPS</t>
  </si>
  <si>
    <t>Mayor facilidad en la edición de datos y aumento de las funciones</t>
  </si>
  <si>
    <t>Software unificado  multifunción para avisos</t>
  </si>
  <si>
    <t>CW17 2020</t>
  </si>
  <si>
    <t>Evitar duplicidad de información, mejora de la generación de avisos (correcta cumplimentación de los datos)</t>
  </si>
  <si>
    <t>Revisión Checklist Process Confirming</t>
  </si>
  <si>
    <t>CW21 2020</t>
  </si>
  <si>
    <t>Revisión de preguntas, formulación del archivo y formato.</t>
  </si>
  <si>
    <t>Nuevo Cuadrante Unificado del Servicio</t>
  </si>
  <si>
    <t>Miguel García Ruíz
Pedro Alonso Fernández</t>
  </si>
  <si>
    <t>BLOCKED</t>
  </si>
  <si>
    <t>Unificar los diferentes cuadrantes en uno único, incorporando filtros, edición automática de información, etc</t>
  </si>
  <si>
    <t>CW18 2020</t>
  </si>
  <si>
    <t>Base de datos para PFR</t>
  </si>
  <si>
    <t>Añadir funcionalidad al Service Follow-up para generar BBDD de PFR solicitadas por cliente</t>
  </si>
  <si>
    <t>Implantación Microsoft Teams</t>
  </si>
  <si>
    <t>Reuniones telemáticas a través de las pantallas N1 con personal fuera de las instalaciones</t>
  </si>
  <si>
    <t>CW19 2020</t>
  </si>
  <si>
    <t>Base de datos de Concesiones (Instalaciones)</t>
  </si>
  <si>
    <t>Añadir funcionalidad al Service Follow-up para generar BBDD de concesiones de los elementos instalados en avión</t>
  </si>
  <si>
    <t>Mejoras BBDD Reunion Seguimiento N1-N2</t>
  </si>
  <si>
    <t>CW20 2020</t>
  </si>
  <si>
    <t>Mejoras esteticas e incorporación de nuevas alertas para la reunión de seguimiento diaria</t>
  </si>
  <si>
    <t>Tabla Canibalizaciones MSN56</t>
  </si>
  <si>
    <t>CW22 2020</t>
  </si>
  <si>
    <t>Analasis de equipos instalados en MSN56 que previamente habian sido instalaciones en otros aviones prototipo</t>
  </si>
  <si>
    <t>Punto de Control de Cambios de Equipo QSFU</t>
  </si>
  <si>
    <t>Evitar incidencias como la del PPS-44, controlando equipos instalados tras la simulación de AMASIS</t>
  </si>
  <si>
    <t>Planificación de Mantenimiento</t>
  </si>
  <si>
    <t>Herramienta para planificar el Mantenimiento entre QAM-QS, mejorando la calidad de los solapes</t>
  </si>
  <si>
    <t>Automatización de PC + OS</t>
  </si>
  <si>
    <t>Automatización y unificación de los archivos de auditorias (Process Confirming y Operational Surveillance)</t>
  </si>
  <si>
    <t>Herramienta SAR29</t>
  </si>
  <si>
    <t>Herramienta para importar PDF de SAR29, analizarlos y calcular envejecimientos de los diferentes elementos de las hélices</t>
  </si>
  <si>
    <r>
      <rPr>
        <b/>
        <sz val="18"/>
        <color rgb="FF92D050"/>
        <rFont val="Arial"/>
        <family val="2"/>
      </rPr>
      <t xml:space="preserve">CONTINUOUS SERVICE INSPECTION
</t>
    </r>
    <r>
      <rPr>
        <b/>
        <sz val="11"/>
        <color theme="0"/>
        <rFont val="Arial"/>
        <family val="2"/>
      </rPr>
      <t xml:space="preserve">RISKS MANAGEMENT </t>
    </r>
  </si>
  <si>
    <t>A</t>
  </si>
  <si>
    <t>AMFE</t>
  </si>
  <si>
    <r>
      <rPr>
        <b/>
        <sz val="11"/>
        <color rgb="FF002060"/>
        <rFont val="Arial Black"/>
        <family val="2"/>
      </rPr>
      <t xml:space="preserve">Título: </t>
    </r>
    <r>
      <rPr>
        <b/>
        <sz val="11"/>
        <color rgb="FF92D050"/>
        <rFont val="Arial Black"/>
        <family val="2"/>
      </rPr>
      <t>XXXX</t>
    </r>
  </si>
  <si>
    <r>
      <t>Responsable:</t>
    </r>
    <r>
      <rPr>
        <b/>
        <sz val="11"/>
        <color rgb="FF9BCD65"/>
        <rFont val="Arial Black"/>
        <family val="2"/>
      </rPr>
      <t xml:space="preserve"> XXXX</t>
    </r>
  </si>
  <si>
    <t>Fecha Creación:</t>
  </si>
  <si>
    <r>
      <rPr>
        <b/>
        <sz val="11"/>
        <color rgb="FF002060"/>
        <rFont val="Arial Black"/>
        <family val="2"/>
      </rPr>
      <t>Código:</t>
    </r>
    <r>
      <rPr>
        <b/>
        <sz val="11"/>
        <color rgb="FF9BCD65"/>
        <rFont val="Arial Black"/>
        <family val="2"/>
      </rPr>
      <t xml:space="preserve"> AMFE.AA.XX</t>
    </r>
  </si>
  <si>
    <t>Fecha Actualización:</t>
  </si>
  <si>
    <t>Descripción</t>
  </si>
  <si>
    <t>Valoración Previa
a las Acciones</t>
  </si>
  <si>
    <t xml:space="preserve">     Priorización</t>
  </si>
  <si>
    <t>Descripción de Acciones</t>
  </si>
  <si>
    <t>Valoración Tras las Acciones
(Control de efectividad)</t>
  </si>
  <si>
    <t>Fallo Potencial / Riesgo</t>
  </si>
  <si>
    <t>Fecha de
detección</t>
  </si>
  <si>
    <t>Efecto del Fallo</t>
  </si>
  <si>
    <t>Causa del Fallo</t>
  </si>
  <si>
    <t>Controles Actuales</t>
  </si>
  <si>
    <t>Gravedad</t>
  </si>
  <si>
    <t>Ocurrencia</t>
  </si>
  <si>
    <t>Detección</t>
  </si>
  <si>
    <t>NPR</t>
  </si>
  <si>
    <t>Priorización</t>
  </si>
  <si>
    <t>Nº Acción</t>
  </si>
  <si>
    <t>Acciones propuestas</t>
  </si>
  <si>
    <t>Responsable</t>
  </si>
  <si>
    <t>Fecha planificada</t>
  </si>
  <si>
    <t>Fecha de cierre</t>
  </si>
  <si>
    <t xml:space="preserve">Gravedad </t>
  </si>
  <si>
    <t xml:space="preserve">Ocurrencia </t>
  </si>
  <si>
    <t xml:space="preserve">Detección </t>
  </si>
  <si>
    <t>NPR2</t>
  </si>
  <si>
    <t>Priorización.</t>
  </si>
  <si>
    <t>Obs.</t>
  </si>
  <si>
    <t>Falta de criterio ronda FOD/HK</t>
  </si>
  <si>
    <t xml:space="preserve">DIM / FOD </t>
  </si>
  <si>
    <t>No actulizacion del LAYOUT</t>
  </si>
  <si>
    <t>· Ronda de FOD / HK
· Falta de estandarización del porceso</t>
  </si>
  <si>
    <t>· Estandarización del proceso</t>
  </si>
  <si>
    <t>Alejandro Millan 
Guillermo Rodríguez</t>
  </si>
  <si>
    <t>CW52</t>
  </si>
  <si>
    <t>CW45</t>
  </si>
  <si>
    <t xml:space="preserve">Falta de Planificación de trabajo sin ventana para el equipo de trabajo. </t>
  </si>
  <si>
    <t>Limitación/retrasos de operativa de aviones.
No conseguir los hitos planificados.
Riesgo potencial de apertura de nuevas No conformidades</t>
  </si>
  <si>
    <t>Planificacion no alineada entre departamentos.</t>
  </si>
  <si>
    <t>· No estan definidos controles actuales.</t>
  </si>
  <si>
    <t>· Definir Competencias
· Estandarización del proceso</t>
  </si>
  <si>
    <t>Ángel Santana</t>
  </si>
  <si>
    <t>---</t>
  </si>
  <si>
    <t>No cumplir con los recursos necesarios para dar soporte al servicio</t>
  </si>
  <si>
    <t>No poder sacar todo el trabajo planificado</t>
  </si>
  <si>
    <t>· Picos de trabajos
· Inidencias no planificadas
· Recursos insuficientes (bajas, licencias o vacaciones)</t>
  </si>
  <si>
    <t>· Actualización del cuadrante
· Ampliación de jornada
· Cesión de recursos</t>
  </si>
  <si>
    <t>· Planificación alineada con las campañas (previsión)
· Planificación alineadas de los descansos (previsión)
· Cesión de recursos (otras áreas)
· Actualización SW cuadrante.</t>
  </si>
  <si>
    <t>CW40</t>
  </si>
  <si>
    <t>Perfil  de O2</t>
  </si>
  <si>
    <t>Limitación/retrasos de operativa de aviones</t>
  </si>
  <si>
    <t xml:space="preserve">· Falta de perfiles
· Requisitos del perfil dependientes de una formacón especifica del cliente y experiencia sobre el propio sercicio /programa. </t>
  </si>
  <si>
    <t>· Definir numero necesario de inspectores de calidad con perfil O2
· Incluir la Skillmatrix en el cuadrante
· Definir / consultar requisitos para la asignación especifica de cada perfil. 
· Lanzar plan de formacion para adecuar el perfil a los operarios y al servicio.
· Definir perfiles minimos para cada turno / cuadrante.</t>
  </si>
  <si>
    <t>CW23</t>
  </si>
  <si>
    <t>CW15</t>
  </si>
  <si>
    <t>20/09/2019: Reunión CIT.
(I. Ceña) J. Osorio.</t>
  </si>
  <si>
    <t xml:space="preserve">Posible cambio de Microsoft office a Google </t>
  </si>
  <si>
    <t>Inutilización de todas las macros 9</t>
  </si>
  <si>
    <t>Implementación/decisión de Airbus</t>
  </si>
  <si>
    <t>No existen controles actuales</t>
  </si>
  <si>
    <t>Solicitar a IT información del proceso
Evaluar posibles formaciones del uso de nuevas aplicaciones y lenguaje de programación.
Lanzar Plan de contigencia / acciones.</t>
  </si>
  <si>
    <t>Miguel Garcia y Pedro Alonso</t>
  </si>
  <si>
    <t>CW13</t>
  </si>
  <si>
    <t>CW12</t>
  </si>
  <si>
    <t>Reabrimos el punto por indice NPR Superior a 100.</t>
  </si>
  <si>
    <t>No existe proceso/procedimiento de impresión de IT's para MSN004 / MS006</t>
  </si>
  <si>
    <t>Trabajar con WO desactualziadas.
Retrasos por tener que imprimir en el momento del trabajo las IT's.</t>
  </si>
  <si>
    <t xml:space="preserve">No esta definido la responsabilidad / flujo de impresión. </t>
  </si>
  <si>
    <t>El operario solicita las IT's previo a realizar el trabajo.</t>
  </si>
  <si>
    <t>1. Realizar flujo/procedimiento de impresión de la documentación. (Importante definir plazos de impresión)
2. Lanzar formación para compartir el procedimiento.
3. Supervisar en las N1-N2 TRIGO.</t>
  </si>
  <si>
    <t>Francis Molina (QAM's)
Pedro Alonso &amp; Miguel García (Quality Improvement)</t>
  </si>
  <si>
    <t>No existen proceso/procedimineto para el archivo de la documentación (WO).</t>
  </si>
  <si>
    <t>La documentación puede desordenarse/perderse.</t>
  </si>
  <si>
    <t>No existe procedimiento / no esta definida la responsabildiad.</t>
  </si>
  <si>
    <t>1. Realizar flujo/procedmiento del archivo y gestión de la documentación.
2. Incluir batería de preguntas en el process confirming sobre el flujograma. (Procedimiento)
3. Incluir batería de preguntas en el operational surveillance sobre la aplicación del flujograma. (Proceso)</t>
  </si>
  <si>
    <t>Pedro Alonso &amp; Ana Carrasco (Quality Improvement)</t>
  </si>
  <si>
    <t>CW21</t>
  </si>
  <si>
    <t xml:space="preserve">No se capturan los numero de series despues del cambio de equipo. </t>
  </si>
  <si>
    <t>Configuración de avión no actualizada</t>
  </si>
  <si>
    <t>No se exige en aviones prototipos, pero si en el MSN056.</t>
  </si>
  <si>
    <t>CCMD envia un reporte semanal (CAIR) y el QAM lo regulariza.</t>
  </si>
  <si>
    <t xml:space="preserve">Charla informativa para recordar la importancia de regularizar el SN tras el cambio del equipo.
</t>
  </si>
  <si>
    <t>Pedro Alonso</t>
  </si>
  <si>
    <t>CW25</t>
  </si>
  <si>
    <t>Reaperura del punto por falta de eficacia: Falta de Planificación de trabajo sin ventana para el equipo de calidad, especialmente para WP o hitos especiales.</t>
  </si>
  <si>
    <t>Durante la planificación de tareas especiales y/o wp no se invita a calidad y no se tienen en cuenta las tareas parelelas del equipo de calidad.</t>
  </si>
  <si>
    <t>Reunión de planificación</t>
  </si>
  <si>
    <t>1. Definir reunión para la planificación de tareas de los diferentes equipos posterior a la reunión de planing de los jueves y/o WP o Hitos especiales.
2. Solicitar al equipo OWNER que compartan las minutias de la reunion de planing.
3. Compartir el planing de mantenimiento que no se tiene en cuenta.</t>
  </si>
  <si>
    <t>Francis Molina</t>
  </si>
  <si>
    <t>Desglose subtask puntos eTLB</t>
  </si>
  <si>
    <t xml:space="preserve">Confusión y pérdida de tiempo </t>
  </si>
  <si>
    <t>No está estandarizado quien debe desglosar las subtask de eTLB al lanzar los trabajos</t>
  </si>
  <si>
    <t>No están definidos controles actuales.</t>
  </si>
  <si>
    <t>Definir nuevo procedimiento de impresión de trabajos</t>
  </si>
  <si>
    <t>Carlos Parra</t>
  </si>
  <si>
    <t>CW22</t>
  </si>
  <si>
    <t>Pérdida de calidad en los trabajos</t>
  </si>
  <si>
    <t>Presion ante los blue collards/inspectores por parte del Owner</t>
  </si>
  <si>
    <t>Al dirigirse el Owner directamente al blue collard, aunmenta la presion y rapidez pero genera una pérdida de calidad</t>
  </si>
  <si>
    <t xml:space="preserve">Mando intermedio </t>
  </si>
  <si>
    <t>Establecer criterios de actuacion entre Owners, ATMs y Blue Collards.
Definición de flujo de comunicación de instrucciones</t>
  </si>
  <si>
    <t>No es necesario establecer acciones</t>
  </si>
  <si>
    <t xml:space="preserve"> Escapes en el Servicio de Calidad por falta de conocimiento de la WS </t>
  </si>
  <si>
    <t xml:space="preserve"> Escapes de Calidad que pueden derivar en PPS / Falta de Cumplimentación de Herramientas por no conocer nuestros Deliverables</t>
  </si>
  <si>
    <t>Desconocimiento de los Deliverables de la WS y de los tiempos que debemos de cumplir</t>
  </si>
  <si>
    <t>Dentro de Quality Service Follow-Up, se controla que los tiempos se cumplan, pero los resposanbles desconocen los tiempos que deben de cumplir</t>
  </si>
  <si>
    <t>Creación de tabla Anexa a las Deliverables de la WS (resumiendo objetivos del deliverable + tiempos a cumplir) + awareness session presencial para explicar todos y cada uno de los Deliverables a los responsables de Calidad, ademas de explicar cumplimentación de Deliverables/Incidencias del Servicio en el QSFU
Reunión para la revision de KPIs y toma de acciones para los escapes previa a la entrega de los KPIs a cliente (la segunda semana de cada mes)</t>
  </si>
  <si>
    <t>Pedro Alonso
Angel Santana</t>
  </si>
  <si>
    <t>Incidencias en la implanación del plan de acciones / contingencias de la implementación de Google Suite en AIRBUS.</t>
  </si>
  <si>
    <t>Retrasos en implantación de Google Suite en la funcionalidad del servico.</t>
  </si>
  <si>
    <t>Desconocimiento del alcance / objeto de Google suite en la funcionalidad de las herramientas de gestión de TRIGO.</t>
  </si>
  <si>
    <t>Lanzado plan de contingencia para establecer acciones de implantación.</t>
  </si>
  <si>
    <t>1. Lanzar/planifcar/realizar formación en Java Script para concoer el entorno y comenzar la migración de las herramientas. 
2. Actulizar la lista de herramientas y marcar prioridades de la importancia de las herramientas desarrolladas para comenzar el desarrollo estas.</t>
  </si>
  <si>
    <t>Pedro Alonso
Miguel García</t>
  </si>
  <si>
    <t xml:space="preserve">Realizacion de la prueba erronea por  falta de documentacion </t>
  </si>
  <si>
    <t>Pérdida de tiempo y/o calidad del trabajo por falta de documentación</t>
  </si>
  <si>
    <t>ME no asocia la documentacion de la WO en aquellas SI que requieren la realizacion de un test posterior</t>
  </si>
  <si>
    <t>Tratar de definir con ME un nuevo método de lanzamiento de documentación. Incluyendo para cada SI la WO la prueba asociada</t>
  </si>
  <si>
    <t>Alejandro Millan &amp; Francisco Molina</t>
  </si>
  <si>
    <t>Pérdida de información al transcribir a eTLB los trabajos a realizar</t>
  </si>
  <si>
    <t>Produce retrasos y pérdida de informacion al depender un correo electronico que puede perderse con los buzones departamentales llegando incluso a obviar trabajos a realizar antes de operaciones de avión</t>
  </si>
  <si>
    <t>Transmision de informacion para transcribir los trabajos en eTLB tras recepción de correo con WO/Op. Por parte de CP.</t>
  </si>
  <si>
    <t>Creación de BBDD con toda la información que nos manda por correo CP. Esta BBDD incluiría:
WO, Op, Punto TLB, Fecha de último correo, Fecha transcripción a TLB, Fecha impresión Documentación</t>
  </si>
  <si>
    <t>CW26</t>
  </si>
  <si>
    <t>Falta de autonomia para el manejo de la herramienta necesario para abrir PPS por gran parte de la plantilla TRIGO</t>
  </si>
  <si>
    <t xml:space="preserve">La apertura y gestión de los PPS recaen siempre sobre las mismas personas. Retrasos en la entrega de PPS </t>
  </si>
  <si>
    <t>Un amplio porcentaje de los empleados de la empresa no  conoce la herramienta de PPS</t>
  </si>
  <si>
    <t>Impartir la formación para que todo el mundo conozca la herramienta PPS y pueda abrir uno con autonomia.</t>
  </si>
  <si>
    <t>CW30</t>
  </si>
  <si>
    <t>Pérdida de informacion o escapes del servicio por falta de coordinacion entre departamentos</t>
  </si>
  <si>
    <t>Tareas sin realizar o mal realizadas por falta de coordinación</t>
  </si>
  <si>
    <t>Calidad operativa y calidad de configuración no trabajan como un mismo departamento</t>
  </si>
  <si>
    <t xml:space="preserve">Nueva reestructuración para que todo colgase de lo mismo por mucho que tenga work especification diferentes.
</t>
  </si>
  <si>
    <t>CW28</t>
  </si>
  <si>
    <t>Errores de impresión de documentacion mediante SIPLA</t>
  </si>
  <si>
    <t xml:space="preserve">Cambios en la impresión de la documentacion </t>
  </si>
  <si>
    <t>Poco o desconocimiento total sobre el uso de la herramienta SIPLA</t>
  </si>
  <si>
    <t>Solicitar formación de SIPLA para todos los operarios de FTC via Moodle</t>
  </si>
  <si>
    <t>Carlos Meneses</t>
  </si>
  <si>
    <t>No realizar una upissue en alguna ACL de la IV de pre/post flight hay una upissue</t>
  </si>
  <si>
    <t>No se realice en la PRE/POST el trabajo requerido en la nueva actualización</t>
  </si>
  <si>
    <t>Cuando salta una actualización de una ACL de la pre/post no se actualiza la IV, la IV solo se actualiza cuando ya tenemos varios cambios. Es decir, se espera a tener varias cosas que modificar para lanzar una nueva issue de la IVA</t>
  </si>
  <si>
    <t>Ahora mismo, cuando hay una upissue de una ACL se pone como Remark en el texto del punto del eTLB donde se abre la pre/post</t>
  </si>
  <si>
    <t>Pdte de analizar con Manuela (En su día propuse a Laura actualizar la IV con cada cambio o al menos actualizar el texto plano de SIPLA. Pero dijo que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</si>
</sst>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
  </numFmts>
  <fonts count="8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20"/>
      <name val="Arial"/>
      <family val="2"/>
    </font>
    <font>
      <b/>
      <i/>
      <sz val="10"/>
      <name val="Arial"/>
      <family val="2"/>
    </font>
    <font>
      <sz val="8"/>
      <name val="Arial"/>
      <family val="2"/>
    </font>
    <font>
      <sz val="9"/>
      <name val="Arial"/>
      <family val="2"/>
    </font>
    <font>
      <sz val="10"/>
      <name val="Arial"/>
      <family val="2"/>
    </font>
    <font>
      <b/>
      <sz val="9"/>
      <name val="Arial"/>
      <family val="2"/>
    </font>
    <font>
      <sz val="9"/>
      <name val="Verdana"/>
      <family val="2"/>
    </font>
    <font>
      <b/>
      <i/>
      <sz val="9"/>
      <name val="Verdana"/>
      <family val="2"/>
    </font>
    <font>
      <b/>
      <sz val="16"/>
      <color theme="0"/>
      <name val="Arial"/>
      <family val="2"/>
    </font>
    <font>
      <b/>
      <sz val="11"/>
      <color theme="0"/>
      <name val="Arial"/>
      <family val="2"/>
    </font>
    <font>
      <sz val="10"/>
      <name val="Verdana"/>
      <family val="2"/>
    </font>
    <font>
      <b/>
      <sz val="9"/>
      <color theme="0"/>
      <name val="Arial"/>
      <family val="2"/>
    </font>
    <font>
      <b/>
      <sz val="14"/>
      <name val="Arial"/>
      <family val="2"/>
    </font>
    <font>
      <b/>
      <sz val="20"/>
      <color rgb="FF92D050"/>
      <name val="Arial"/>
      <family val="2"/>
    </font>
    <font>
      <b/>
      <sz val="20"/>
      <color rgb="FFFFFFFF"/>
      <name val="Arial"/>
      <family val="2"/>
    </font>
    <font>
      <b/>
      <sz val="14"/>
      <color theme="0"/>
      <name val="Arial"/>
      <family val="2"/>
    </font>
    <font>
      <b/>
      <sz val="14"/>
      <color rgb="FF92D050"/>
      <name val="Arial"/>
      <family val="2"/>
    </font>
    <font>
      <b/>
      <sz val="9"/>
      <color rgb="FF002060"/>
      <name val="Arial"/>
      <family val="2"/>
    </font>
    <font>
      <b/>
      <sz val="10"/>
      <color rgb="FF002060"/>
      <name val="Arial"/>
      <family val="2"/>
    </font>
    <font>
      <b/>
      <sz val="11"/>
      <color rgb="FF002060"/>
      <name val="Arial"/>
      <family val="2"/>
    </font>
    <font>
      <b/>
      <sz val="9"/>
      <color rgb="FF002060"/>
      <name val="Calibri"/>
      <family val="2"/>
      <scheme val="minor"/>
    </font>
    <font>
      <b/>
      <sz val="8"/>
      <color rgb="FF002060"/>
      <name val="Arial"/>
      <family val="2"/>
    </font>
    <font>
      <b/>
      <sz val="10"/>
      <name val="Arial"/>
      <family val="2"/>
    </font>
    <font>
      <b/>
      <sz val="10"/>
      <color theme="0"/>
      <name val="Arial"/>
      <family val="2"/>
    </font>
    <font>
      <sz val="8"/>
      <color theme="0"/>
      <name val="Arial"/>
      <family val="2"/>
    </font>
    <font>
      <sz val="11"/>
      <color rgb="FF9C6500"/>
      <name val="Calibri"/>
      <family val="2"/>
      <scheme val="minor"/>
    </font>
    <font>
      <sz val="11"/>
      <color rgb="FF000000"/>
      <name val="Calibri"/>
      <family val="2"/>
      <charset val="1"/>
    </font>
    <font>
      <b/>
      <sz val="18"/>
      <color rgb="FF92D050"/>
      <name val="Arial"/>
      <family val="2"/>
    </font>
    <font>
      <sz val="10"/>
      <color theme="1"/>
      <name val="Arial Narrow"/>
      <family val="2"/>
    </font>
    <font>
      <b/>
      <sz val="14"/>
      <color theme="1"/>
      <name val="Arial Narrow"/>
      <family val="2"/>
    </font>
    <font>
      <b/>
      <sz val="11"/>
      <color rgb="FF004B85"/>
      <name val="Arial Black"/>
      <family val="2"/>
    </font>
    <font>
      <b/>
      <sz val="11"/>
      <color rgb="FF92D050"/>
      <name val="Arial Black"/>
      <family val="2"/>
    </font>
    <font>
      <b/>
      <sz val="11"/>
      <color rgb="FF9BCD65"/>
      <name val="Arial Black"/>
      <family val="2"/>
    </font>
    <font>
      <b/>
      <sz val="8"/>
      <color rgb="FF004B85"/>
      <name val="Arial Black"/>
      <family val="2"/>
    </font>
    <font>
      <b/>
      <sz val="10"/>
      <color theme="1"/>
      <name val="Arial Narrow"/>
      <family val="2"/>
    </font>
    <font>
      <b/>
      <sz val="8"/>
      <color rgb="FF9BCD65"/>
      <name val="Arial Black"/>
      <family val="2"/>
    </font>
    <font>
      <b/>
      <sz val="9"/>
      <color rgb="FF9BCD65"/>
      <name val="Arial Black"/>
      <family val="2"/>
    </font>
    <font>
      <sz val="9.5"/>
      <color theme="1"/>
      <name val="Arial Narrow"/>
      <family val="2"/>
    </font>
    <font>
      <b/>
      <sz val="11"/>
      <color rgb="FFFF0000"/>
      <name val="Arial Black"/>
      <family val="2"/>
    </font>
    <font>
      <b/>
      <sz val="9"/>
      <color theme="3"/>
      <name val="Arial Black"/>
      <family val="2"/>
    </font>
    <font>
      <b/>
      <sz val="9"/>
      <color theme="0"/>
      <name val="Arial Black"/>
      <family val="2"/>
    </font>
    <font>
      <b/>
      <sz val="9"/>
      <color rgb="FF004B85"/>
      <name val="Arial Black"/>
      <family val="2"/>
    </font>
    <font>
      <b/>
      <sz val="12"/>
      <color rgb="FF002060"/>
      <name val="Arial"/>
      <family val="2"/>
    </font>
    <font>
      <b/>
      <sz val="10"/>
      <color rgb="FF9BCD65"/>
      <name val="Arial"/>
      <family val="2"/>
    </font>
    <font>
      <b/>
      <sz val="9"/>
      <color rgb="FF9BCD65"/>
      <name val="Arial"/>
      <family val="2"/>
    </font>
    <font>
      <sz val="8"/>
      <color rgb="FFFF0000"/>
      <name val="Arial"/>
      <family val="2"/>
    </font>
    <font>
      <sz val="10"/>
      <color rgb="FF002060"/>
      <name val="Arial"/>
      <family val="2"/>
    </font>
    <font>
      <sz val="9"/>
      <color rgb="FF002060"/>
      <name val="Arial"/>
      <family val="2"/>
    </font>
    <font>
      <b/>
      <sz val="14"/>
      <color rgb="FF002060"/>
      <name val="Arial"/>
      <family val="2"/>
    </font>
    <font>
      <sz val="8"/>
      <color rgb="FF002060"/>
      <name val="Arial"/>
      <family val="2"/>
    </font>
    <font>
      <sz val="10"/>
      <color rgb="FF002060"/>
      <name val="Verdana"/>
      <family val="2"/>
    </font>
    <font>
      <sz val="11"/>
      <color rgb="FF002060"/>
      <name val="Verdana"/>
      <family val="2"/>
    </font>
    <font>
      <sz val="8"/>
      <color rgb="FF002060"/>
      <name val="Calibri"/>
      <family val="2"/>
      <scheme val="minor"/>
    </font>
    <font>
      <sz val="11"/>
      <color rgb="FF002060"/>
      <name val="Arial"/>
      <family val="2"/>
    </font>
    <font>
      <b/>
      <sz val="20"/>
      <color rgb="FF002060"/>
      <name val="Arial Black"/>
      <family val="2"/>
    </font>
    <font>
      <b/>
      <sz val="11"/>
      <color rgb="FF002060"/>
      <name val="Arial Black"/>
      <family val="2"/>
    </font>
    <font>
      <sz val="8"/>
      <color theme="1"/>
      <name val="Calibri"/>
      <family val="2"/>
      <scheme val="minor"/>
    </font>
    <font>
      <sz val="10"/>
      <color theme="1"/>
      <name val="Calibri"/>
      <family val="2"/>
      <scheme val="minor"/>
    </font>
    <font>
      <b/>
      <sz val="11"/>
      <color rgb="FF002060"/>
      <name val="Times New Roman"/>
      <family val="1"/>
    </font>
    <font>
      <b/>
      <i/>
      <sz val="11"/>
      <color rgb="FF002060"/>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font>
    <font>
      <sz val="10"/>
      <color theme="1"/>
      <name val="Arial"/>
      <family val="2"/>
    </font>
    <font>
      <b/>
      <sz val="11"/>
      <color rgb="FF002060"/>
      <name val="Times New Roman"/>
    </font>
    <font>
      <b/>
      <i/>
      <sz val="11"/>
      <color rgb="FF002060"/>
      <name val="Times New Roman"/>
    </font>
  </fonts>
  <fills count="5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3"/>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366092"/>
        <bgColor rgb="FF000000"/>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FFEB9C"/>
      </patternFill>
    </fill>
    <fill>
      <patternFill patternType="solid">
        <fgColor rgb="FF75AD38"/>
        <bgColor indexed="64"/>
      </patternFill>
    </fill>
    <fill>
      <patternFill patternType="solid">
        <fgColor rgb="FFC4421E"/>
        <bgColor indexed="64"/>
      </patternFill>
    </fill>
    <fill>
      <patternFill patternType="solid">
        <fgColor rgb="FF004B85"/>
        <bgColor indexed="64"/>
      </patternFill>
    </fill>
    <fill>
      <patternFill patternType="solid">
        <fgColor rgb="FFE36C4B"/>
        <bgColor indexed="64"/>
      </patternFill>
    </fill>
    <fill>
      <patternFill patternType="solid">
        <fgColor rgb="FF002060"/>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bottom style="thin">
        <color theme="0"/>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theme="0"/>
      </right>
      <top style="thin">
        <color theme="0"/>
      </top>
      <bottom style="thin">
        <color theme="0"/>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bottom/>
      <diagonal/>
    </border>
  </borders>
  <cellStyleXfs count="67">
    <xf numFmtId="0" fontId="0" fillId="0" borderId="0"/>
    <xf numFmtId="0" fontId="10" fillId="0" borderId="0"/>
    <xf numFmtId="0" fontId="5" fillId="0" borderId="0"/>
    <xf numFmtId="0" fontId="5" fillId="0" borderId="0"/>
    <xf numFmtId="0" fontId="32" fillId="0" borderId="0"/>
    <xf numFmtId="164" fontId="32" fillId="0" borderId="0" applyBorder="0" applyProtection="0"/>
    <xf numFmtId="0" fontId="32" fillId="0" borderId="0"/>
    <xf numFmtId="0" fontId="4" fillId="0" borderId="0"/>
    <xf numFmtId="9" fontId="4" fillId="0" borderId="0" applyFont="0" applyFill="0" applyBorder="0" applyAlignment="0" applyProtection="0"/>
    <xf numFmtId="0" fontId="4" fillId="0" borderId="0"/>
    <xf numFmtId="0" fontId="31" fillId="15" borderId="0" applyNumberFormat="0" applyBorder="0" applyAlignment="0" applyProtection="0"/>
    <xf numFmtId="0" fontId="5" fillId="0" borderId="0" applyNumberForma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xf numFmtId="0" fontId="1" fillId="0" borderId="0"/>
    <xf numFmtId="0" fontId="32" fillId="0" borderId="0"/>
    <xf numFmtId="0" fontId="1" fillId="0" borderId="0"/>
    <xf numFmtId="164" fontId="32" fillId="0" borderId="0" applyBorder="0" applyProtection="0"/>
    <xf numFmtId="0" fontId="5" fillId="0" borderId="0"/>
    <xf numFmtId="0" fontId="5" fillId="0" borderId="0"/>
    <xf numFmtId="0" fontId="5" fillId="0" borderId="0"/>
    <xf numFmtId="0" fontId="80" fillId="0" borderId="0"/>
    <xf numFmtId="0" fontId="1" fillId="0" borderId="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40" borderId="0" applyNumberFormat="0" applyBorder="0" applyAlignment="0" applyProtection="0"/>
    <xf numFmtId="0" fontId="1" fillId="44" borderId="0" applyNumberFormat="0" applyBorder="0" applyAlignment="0" applyProtection="0"/>
    <xf numFmtId="0" fontId="1" fillId="48"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1" fillId="45" borderId="0" applyNumberFormat="0" applyBorder="0" applyAlignment="0" applyProtection="0"/>
    <xf numFmtId="0" fontId="1" fillId="49" borderId="0" applyNumberFormat="0" applyBorder="0" applyAlignment="0" applyProtection="0"/>
    <xf numFmtId="0" fontId="79" fillId="30" borderId="0" applyNumberFormat="0" applyBorder="0" applyAlignment="0" applyProtection="0"/>
    <xf numFmtId="0" fontId="79" fillId="34" borderId="0" applyNumberFormat="0" applyBorder="0" applyAlignment="0" applyProtection="0"/>
    <xf numFmtId="0" fontId="79" fillId="38" borderId="0" applyNumberFormat="0" applyBorder="0" applyAlignment="0" applyProtection="0"/>
    <xf numFmtId="0" fontId="79" fillId="42" borderId="0" applyNumberFormat="0" applyBorder="0" applyAlignment="0" applyProtection="0"/>
    <xf numFmtId="0" fontId="79" fillId="46" borderId="0" applyNumberFormat="0" applyBorder="0" applyAlignment="0" applyProtection="0"/>
    <xf numFmtId="0" fontId="79" fillId="50" borderId="0" applyNumberFormat="0" applyBorder="0" applyAlignment="0" applyProtection="0"/>
    <xf numFmtId="0" fontId="79" fillId="27" borderId="0" applyNumberFormat="0" applyBorder="0" applyAlignment="0" applyProtection="0"/>
    <xf numFmtId="0" fontId="79" fillId="31" borderId="0" applyNumberFormat="0" applyBorder="0" applyAlignment="0" applyProtection="0"/>
    <xf numFmtId="0" fontId="79" fillId="35" borderId="0" applyNumberFormat="0" applyBorder="0" applyAlignment="0" applyProtection="0"/>
    <xf numFmtId="0" fontId="79" fillId="39" borderId="0" applyNumberFormat="0" applyBorder="0" applyAlignment="0" applyProtection="0"/>
    <xf numFmtId="0" fontId="79" fillId="43" borderId="0" applyNumberFormat="0" applyBorder="0" applyAlignment="0" applyProtection="0"/>
    <xf numFmtId="0" fontId="79" fillId="47" borderId="0" applyNumberFormat="0" applyBorder="0" applyAlignment="0" applyProtection="0"/>
    <xf numFmtId="0" fontId="71" fillId="22" borderId="0" applyNumberFormat="0" applyBorder="0" applyAlignment="0" applyProtection="0"/>
    <xf numFmtId="0" fontId="74" fillId="24" borderId="79" applyNumberFormat="0" applyAlignment="0" applyProtection="0"/>
    <xf numFmtId="0" fontId="76" fillId="25" borderId="82" applyNumberFormat="0" applyAlignment="0" applyProtection="0"/>
    <xf numFmtId="0" fontId="78" fillId="0" borderId="0" applyNumberFormat="0" applyFill="0" applyBorder="0" applyAlignment="0" applyProtection="0"/>
    <xf numFmtId="0" fontId="70" fillId="21" borderId="0" applyNumberFormat="0" applyBorder="0" applyAlignment="0" applyProtection="0"/>
    <xf numFmtId="0" fontId="67" fillId="0" borderId="76" applyNumberFormat="0" applyFill="0" applyAlignment="0" applyProtection="0"/>
    <xf numFmtId="0" fontId="68" fillId="0" borderId="77" applyNumberFormat="0" applyFill="0" applyAlignment="0" applyProtection="0"/>
    <xf numFmtId="0" fontId="69" fillId="0" borderId="78" applyNumberFormat="0" applyFill="0" applyAlignment="0" applyProtection="0"/>
    <xf numFmtId="0" fontId="69" fillId="0" borderId="0" applyNumberFormat="0" applyFill="0" applyBorder="0" applyAlignment="0" applyProtection="0"/>
    <xf numFmtId="0" fontId="72" fillId="23" borderId="79" applyNumberFormat="0" applyAlignment="0" applyProtection="0"/>
    <xf numFmtId="0" fontId="75" fillId="0" borderId="81" applyNumberFormat="0" applyFill="0" applyAlignment="0" applyProtection="0"/>
    <xf numFmtId="0" fontId="1" fillId="0" borderId="0"/>
    <xf numFmtId="0" fontId="5" fillId="0" borderId="0"/>
    <xf numFmtId="0" fontId="32" fillId="0" borderId="0"/>
    <xf numFmtId="0" fontId="81" fillId="26" borderId="83" applyNumberFormat="0" applyFont="0" applyAlignment="0" applyProtection="0"/>
    <xf numFmtId="0" fontId="73" fillId="24" borderId="80" applyNumberFormat="0" applyAlignment="0" applyProtection="0"/>
    <xf numFmtId="0" fontId="66" fillId="0" borderId="0" applyNumberFormat="0" applyFill="0" applyBorder="0" applyAlignment="0" applyProtection="0"/>
    <xf numFmtId="0" fontId="77" fillId="0" borderId="0" applyNumberFormat="0" applyFill="0" applyBorder="0" applyAlignment="0" applyProtection="0"/>
  </cellStyleXfs>
  <cellXfs count="478">
    <xf numFmtId="0" fontId="0" fillId="0" borderId="0" xfId="0"/>
    <xf numFmtId="0" fontId="7" fillId="0" borderId="0" xfId="0" applyFont="1"/>
    <xf numFmtId="0" fontId="8" fillId="0" borderId="0" xfId="0" applyFont="1"/>
    <xf numFmtId="0" fontId="0" fillId="2" borderId="0" xfId="0" applyFill="1"/>
    <xf numFmtId="0" fontId="7" fillId="2" borderId="0" xfId="0" applyFont="1" applyFill="1"/>
    <xf numFmtId="0" fontId="8" fillId="2" borderId="0" xfId="0" applyFont="1" applyFill="1"/>
    <xf numFmtId="0" fontId="0" fillId="2" borderId="0" xfId="0" applyFill="1" applyAlignment="1">
      <alignment horizontal="center" vertical="center"/>
    </xf>
    <xf numFmtId="0" fontId="0" fillId="0" borderId="0" xfId="0" applyAlignment="1">
      <alignment horizontal="center" vertical="center"/>
    </xf>
    <xf numFmtId="0" fontId="8" fillId="2" borderId="0" xfId="0" applyFont="1" applyFill="1" applyAlignment="1">
      <alignment vertical="center"/>
    </xf>
    <xf numFmtId="0" fontId="7" fillId="2" borderId="0" xfId="0" applyFont="1" applyFill="1" applyAlignment="1">
      <alignment horizontal="center" vertical="center"/>
    </xf>
    <xf numFmtId="0" fontId="7" fillId="0" borderId="0" xfId="0" applyFont="1" applyAlignment="1">
      <alignment horizontal="center" vertical="center"/>
    </xf>
    <xf numFmtId="0" fontId="5" fillId="0" borderId="23" xfId="0" applyFont="1" applyBorder="1" applyAlignment="1">
      <alignment horizontal="center" vertical="center" wrapText="1"/>
    </xf>
    <xf numFmtId="0" fontId="5" fillId="2" borderId="0" xfId="0" applyFont="1" applyFill="1"/>
    <xf numFmtId="0" fontId="8" fillId="2" borderId="33" xfId="0" applyFont="1" applyFill="1" applyBorder="1"/>
    <xf numFmtId="0" fontId="8" fillId="2" borderId="31" xfId="0" applyFont="1" applyFill="1" applyBorder="1"/>
    <xf numFmtId="0" fontId="0" fillId="2" borderId="41" xfId="0" applyFill="1" applyBorder="1"/>
    <xf numFmtId="0" fontId="0" fillId="2" borderId="12" xfId="0" applyFill="1" applyBorder="1"/>
    <xf numFmtId="0" fontId="8" fillId="2" borderId="41" xfId="0" applyFont="1" applyFill="1" applyBorder="1"/>
    <xf numFmtId="0" fontId="8" fillId="2" borderId="12" xfId="0" applyFont="1" applyFill="1" applyBorder="1"/>
    <xf numFmtId="0" fontId="0" fillId="2" borderId="41" xfId="0" applyFill="1" applyBorder="1" applyAlignment="1">
      <alignment horizontal="center" vertical="center"/>
    </xf>
    <xf numFmtId="0" fontId="0" fillId="2" borderId="12" xfId="0" applyFill="1" applyBorder="1" applyAlignment="1">
      <alignment horizontal="center" vertical="center"/>
    </xf>
    <xf numFmtId="0" fontId="6" fillId="2" borderId="41" xfId="0" applyFont="1" applyFill="1" applyBorder="1"/>
    <xf numFmtId="0" fontId="8" fillId="2" borderId="42" xfId="0" applyFont="1" applyFill="1" applyBorder="1"/>
    <xf numFmtId="0" fontId="8" fillId="2" borderId="44" xfId="0" applyFont="1" applyFill="1" applyBorder="1"/>
    <xf numFmtId="0" fontId="17" fillId="9" borderId="16" xfId="0" applyFont="1" applyFill="1" applyBorder="1" applyAlignment="1">
      <alignment horizontal="center" vertical="center"/>
    </xf>
    <xf numFmtId="0" fontId="0" fillId="0" borderId="33" xfId="0" applyBorder="1"/>
    <xf numFmtId="0" fontId="0" fillId="0" borderId="31" xfId="0" applyBorder="1"/>
    <xf numFmtId="0" fontId="5" fillId="2" borderId="12" xfId="0" applyFont="1" applyFill="1" applyBorder="1"/>
    <xf numFmtId="0" fontId="7" fillId="2" borderId="41" xfId="0" applyFont="1" applyFill="1" applyBorder="1" applyAlignment="1">
      <alignment horizontal="center" vertical="center"/>
    </xf>
    <xf numFmtId="0" fontId="7" fillId="2" borderId="12" xfId="0" applyFont="1" applyFill="1" applyBorder="1" applyAlignment="1">
      <alignment horizontal="center" vertical="center"/>
    </xf>
    <xf numFmtId="0" fontId="0" fillId="2" borderId="42" xfId="0" applyFill="1" applyBorder="1"/>
    <xf numFmtId="0" fontId="0" fillId="2" borderId="43" xfId="0" applyFill="1" applyBorder="1"/>
    <xf numFmtId="0" fontId="0" fillId="2" borderId="44" xfId="0" applyFill="1" applyBorder="1"/>
    <xf numFmtId="0" fontId="9" fillId="2" borderId="0" xfId="0" applyFont="1" applyFill="1"/>
    <xf numFmtId="0" fontId="0" fillId="2" borderId="33" xfId="0" applyFill="1" applyBorder="1"/>
    <xf numFmtId="0" fontId="0" fillId="0" borderId="12" xfId="0" applyBorder="1" applyAlignment="1">
      <alignment horizontal="center" vertical="center"/>
    </xf>
    <xf numFmtId="0" fontId="0" fillId="0" borderId="12" xfId="0" applyBorder="1"/>
    <xf numFmtId="0" fontId="9" fillId="2" borderId="12" xfId="0" applyFont="1" applyFill="1" applyBorder="1"/>
    <xf numFmtId="0" fontId="0" fillId="0" borderId="41" xfId="0" applyBorder="1"/>
    <xf numFmtId="0" fontId="7" fillId="2" borderId="41" xfId="0" applyFont="1" applyFill="1" applyBorder="1"/>
    <xf numFmtId="0" fontId="7" fillId="2" borderId="12" xfId="0" applyFont="1" applyFill="1" applyBorder="1"/>
    <xf numFmtId="0" fontId="25" fillId="5" borderId="16" xfId="0" applyFont="1" applyFill="1" applyBorder="1" applyAlignment="1">
      <alignment horizontal="center" vertical="center"/>
    </xf>
    <xf numFmtId="14" fontId="23" fillId="3" borderId="13" xfId="0" applyNumberFormat="1" applyFont="1" applyFill="1" applyBorder="1" applyAlignment="1">
      <alignment horizontal="center" vertical="center"/>
    </xf>
    <xf numFmtId="0" fontId="23" fillId="3" borderId="19" xfId="0" applyFont="1" applyFill="1" applyBorder="1" applyAlignment="1">
      <alignment horizontal="center" vertical="center"/>
    </xf>
    <xf numFmtId="0" fontId="27" fillId="10" borderId="32" xfId="2" applyFont="1" applyFill="1" applyBorder="1" applyAlignment="1" applyProtection="1">
      <alignment horizontal="center" vertical="center" wrapText="1"/>
      <protection hidden="1"/>
    </xf>
    <xf numFmtId="0" fontId="6" fillId="2" borderId="0" xfId="0" applyFont="1" applyFill="1"/>
    <xf numFmtId="0" fontId="5" fillId="0" borderId="54" xfId="0" applyFont="1" applyBorder="1" applyAlignment="1">
      <alignment horizontal="center" vertical="center" wrapText="1"/>
    </xf>
    <xf numFmtId="0" fontId="5" fillId="0" borderId="55" xfId="0" applyFont="1" applyBorder="1" applyAlignment="1">
      <alignment horizontal="center" vertical="center" wrapText="1"/>
    </xf>
    <xf numFmtId="0" fontId="9" fillId="0" borderId="55" xfId="0" applyFont="1" applyBorder="1" applyAlignment="1">
      <alignment horizontal="center" vertical="center" wrapText="1"/>
    </xf>
    <xf numFmtId="0" fontId="0" fillId="0" borderId="55" xfId="0" applyBorder="1" applyAlignment="1">
      <alignment horizontal="center"/>
    </xf>
    <xf numFmtId="0" fontId="28" fillId="0" borderId="56" xfId="0" applyFont="1" applyBorder="1" applyAlignment="1">
      <alignment vertical="top"/>
    </xf>
    <xf numFmtId="0" fontId="28" fillId="0" borderId="56" xfId="0" applyFont="1" applyBorder="1" applyAlignment="1">
      <alignment horizontal="center" vertical="center"/>
    </xf>
    <xf numFmtId="0" fontId="7" fillId="2" borderId="0" xfId="0" applyFont="1" applyFill="1" applyAlignment="1">
      <alignment horizontal="center"/>
    </xf>
    <xf numFmtId="0" fontId="7" fillId="0" borderId="0" xfId="0" applyFont="1" applyAlignment="1">
      <alignment horizontal="center"/>
    </xf>
    <xf numFmtId="0" fontId="28" fillId="0" borderId="57" xfId="0" applyFont="1" applyBorder="1" applyAlignment="1">
      <alignment vertical="top"/>
    </xf>
    <xf numFmtId="0" fontId="29" fillId="8" borderId="58" xfId="0" applyFont="1" applyFill="1" applyBorder="1" applyAlignment="1">
      <alignment horizontal="center" vertical="center"/>
    </xf>
    <xf numFmtId="1" fontId="5" fillId="0" borderId="55" xfId="0" applyNumberFormat="1" applyFont="1" applyBorder="1" applyAlignment="1">
      <alignment horizontal="center" vertical="center" wrapText="1"/>
    </xf>
    <xf numFmtId="0" fontId="7" fillId="2" borderId="41" xfId="0" applyFont="1" applyFill="1" applyBorder="1" applyAlignment="1">
      <alignment horizontal="center"/>
    </xf>
    <xf numFmtId="1" fontId="28" fillId="0" borderId="60" xfId="0" applyNumberFormat="1" applyFont="1" applyBorder="1" applyAlignment="1">
      <alignment vertical="top"/>
    </xf>
    <xf numFmtId="0" fontId="28" fillId="0" borderId="60" xfId="0" applyFont="1" applyBorder="1" applyAlignment="1">
      <alignment vertical="top"/>
    </xf>
    <xf numFmtId="0" fontId="28" fillId="0" borderId="61" xfId="0" applyFont="1" applyBorder="1" applyAlignment="1">
      <alignment vertical="top"/>
    </xf>
    <xf numFmtId="0" fontId="6" fillId="0" borderId="1" xfId="0" applyFont="1" applyBorder="1" applyAlignment="1">
      <alignment horizontal="center" vertical="center"/>
    </xf>
    <xf numFmtId="0" fontId="6" fillId="0" borderId="1" xfId="0" applyFont="1" applyBorder="1" applyAlignment="1">
      <alignment horizontal="center"/>
    </xf>
    <xf numFmtId="1" fontId="0" fillId="2" borderId="0" xfId="0" applyNumberFormat="1" applyFill="1"/>
    <xf numFmtId="0" fontId="6" fillId="0" borderId="0" xfId="0" applyFont="1" applyAlignment="1">
      <alignment horizontal="right"/>
    </xf>
    <xf numFmtId="0" fontId="9" fillId="2" borderId="0" xfId="0" quotePrefix="1" applyFont="1" applyFill="1" applyAlignment="1">
      <alignment vertical="center"/>
    </xf>
    <xf numFmtId="1" fontId="30" fillId="8" borderId="48" xfId="0" applyNumberFormat="1" applyFont="1" applyFill="1" applyBorder="1" applyAlignment="1">
      <alignment horizontal="center" vertical="center"/>
    </xf>
    <xf numFmtId="0" fontId="30" fillId="8" borderId="62" xfId="0" applyFont="1" applyFill="1" applyBorder="1" applyAlignment="1">
      <alignment vertical="center"/>
    </xf>
    <xf numFmtId="0" fontId="30" fillId="8" borderId="49" xfId="0" applyFont="1" applyFill="1" applyBorder="1" applyAlignment="1">
      <alignment vertical="center"/>
    </xf>
    <xf numFmtId="1" fontId="0" fillId="0" borderId="0" xfId="0" applyNumberFormat="1"/>
    <xf numFmtId="0" fontId="8" fillId="2" borderId="41" xfId="0" applyFont="1" applyFill="1" applyBorder="1" applyAlignment="1">
      <alignment wrapText="1"/>
    </xf>
    <xf numFmtId="0" fontId="8" fillId="2" borderId="12" xfId="0" applyFont="1" applyFill="1" applyBorder="1" applyAlignment="1">
      <alignment wrapText="1"/>
    </xf>
    <xf numFmtId="0" fontId="8" fillId="2" borderId="0" xfId="0" applyFont="1" applyFill="1" applyAlignment="1">
      <alignment wrapText="1"/>
    </xf>
    <xf numFmtId="0" fontId="8" fillId="0" borderId="0" xfId="0" applyFont="1" applyAlignment="1">
      <alignment wrapText="1"/>
    </xf>
    <xf numFmtId="0" fontId="17" fillId="9" borderId="11" xfId="0" applyFont="1" applyFill="1" applyBorder="1" applyAlignment="1">
      <alignment horizontal="center" vertical="center" wrapText="1"/>
    </xf>
    <xf numFmtId="0" fontId="5" fillId="0" borderId="0" xfId="3"/>
    <xf numFmtId="0" fontId="28" fillId="0" borderId="65" xfId="0" applyFont="1" applyBorder="1" applyAlignment="1">
      <alignment vertical="top"/>
    </xf>
    <xf numFmtId="0" fontId="32" fillId="0" borderId="1" xfId="4"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8" fillId="0" borderId="1" xfId="0" applyFont="1" applyBorder="1" applyAlignment="1">
      <alignment horizontal="center" vertical="center"/>
    </xf>
    <xf numFmtId="0" fontId="29" fillId="8" borderId="1" xfId="0" applyFont="1" applyFill="1" applyBorder="1" applyAlignment="1">
      <alignment horizontal="center" vertical="center"/>
    </xf>
    <xf numFmtId="0" fontId="27" fillId="2" borderId="11" xfId="0" applyFont="1" applyFill="1" applyBorder="1" applyAlignment="1">
      <alignment vertical="center"/>
    </xf>
    <xf numFmtId="0" fontId="27" fillId="2" borderId="13" xfId="0" applyFont="1" applyFill="1" applyBorder="1" applyAlignment="1">
      <alignment vertical="center"/>
    </xf>
    <xf numFmtId="0" fontId="34" fillId="0" borderId="0" xfId="3" applyFont="1" applyAlignment="1">
      <alignment horizontal="center" vertical="center"/>
    </xf>
    <xf numFmtId="0" fontId="35" fillId="2" borderId="33" xfId="3" applyFont="1" applyFill="1" applyBorder="1" applyAlignment="1">
      <alignment horizontal="center" vertical="center"/>
    </xf>
    <xf numFmtId="0" fontId="36" fillId="2" borderId="30" xfId="3" applyFont="1" applyFill="1" applyBorder="1" applyAlignment="1">
      <alignment horizontal="left" vertical="center"/>
    </xf>
    <xf numFmtId="0" fontId="38" fillId="2" borderId="30" xfId="3" applyFont="1" applyFill="1" applyBorder="1" applyAlignment="1">
      <alignment horizontal="left" vertical="center"/>
    </xf>
    <xf numFmtId="0" fontId="38" fillId="2" borderId="30" xfId="3" applyFont="1" applyFill="1" applyBorder="1" applyAlignment="1">
      <alignment horizontal="center" vertical="center"/>
    </xf>
    <xf numFmtId="14" fontId="36" fillId="2" borderId="30" xfId="3" applyNumberFormat="1" applyFont="1" applyFill="1" applyBorder="1" applyAlignment="1" applyProtection="1">
      <alignment horizontal="left" vertical="center"/>
      <protection locked="0"/>
    </xf>
    <xf numFmtId="0" fontId="39" fillId="2" borderId="30" xfId="3" applyFont="1" applyFill="1" applyBorder="1" applyAlignment="1">
      <alignment horizontal="left" vertical="center"/>
    </xf>
    <xf numFmtId="0" fontId="39" fillId="2" borderId="31" xfId="3" applyFont="1" applyFill="1" applyBorder="1" applyAlignment="1">
      <alignment horizontal="left" vertical="center"/>
    </xf>
    <xf numFmtId="0" fontId="39" fillId="0" borderId="0" xfId="3" applyFont="1" applyAlignment="1">
      <alignment horizontal="left" vertical="center"/>
    </xf>
    <xf numFmtId="0" fontId="40" fillId="0" borderId="0" xfId="3" applyFont="1" applyAlignment="1">
      <alignment horizontal="left" vertical="center"/>
    </xf>
    <xf numFmtId="0" fontId="35" fillId="2" borderId="42" xfId="3" applyFont="1" applyFill="1" applyBorder="1" applyAlignment="1">
      <alignment horizontal="center" vertical="center"/>
    </xf>
    <xf numFmtId="0" fontId="38" fillId="2" borderId="43" xfId="3" applyFont="1" applyFill="1" applyBorder="1" applyAlignment="1" applyProtection="1">
      <alignment horizontal="left" vertical="center"/>
      <protection locked="0"/>
    </xf>
    <xf numFmtId="0" fontId="38" fillId="2" borderId="43" xfId="3" applyFont="1" applyFill="1" applyBorder="1" applyAlignment="1">
      <alignment horizontal="left" vertical="center"/>
    </xf>
    <xf numFmtId="0" fontId="41" fillId="2" borderId="43" xfId="3" applyFont="1" applyFill="1" applyBorder="1" applyAlignment="1">
      <alignment horizontal="left" vertical="center"/>
    </xf>
    <xf numFmtId="14" fontId="36" fillId="2" borderId="43" xfId="3" applyNumberFormat="1" applyFont="1" applyFill="1" applyBorder="1" applyAlignment="1" applyProtection="1">
      <alignment horizontal="left" vertical="center"/>
      <protection locked="0"/>
    </xf>
    <xf numFmtId="0" fontId="41" fillId="2" borderId="44" xfId="3" applyFont="1" applyFill="1" applyBorder="1" applyAlignment="1">
      <alignment horizontal="left" vertical="center"/>
    </xf>
    <xf numFmtId="0" fontId="41" fillId="0" borderId="0" xfId="3" applyFont="1" applyAlignment="1">
      <alignment horizontal="left" vertical="center"/>
    </xf>
    <xf numFmtId="0" fontId="34" fillId="0" borderId="0" xfId="3" applyFont="1" applyAlignment="1">
      <alignment horizontal="left" vertical="center" wrapText="1"/>
    </xf>
    <xf numFmtId="0" fontId="35" fillId="0" borderId="0" xfId="3" applyFont="1" applyAlignment="1">
      <alignment horizontal="center" vertical="center"/>
    </xf>
    <xf numFmtId="0" fontId="35" fillId="0" borderId="0" xfId="3" applyFont="1" applyAlignment="1">
      <alignment horizontal="left" vertical="center"/>
    </xf>
    <xf numFmtId="0" fontId="36" fillId="0" borderId="0" xfId="3" applyFont="1" applyAlignment="1">
      <alignment horizontal="left" vertical="center"/>
    </xf>
    <xf numFmtId="0" fontId="38" fillId="0" borderId="0" xfId="3" applyFont="1" applyAlignment="1" applyProtection="1">
      <alignment horizontal="left" vertical="center"/>
      <protection locked="0"/>
    </xf>
    <xf numFmtId="0" fontId="38" fillId="0" borderId="0" xfId="3" applyFont="1" applyAlignment="1">
      <alignment horizontal="left" vertical="center"/>
    </xf>
    <xf numFmtId="0" fontId="42" fillId="0" borderId="0" xfId="3" applyFont="1" applyAlignment="1">
      <alignment horizontal="left" vertical="center"/>
    </xf>
    <xf numFmtId="14" fontId="36" fillId="0" borderId="0" xfId="3" applyNumberFormat="1" applyFont="1" applyAlignment="1" applyProtection="1">
      <alignment horizontal="left" vertical="center"/>
      <protection locked="0"/>
    </xf>
    <xf numFmtId="0" fontId="5" fillId="0" borderId="33" xfId="3" applyBorder="1"/>
    <xf numFmtId="0" fontId="5" fillId="0" borderId="30" xfId="3" applyBorder="1"/>
    <xf numFmtId="0" fontId="5" fillId="0" borderId="31" xfId="3" applyBorder="1"/>
    <xf numFmtId="0" fontId="5" fillId="0" borderId="41" xfId="3" applyBorder="1"/>
    <xf numFmtId="0" fontId="25" fillId="5" borderId="47" xfId="3" applyFont="1" applyFill="1" applyBorder="1" applyAlignment="1">
      <alignment horizontal="center" vertical="center"/>
    </xf>
    <xf numFmtId="0" fontId="5" fillId="0" borderId="12" xfId="3" applyBorder="1"/>
    <xf numFmtId="14" fontId="25" fillId="3" borderId="52" xfId="3" applyNumberFormat="1" applyFont="1" applyFill="1" applyBorder="1" applyAlignment="1">
      <alignment horizontal="center" vertical="center"/>
    </xf>
    <xf numFmtId="0" fontId="25" fillId="5" borderId="62" xfId="3" applyFont="1" applyFill="1" applyBorder="1" applyAlignment="1">
      <alignment horizontal="center" vertical="center"/>
    </xf>
    <xf numFmtId="0" fontId="34" fillId="0" borderId="12" xfId="3" applyFont="1" applyBorder="1" applyAlignment="1">
      <alignment horizontal="center" vertical="center"/>
    </xf>
    <xf numFmtId="0" fontId="38" fillId="2" borderId="30" xfId="3" applyFont="1" applyFill="1" applyBorder="1" applyAlignment="1">
      <alignment horizontal="right" vertical="center"/>
    </xf>
    <xf numFmtId="0" fontId="39" fillId="0" borderId="12" xfId="3" applyFont="1" applyBorder="1" applyAlignment="1">
      <alignment horizontal="left" vertical="center"/>
    </xf>
    <xf numFmtId="0" fontId="38" fillId="2" borderId="43" xfId="3" applyFont="1" applyFill="1" applyBorder="1" applyAlignment="1">
      <alignment horizontal="right" vertical="center"/>
    </xf>
    <xf numFmtId="14" fontId="44" fillId="2" borderId="43" xfId="3" applyNumberFormat="1" applyFont="1" applyFill="1" applyBorder="1" applyAlignment="1" applyProtection="1">
      <alignment horizontal="left" vertical="center"/>
      <protection locked="0"/>
    </xf>
    <xf numFmtId="0" fontId="41" fillId="0" borderId="12" xfId="3" applyFont="1" applyBorder="1" applyAlignment="1">
      <alignment horizontal="left" vertical="center"/>
    </xf>
    <xf numFmtId="0" fontId="43" fillId="0" borderId="41" xfId="3" applyFont="1" applyBorder="1" applyAlignment="1">
      <alignment horizontal="center" vertical="center"/>
    </xf>
    <xf numFmtId="0" fontId="48" fillId="5" borderId="39" xfId="3" applyFont="1" applyFill="1" applyBorder="1" applyAlignment="1" applyProtection="1">
      <alignment horizontal="center" vertical="center" wrapText="1" shrinkToFit="1"/>
      <protection locked="0"/>
    </xf>
    <xf numFmtId="0" fontId="49" fillId="18" borderId="39" xfId="3" applyFont="1" applyFill="1" applyBorder="1" applyAlignment="1">
      <alignment horizontal="center" vertical="top" textRotation="180" wrapText="1"/>
    </xf>
    <xf numFmtId="0" fontId="49" fillId="18" borderId="13" xfId="3" applyFont="1" applyFill="1" applyBorder="1" applyAlignment="1">
      <alignment horizontal="center" vertical="top" textRotation="180" wrapText="1"/>
    </xf>
    <xf numFmtId="0" fontId="49" fillId="18" borderId="40" xfId="3" applyFont="1" applyFill="1" applyBorder="1" applyAlignment="1">
      <alignment horizontal="center" vertical="top" textRotation="180" wrapText="1"/>
    </xf>
    <xf numFmtId="0" fontId="29" fillId="19" borderId="39" xfId="3" applyFont="1" applyFill="1" applyBorder="1" applyAlignment="1">
      <alignment horizontal="center" vertical="center" textRotation="180" wrapText="1"/>
    </xf>
    <xf numFmtId="0" fontId="29" fillId="19" borderId="19" xfId="3" applyFont="1" applyFill="1" applyBorder="1" applyAlignment="1">
      <alignment horizontal="center" vertical="center" wrapText="1"/>
    </xf>
    <xf numFmtId="0" fontId="48" fillId="5" borderId="22" xfId="3" applyFont="1" applyFill="1" applyBorder="1" applyAlignment="1" applyProtection="1">
      <alignment horizontal="center" vertical="center" wrapText="1" shrinkToFit="1"/>
      <protection locked="0"/>
    </xf>
    <xf numFmtId="0" fontId="50" fillId="18" borderId="13" xfId="3" applyFont="1" applyFill="1" applyBorder="1" applyAlignment="1">
      <alignment horizontal="center" vertical="top" textRotation="180" wrapText="1"/>
    </xf>
    <xf numFmtId="0" fontId="50" fillId="18" borderId="40" xfId="3" applyFont="1" applyFill="1" applyBorder="1" applyAlignment="1">
      <alignment horizontal="center" vertical="top" textRotation="180" wrapText="1"/>
    </xf>
    <xf numFmtId="0" fontId="5" fillId="0" borderId="42" xfId="3" applyBorder="1"/>
    <xf numFmtId="0" fontId="5" fillId="0" borderId="43" xfId="3" applyBorder="1"/>
    <xf numFmtId="0" fontId="5" fillId="0" borderId="44" xfId="3" applyBorder="1"/>
    <xf numFmtId="0" fontId="48" fillId="5" borderId="72" xfId="3" applyFont="1" applyFill="1" applyBorder="1" applyAlignment="1" applyProtection="1">
      <alignment horizontal="center" vertical="center" wrapText="1" shrinkToFit="1"/>
      <protection locked="0"/>
    </xf>
    <xf numFmtId="0" fontId="48" fillId="5" borderId="27" xfId="3" applyFont="1" applyFill="1" applyBorder="1" applyAlignment="1" applyProtection="1">
      <alignment horizontal="center" vertical="center" wrapText="1" shrinkToFit="1"/>
      <protection locked="0"/>
    </xf>
    <xf numFmtId="0" fontId="48" fillId="5" borderId="25" xfId="3" applyFont="1" applyFill="1" applyBorder="1" applyAlignment="1" applyProtection="1">
      <alignment horizontal="center" vertical="center" wrapText="1" shrinkToFit="1"/>
      <protection locked="0"/>
    </xf>
    <xf numFmtId="0" fontId="48" fillId="5" borderId="73" xfId="3" applyFont="1" applyFill="1" applyBorder="1" applyAlignment="1" applyProtection="1">
      <alignment horizontal="center" vertical="center" wrapText="1" shrinkToFit="1"/>
      <protection locked="0"/>
    </xf>
    <xf numFmtId="0" fontId="48" fillId="5" borderId="74" xfId="3" applyFont="1" applyFill="1" applyBorder="1" applyAlignment="1" applyProtection="1">
      <alignment horizontal="center" vertical="center" wrapText="1" shrinkToFit="1"/>
      <protection locked="0"/>
    </xf>
    <xf numFmtId="0" fontId="8" fillId="2" borderId="0" xfId="0" applyFont="1" applyFill="1" applyAlignment="1">
      <alignment vertical="top"/>
    </xf>
    <xf numFmtId="0" fontId="51" fillId="2" borderId="0" xfId="0" applyFont="1" applyFill="1" applyAlignment="1">
      <alignment vertical="center" wrapText="1"/>
    </xf>
    <xf numFmtId="0" fontId="8" fillId="2" borderId="0" xfId="0" applyFont="1" applyFill="1" applyAlignment="1">
      <alignment vertical="center" wrapText="1"/>
    </xf>
    <xf numFmtId="0" fontId="52" fillId="2" borderId="43" xfId="0" applyFont="1" applyFill="1" applyBorder="1"/>
    <xf numFmtId="0" fontId="55" fillId="2" borderId="41" xfId="0" applyFont="1" applyFill="1" applyBorder="1"/>
    <xf numFmtId="0" fontId="55" fillId="2" borderId="12" xfId="0" applyFont="1" applyFill="1" applyBorder="1"/>
    <xf numFmtId="0" fontId="55" fillId="2" borderId="0" xfId="0" applyFont="1" applyFill="1"/>
    <xf numFmtId="0" fontId="55" fillId="0" borderId="0" xfId="0" applyFont="1"/>
    <xf numFmtId="0" fontId="53" fillId="0" borderId="1" xfId="0" applyFont="1" applyBorder="1" applyAlignment="1">
      <alignment horizontal="center" vertical="center" wrapText="1"/>
    </xf>
    <xf numFmtId="0" fontId="53" fillId="0" borderId="18" xfId="0" applyFont="1" applyBorder="1" applyAlignment="1">
      <alignment horizontal="center" vertical="center"/>
    </xf>
    <xf numFmtId="0" fontId="53" fillId="0" borderId="18" xfId="0" applyFont="1" applyBorder="1" applyAlignment="1">
      <alignment horizontal="center" vertical="center" wrapText="1"/>
    </xf>
    <xf numFmtId="0" fontId="53" fillId="0" borderId="58" xfId="0" applyFont="1" applyBorder="1" applyAlignment="1">
      <alignment horizontal="center" vertical="center" wrapText="1"/>
    </xf>
    <xf numFmtId="0" fontId="53" fillId="0" borderId="13" xfId="0" applyFont="1" applyBorder="1" applyAlignment="1">
      <alignment horizontal="center" vertical="center" wrapText="1"/>
    </xf>
    <xf numFmtId="0" fontId="53" fillId="0" borderId="19" xfId="0" applyFont="1" applyBorder="1" applyAlignment="1">
      <alignment horizontal="center" vertical="center"/>
    </xf>
    <xf numFmtId="0" fontId="53" fillId="2" borderId="0" xfId="0" quotePrefix="1" applyFont="1" applyFill="1" applyAlignment="1">
      <alignment vertical="center"/>
    </xf>
    <xf numFmtId="0" fontId="5" fillId="0" borderId="56" xfId="0" applyFont="1" applyBorder="1" applyAlignment="1">
      <alignment vertical="top"/>
    </xf>
    <xf numFmtId="0" fontId="5" fillId="0" borderId="56" xfId="0" applyFont="1" applyBorder="1" applyAlignment="1">
      <alignment horizontal="center" vertical="center"/>
    </xf>
    <xf numFmtId="0" fontId="5" fillId="0" borderId="0" xfId="0" applyFont="1"/>
    <xf numFmtId="0" fontId="27" fillId="10" borderId="62" xfId="2" applyFont="1" applyFill="1" applyBorder="1" applyAlignment="1" applyProtection="1">
      <alignment horizontal="center" vertical="center" wrapText="1"/>
      <protection hidden="1"/>
    </xf>
    <xf numFmtId="0" fontId="59" fillId="3" borderId="62" xfId="3" applyFont="1" applyFill="1" applyBorder="1" applyAlignment="1">
      <alignment horizontal="center" vertical="center" wrapText="1"/>
    </xf>
    <xf numFmtId="14" fontId="61" fillId="2" borderId="30" xfId="3" applyNumberFormat="1" applyFont="1" applyFill="1" applyBorder="1" applyAlignment="1" applyProtection="1">
      <alignment horizontal="left" vertical="center"/>
      <protection locked="0"/>
    </xf>
    <xf numFmtId="0" fontId="46" fillId="20" borderId="46" xfId="3" applyFont="1" applyFill="1" applyBorder="1" applyAlignment="1">
      <alignment horizontal="center" vertical="center"/>
    </xf>
    <xf numFmtId="0" fontId="17" fillId="20" borderId="46" xfId="3" applyFont="1" applyFill="1" applyBorder="1" applyAlignment="1">
      <alignment horizontal="center" vertical="center"/>
    </xf>
    <xf numFmtId="0" fontId="5" fillId="0" borderId="1" xfId="0" applyFont="1" applyBorder="1" applyAlignment="1">
      <alignment horizontal="center" vertical="center"/>
    </xf>
    <xf numFmtId="1" fontId="55" fillId="2" borderId="0" xfId="0" applyNumberFormat="1" applyFont="1" applyFill="1"/>
    <xf numFmtId="0" fontId="26" fillId="3" borderId="47" xfId="0" applyFont="1" applyFill="1" applyBorder="1" applyAlignment="1">
      <alignment vertical="center" wrapText="1"/>
    </xf>
    <xf numFmtId="0" fontId="64" fillId="0" borderId="1" xfId="3" applyFont="1" applyBorder="1" applyAlignment="1">
      <alignment horizontal="center" vertical="center" wrapText="1"/>
    </xf>
    <xf numFmtId="14" fontId="64" fillId="0" borderId="1" xfId="3" applyNumberFormat="1" applyFont="1" applyBorder="1" applyAlignment="1">
      <alignment horizontal="center" vertical="center"/>
    </xf>
    <xf numFmtId="0" fontId="65" fillId="0" borderId="69" xfId="3" applyFont="1" applyBorder="1" applyAlignment="1">
      <alignment horizontal="center" vertical="center"/>
    </xf>
    <xf numFmtId="0" fontId="65" fillId="0" borderId="5" xfId="3" applyFont="1" applyBorder="1" applyAlignment="1">
      <alignment horizontal="center" vertical="center"/>
    </xf>
    <xf numFmtId="0" fontId="65" fillId="0" borderId="66" xfId="3" applyFont="1" applyBorder="1" applyAlignment="1">
      <alignment horizontal="center" vertical="center"/>
    </xf>
    <xf numFmtId="0" fontId="65" fillId="0" borderId="70" xfId="3" applyFont="1" applyBorder="1" applyAlignment="1">
      <alignment horizontal="center" vertical="center" wrapText="1"/>
    </xf>
    <xf numFmtId="0" fontId="64" fillId="0" borderId="7" xfId="3" applyFont="1" applyBorder="1" applyAlignment="1">
      <alignment horizontal="center" vertical="center"/>
    </xf>
    <xf numFmtId="0" fontId="64" fillId="0" borderId="69" xfId="3" applyFont="1" applyBorder="1" applyAlignment="1">
      <alignment horizontal="left" vertical="center" wrapText="1"/>
    </xf>
    <xf numFmtId="0" fontId="64" fillId="0" borderId="69" xfId="3" applyFont="1" applyBorder="1" applyAlignment="1">
      <alignment horizontal="center" vertical="center" wrapText="1"/>
    </xf>
    <xf numFmtId="0" fontId="64" fillId="0" borderId="69" xfId="3" applyFont="1" applyBorder="1" applyAlignment="1">
      <alignment horizontal="center" vertical="center"/>
    </xf>
    <xf numFmtId="0" fontId="64" fillId="0" borderId="71" xfId="3" applyFont="1" applyBorder="1" applyAlignment="1">
      <alignment horizontal="center" vertical="center"/>
    </xf>
    <xf numFmtId="0" fontId="64" fillId="0" borderId="8" xfId="3" applyFont="1" applyBorder="1" applyAlignment="1">
      <alignment horizontal="center" vertical="center"/>
    </xf>
    <xf numFmtId="0" fontId="64" fillId="0" borderId="1" xfId="3" applyFont="1" applyBorder="1" applyAlignment="1">
      <alignment horizontal="left" vertical="center" wrapText="1"/>
    </xf>
    <xf numFmtId="0" fontId="64" fillId="0" borderId="1" xfId="3" quotePrefix="1" applyFont="1" applyBorder="1" applyAlignment="1">
      <alignment horizontal="center" vertical="center"/>
    </xf>
    <xf numFmtId="0" fontId="64" fillId="0" borderId="1" xfId="3" applyFont="1" applyBorder="1" applyAlignment="1">
      <alignment horizontal="center" vertical="center"/>
    </xf>
    <xf numFmtId="0" fontId="64" fillId="0" borderId="53" xfId="3" applyFont="1" applyBorder="1" applyAlignment="1">
      <alignment horizontal="center" vertical="center"/>
    </xf>
    <xf numFmtId="0" fontId="64" fillId="0" borderId="53" xfId="3" applyFont="1" applyBorder="1" applyAlignment="1">
      <alignment horizontal="center" vertical="center" wrapText="1"/>
    </xf>
    <xf numFmtId="0" fontId="64" fillId="0" borderId="17" xfId="3" applyFont="1" applyBorder="1" applyAlignment="1">
      <alignment horizontal="center" vertical="center" wrapText="1"/>
    </xf>
    <xf numFmtId="14" fontId="64" fillId="0" borderId="1" xfId="3" applyNumberFormat="1" applyFont="1" applyBorder="1" applyAlignment="1">
      <alignment horizontal="center" vertical="center" wrapText="1"/>
    </xf>
    <xf numFmtId="0" fontId="65" fillId="0" borderId="69" xfId="3" applyFont="1" applyBorder="1" applyAlignment="1">
      <alignment horizontal="center" vertical="center" wrapText="1"/>
    </xf>
    <xf numFmtId="0" fontId="64" fillId="0" borderId="8" xfId="3" applyFont="1" applyBorder="1" applyAlignment="1">
      <alignment horizontal="center" vertical="center" wrapText="1"/>
    </xf>
    <xf numFmtId="0" fontId="65" fillId="0" borderId="1" xfId="3" applyFont="1" applyBorder="1" applyAlignment="1">
      <alignment horizontal="center" vertical="center"/>
    </xf>
    <xf numFmtId="0" fontId="65" fillId="0" borderId="9" xfId="3" applyFont="1" applyBorder="1" applyAlignment="1">
      <alignment horizontal="center" vertical="center"/>
    </xf>
    <xf numFmtId="0" fontId="65" fillId="0" borderId="17" xfId="3" applyFont="1" applyBorder="1" applyAlignment="1">
      <alignment horizontal="center" vertical="center"/>
    </xf>
    <xf numFmtId="0" fontId="65" fillId="0" borderId="8" xfId="3" applyFont="1" applyBorder="1" applyAlignment="1">
      <alignment horizontal="center" vertical="center" wrapText="1"/>
    </xf>
    <xf numFmtId="0" fontId="64" fillId="0" borderId="9" xfId="3" applyFont="1" applyBorder="1" applyAlignment="1">
      <alignment horizontal="center" vertical="center" wrapText="1"/>
    </xf>
    <xf numFmtId="0" fontId="64" fillId="0" borderId="4" xfId="3" applyFont="1" applyBorder="1" applyAlignment="1">
      <alignment horizontal="center" vertical="center" wrapText="1"/>
    </xf>
    <xf numFmtId="14" fontId="64" fillId="0" borderId="58" xfId="3" applyNumberFormat="1" applyFont="1" applyBorder="1" applyAlignment="1">
      <alignment horizontal="center" vertical="center" wrapText="1"/>
    </xf>
    <xf numFmtId="0" fontId="64" fillId="0" borderId="58" xfId="3" applyFont="1" applyBorder="1" applyAlignment="1">
      <alignment horizontal="center" vertical="center" wrapText="1"/>
    </xf>
    <xf numFmtId="0" fontId="65" fillId="0" borderId="58" xfId="3" applyFont="1" applyBorder="1" applyAlignment="1">
      <alignment horizontal="center" vertical="center"/>
    </xf>
    <xf numFmtId="0" fontId="65" fillId="0" borderId="2" xfId="3" applyFont="1" applyBorder="1" applyAlignment="1">
      <alignment horizontal="center" vertical="center"/>
    </xf>
    <xf numFmtId="0" fontId="65" fillId="0" borderId="72" xfId="3" applyFont="1" applyBorder="1" applyAlignment="1">
      <alignment horizontal="center" vertical="center"/>
    </xf>
    <xf numFmtId="0" fontId="65" fillId="0" borderId="4" xfId="3" applyFont="1" applyBorder="1" applyAlignment="1">
      <alignment horizontal="center" vertical="center" wrapText="1"/>
    </xf>
    <xf numFmtId="0" fontId="64" fillId="0" borderId="58" xfId="3" applyFont="1" applyBorder="1" applyAlignment="1">
      <alignment horizontal="left" vertical="center" wrapText="1"/>
    </xf>
    <xf numFmtId="0" fontId="64" fillId="0" borderId="2" xfId="3" applyFont="1" applyBorder="1" applyAlignment="1">
      <alignment horizontal="center" vertical="center" wrapText="1"/>
    </xf>
    <xf numFmtId="0" fontId="64" fillId="0" borderId="4" xfId="3" applyFont="1" applyBorder="1" applyAlignment="1">
      <alignment horizontal="center" vertical="center"/>
    </xf>
    <xf numFmtId="0" fontId="65" fillId="0" borderId="58" xfId="3" applyFont="1" applyBorder="1" applyAlignment="1">
      <alignment horizontal="center" vertical="center" wrapText="1"/>
    </xf>
    <xf numFmtId="0" fontId="65" fillId="0" borderId="2" xfId="3" applyFont="1" applyBorder="1" applyAlignment="1">
      <alignment horizontal="center" vertical="center" wrapText="1"/>
    </xf>
    <xf numFmtId="0" fontId="65" fillId="0" borderId="72" xfId="3" applyFont="1" applyBorder="1" applyAlignment="1">
      <alignment horizontal="center" vertical="center" wrapText="1"/>
    </xf>
    <xf numFmtId="0" fontId="65" fillId="0" borderId="1" xfId="3" applyFont="1" applyBorder="1" applyAlignment="1">
      <alignment horizontal="center" vertical="center" wrapText="1"/>
    </xf>
    <xf numFmtId="0" fontId="64" fillId="0" borderId="58" xfId="3" applyFont="1" applyBorder="1" applyAlignment="1">
      <alignment horizontal="center" vertical="center"/>
    </xf>
    <xf numFmtId="0" fontId="64" fillId="0" borderId="2" xfId="3" applyFont="1" applyBorder="1" applyAlignment="1">
      <alignment horizontal="center" vertical="center"/>
    </xf>
    <xf numFmtId="0" fontId="65" fillId="0" borderId="5" xfId="3" applyFont="1" applyBorder="1" applyAlignment="1">
      <alignment horizontal="center" vertical="center" wrapText="1"/>
    </xf>
    <xf numFmtId="0" fontId="65" fillId="0" borderId="66" xfId="3" applyFont="1" applyBorder="1" applyAlignment="1">
      <alignment horizontal="center" vertical="center" wrapText="1"/>
    </xf>
    <xf numFmtId="14" fontId="52" fillId="2" borderId="74" xfId="0" applyNumberFormat="1" applyFont="1" applyFill="1" applyBorder="1" applyAlignment="1">
      <alignment horizontal="center" vertical="center"/>
    </xf>
    <xf numFmtId="0" fontId="32" fillId="0" borderId="1" xfId="4" applyBorder="1" applyAlignment="1">
      <alignment horizontal="center"/>
    </xf>
    <xf numFmtId="0" fontId="32" fillId="0" borderId="1" xfId="17" applyBorder="1" applyAlignment="1">
      <alignment horizontal="center"/>
    </xf>
    <xf numFmtId="0" fontId="52" fillId="3" borderId="13" xfId="0" applyFont="1" applyFill="1" applyBorder="1" applyAlignment="1">
      <alignment horizontal="center" vertical="center" wrapText="1"/>
    </xf>
    <xf numFmtId="0" fontId="25" fillId="5" borderId="11" xfId="0" applyFont="1" applyFill="1" applyBorder="1" applyAlignment="1">
      <alignment horizontal="center" vertical="center"/>
    </xf>
    <xf numFmtId="0" fontId="23" fillId="5" borderId="11" xfId="0" applyFont="1" applyFill="1" applyBorder="1" applyAlignment="1">
      <alignment horizontal="center" vertical="center"/>
    </xf>
    <xf numFmtId="0" fontId="53" fillId="5" borderId="11" xfId="0" applyFont="1" applyFill="1" applyBorder="1" applyAlignment="1">
      <alignment horizontal="center" vertical="center"/>
    </xf>
    <xf numFmtId="0" fontId="17" fillId="9" borderId="11" xfId="0" applyFont="1" applyFill="1" applyBorder="1" applyAlignment="1">
      <alignment horizontal="center" vertical="center"/>
    </xf>
    <xf numFmtId="0" fontId="27" fillId="10" borderId="33" xfId="2" applyFont="1" applyFill="1" applyBorder="1" applyAlignment="1" applyProtection="1">
      <alignment horizontal="center" vertical="center" wrapText="1"/>
      <protection hidden="1"/>
    </xf>
    <xf numFmtId="0" fontId="27" fillId="10" borderId="31" xfId="2" applyFont="1" applyFill="1" applyBorder="1" applyAlignment="1" applyProtection="1">
      <alignment horizontal="center" vertical="center" wrapText="1"/>
      <protection hidden="1"/>
    </xf>
    <xf numFmtId="0" fontId="25" fillId="5" borderId="46" xfId="3" applyFont="1" applyFill="1" applyBorder="1" applyAlignment="1">
      <alignment horizontal="center" vertical="center"/>
    </xf>
    <xf numFmtId="0" fontId="25" fillId="3" borderId="44" xfId="3" applyFont="1" applyFill="1" applyBorder="1" applyAlignment="1">
      <alignment horizontal="center" vertical="center"/>
    </xf>
    <xf numFmtId="0" fontId="11" fillId="5" borderId="11" xfId="0" applyFont="1" applyFill="1" applyBorder="1" applyAlignment="1">
      <alignment horizontal="center" vertical="center"/>
    </xf>
    <xf numFmtId="0" fontId="30" fillId="8" borderId="62" xfId="0" applyFont="1" applyFill="1" applyBorder="1" applyAlignment="1">
      <alignment horizontal="center" vertical="center"/>
    </xf>
    <xf numFmtId="0" fontId="0" fillId="2" borderId="75" xfId="0" applyFill="1" applyBorder="1"/>
    <xf numFmtId="1" fontId="0" fillId="2" borderId="43" xfId="0" applyNumberFormat="1" applyFill="1" applyBorder="1"/>
    <xf numFmtId="0" fontId="0" fillId="2" borderId="43" xfId="0" applyFill="1" applyBorder="1" applyAlignment="1">
      <alignment horizontal="center" vertical="center"/>
    </xf>
    <xf numFmtId="0" fontId="82" fillId="0" borderId="4" xfId="3" applyFont="1" applyBorder="1" applyAlignment="1">
      <alignment horizontal="center" vertical="center"/>
    </xf>
    <xf numFmtId="0" fontId="82" fillId="0" borderId="58" xfId="3" applyFont="1" applyBorder="1" applyAlignment="1">
      <alignment horizontal="center" vertical="center"/>
    </xf>
    <xf numFmtId="0" fontId="83" fillId="0" borderId="58" xfId="3" applyFont="1" applyBorder="1" applyAlignment="1">
      <alignment horizontal="center" vertical="center"/>
    </xf>
    <xf numFmtId="0" fontId="83" fillId="0" borderId="2" xfId="3" applyFont="1" applyBorder="1" applyAlignment="1">
      <alignment horizontal="center" vertical="center"/>
    </xf>
    <xf numFmtId="0" fontId="83" fillId="0" borderId="72" xfId="3" applyFont="1" applyBorder="1" applyAlignment="1">
      <alignment horizontal="center" vertical="center"/>
    </xf>
    <xf numFmtId="0" fontId="82" fillId="0" borderId="58" xfId="3" applyFont="1" applyBorder="1" applyAlignment="1">
      <alignment horizontal="center" vertical="center" wrapText="1"/>
    </xf>
    <xf numFmtId="0" fontId="82" fillId="0" borderId="2" xfId="3" applyFont="1" applyBorder="1" applyAlignment="1">
      <alignment horizontal="center" vertical="center"/>
    </xf>
    <xf numFmtId="0" fontId="83" fillId="0" borderId="73" xfId="3" applyFont="1" applyBorder="1" applyAlignment="1">
      <alignment horizontal="center" vertical="center"/>
    </xf>
    <xf numFmtId="0" fontId="83" fillId="0" borderId="84" xfId="3" applyFont="1" applyBorder="1" applyAlignment="1">
      <alignment horizontal="center" vertical="center"/>
    </xf>
    <xf numFmtId="0" fontId="83" fillId="0" borderId="73" xfId="3" applyFont="1" applyBorder="1" applyAlignment="1">
      <alignment horizontal="center" vertical="center" wrapText="1"/>
    </xf>
    <xf numFmtId="14" fontId="82" fillId="0" borderId="58" xfId="3" applyNumberFormat="1" applyFont="1" applyBorder="1" applyAlignment="1">
      <alignment horizontal="center" vertical="center" wrapText="1"/>
    </xf>
    <xf numFmtId="0" fontId="83" fillId="0" borderId="4" xfId="3" applyFont="1" applyBorder="1" applyAlignment="1">
      <alignment horizontal="center" vertical="center" wrapText="1"/>
    </xf>
    <xf numFmtId="0" fontId="9" fillId="2" borderId="0" xfId="0" applyFont="1" applyFill="1" applyAlignment="1">
      <alignment horizontal="center"/>
    </xf>
    <xf numFmtId="0" fontId="15" fillId="8" borderId="36" xfId="0" applyFont="1" applyFill="1" applyBorder="1" applyAlignment="1">
      <alignment horizontal="center" vertical="center"/>
    </xf>
    <xf numFmtId="0" fontId="15" fillId="8" borderId="37" xfId="0" applyFont="1" applyFill="1" applyBorder="1" applyAlignment="1">
      <alignment horizontal="center" vertical="center"/>
    </xf>
    <xf numFmtId="0" fontId="15" fillId="8" borderId="24" xfId="0" applyFont="1" applyFill="1" applyBorder="1" applyAlignment="1">
      <alignment horizontal="center" vertical="center"/>
    </xf>
    <xf numFmtId="0" fontId="23" fillId="4" borderId="34" xfId="0" applyFont="1" applyFill="1" applyBorder="1" applyAlignment="1">
      <alignment horizontal="center" vertical="center"/>
    </xf>
    <xf numFmtId="0" fontId="23" fillId="4" borderId="10" xfId="0" applyFont="1" applyFill="1" applyBorder="1" applyAlignment="1">
      <alignment horizontal="center" vertical="center"/>
    </xf>
    <xf numFmtId="0" fontId="15" fillId="8" borderId="59" xfId="0" applyFont="1" applyFill="1" applyBorder="1" applyAlignment="1">
      <alignment horizontal="center" vertical="center"/>
    </xf>
    <xf numFmtId="0" fontId="23" fillId="4" borderId="1" xfId="0" applyFont="1" applyFill="1" applyBorder="1" applyAlignment="1">
      <alignment horizontal="center" vertical="center"/>
    </xf>
    <xf numFmtId="9" fontId="23" fillId="5" borderId="9" xfId="0" applyNumberFormat="1" applyFont="1" applyFill="1" applyBorder="1" applyAlignment="1">
      <alignment horizontal="center" vertical="center"/>
    </xf>
    <xf numFmtId="9" fontId="23" fillId="5" borderId="53" xfId="0" applyNumberFormat="1" applyFont="1" applyFill="1" applyBorder="1" applyAlignment="1">
      <alignment horizontal="center" vertical="center"/>
    </xf>
    <xf numFmtId="0" fontId="15" fillId="8" borderId="16" xfId="0" applyFont="1" applyFill="1" applyBorder="1" applyAlignment="1">
      <alignment horizontal="center" vertical="center"/>
    </xf>
    <xf numFmtId="0" fontId="9" fillId="2" borderId="30" xfId="0" applyFont="1" applyFill="1" applyBorder="1" applyAlignment="1">
      <alignment horizontal="center"/>
    </xf>
    <xf numFmtId="9" fontId="54" fillId="5" borderId="29" xfId="0" applyNumberFormat="1" applyFont="1" applyFill="1" applyBorder="1" applyAlignment="1">
      <alignment horizontal="center" vertical="center"/>
    </xf>
    <xf numFmtId="9" fontId="54" fillId="5" borderId="51" xfId="0" applyNumberFormat="1" applyFont="1" applyFill="1" applyBorder="1" applyAlignment="1">
      <alignment horizontal="center" vertical="center"/>
    </xf>
    <xf numFmtId="0" fontId="23" fillId="0" borderId="0" xfId="0" applyFont="1" applyAlignment="1">
      <alignment horizontal="center" vertical="center"/>
    </xf>
    <xf numFmtId="0" fontId="25" fillId="4" borderId="48" xfId="0" applyFont="1" applyFill="1" applyBorder="1" applyAlignment="1">
      <alignment horizontal="center" vertical="center"/>
    </xf>
    <xf numFmtId="0" fontId="25" fillId="4" borderId="62" xfId="0" applyFont="1" applyFill="1" applyBorder="1" applyAlignment="1">
      <alignment horizontal="center" vertical="center"/>
    </xf>
    <xf numFmtId="9" fontId="23" fillId="12" borderId="1" xfId="0" applyNumberFormat="1" applyFont="1" applyFill="1" applyBorder="1" applyAlignment="1">
      <alignment horizontal="center" vertical="center"/>
    </xf>
    <xf numFmtId="14" fontId="23" fillId="12" borderId="18" xfId="0" applyNumberFormat="1" applyFont="1" applyFill="1" applyBorder="1" applyAlignment="1">
      <alignment horizontal="center" vertical="center"/>
    </xf>
    <xf numFmtId="0" fontId="9" fillId="0" borderId="15" xfId="0" applyFont="1" applyBorder="1" applyAlignment="1">
      <alignment horizontal="center"/>
    </xf>
    <xf numFmtId="0" fontId="9" fillId="0" borderId="11" xfId="0" applyFont="1" applyBorder="1" applyAlignment="1">
      <alignment horizontal="center"/>
    </xf>
    <xf numFmtId="0" fontId="9" fillId="0" borderId="39" xfId="0" applyFont="1" applyBorder="1" applyAlignment="1">
      <alignment horizontal="center"/>
    </xf>
    <xf numFmtId="0" fontId="9" fillId="0" borderId="13" xfId="0" applyFont="1" applyBorder="1" applyAlignment="1">
      <alignment horizontal="center"/>
    </xf>
    <xf numFmtId="0" fontId="52" fillId="3" borderId="13" xfId="0" applyFont="1" applyFill="1" applyBorder="1" applyAlignment="1">
      <alignment horizontal="center" vertical="center"/>
    </xf>
    <xf numFmtId="0" fontId="52" fillId="3" borderId="19" xfId="0" applyFont="1" applyFill="1" applyBorder="1" applyAlignment="1">
      <alignment horizontal="center" vertical="center"/>
    </xf>
    <xf numFmtId="0" fontId="53" fillId="3" borderId="40" xfId="0" applyFont="1" applyFill="1" applyBorder="1" applyAlignment="1">
      <alignment horizontal="center" vertical="center" wrapText="1"/>
    </xf>
    <xf numFmtId="0" fontId="53" fillId="3" borderId="22" xfId="0" applyFont="1" applyFill="1" applyBorder="1" applyAlignment="1">
      <alignment horizontal="center" vertical="center" wrapText="1"/>
    </xf>
    <xf numFmtId="0" fontId="53" fillId="3" borderId="13" xfId="0" applyFont="1" applyFill="1" applyBorder="1" applyAlignment="1">
      <alignment horizontal="center" vertical="center" wrapText="1"/>
    </xf>
    <xf numFmtId="0" fontId="52" fillId="3" borderId="39" xfId="0" applyFont="1" applyFill="1" applyBorder="1" applyAlignment="1">
      <alignment horizontal="center" vertical="center" wrapText="1"/>
    </xf>
    <xf numFmtId="0" fontId="52" fillId="3" borderId="13" xfId="0" applyFont="1" applyFill="1" applyBorder="1" applyAlignment="1">
      <alignment horizontal="center" vertical="center" wrapText="1"/>
    </xf>
    <xf numFmtId="0" fontId="21" fillId="7" borderId="11" xfId="0" applyFont="1" applyFill="1" applyBorder="1" applyAlignment="1">
      <alignment horizontal="center" vertical="center" wrapText="1"/>
    </xf>
    <xf numFmtId="0" fontId="21" fillId="7" borderId="13" xfId="0" applyFont="1" applyFill="1" applyBorder="1" applyAlignment="1">
      <alignment horizontal="center" vertical="center" wrapText="1"/>
    </xf>
    <xf numFmtId="0" fontId="25" fillId="5" borderId="11" xfId="0" applyFont="1" applyFill="1" applyBorder="1" applyAlignment="1">
      <alignment horizontal="center" vertical="center"/>
    </xf>
    <xf numFmtId="0" fontId="23" fillId="3" borderId="13" xfId="0" applyFont="1" applyFill="1" applyBorder="1" applyAlignment="1">
      <alignment horizontal="center" vertical="center"/>
    </xf>
    <xf numFmtId="0" fontId="23" fillId="5" borderId="11" xfId="0" applyFont="1" applyFill="1" applyBorder="1" applyAlignment="1">
      <alignment horizontal="center" vertical="center" wrapText="1"/>
    </xf>
    <xf numFmtId="0" fontId="23" fillId="5" borderId="16" xfId="0" applyFont="1" applyFill="1" applyBorder="1" applyAlignment="1">
      <alignment horizontal="center" vertical="center" wrapText="1"/>
    </xf>
    <xf numFmtId="0" fontId="23" fillId="5" borderId="11" xfId="0" applyFont="1" applyFill="1" applyBorder="1" applyAlignment="1">
      <alignment horizontal="center" vertical="center"/>
    </xf>
    <xf numFmtId="0" fontId="23" fillId="5" borderId="15" xfId="0" applyFont="1" applyFill="1" applyBorder="1" applyAlignment="1">
      <alignment horizontal="center" vertical="center"/>
    </xf>
    <xf numFmtId="9" fontId="23" fillId="5" borderId="13" xfId="0" applyNumberFormat="1" applyFont="1" applyFill="1" applyBorder="1" applyAlignment="1">
      <alignment horizontal="center" vertical="center"/>
    </xf>
    <xf numFmtId="14" fontId="23" fillId="5" borderId="19" xfId="0" applyNumberFormat="1" applyFont="1" applyFill="1" applyBorder="1" applyAlignment="1">
      <alignment horizontal="center" vertical="center"/>
    </xf>
    <xf numFmtId="9" fontId="23" fillId="13" borderId="9" xfId="0" applyNumberFormat="1" applyFont="1" applyFill="1" applyBorder="1" applyAlignment="1">
      <alignment horizontal="center" vertical="center"/>
    </xf>
    <xf numFmtId="9" fontId="23" fillId="13" borderId="53" xfId="0" applyNumberFormat="1" applyFont="1" applyFill="1" applyBorder="1" applyAlignment="1">
      <alignment horizontal="center" vertical="center"/>
    </xf>
    <xf numFmtId="9" fontId="23" fillId="13" borderId="1" xfId="0" applyNumberFormat="1" applyFont="1" applyFill="1" applyBorder="1" applyAlignment="1">
      <alignment horizontal="center" vertical="center"/>
    </xf>
    <xf numFmtId="14" fontId="23" fillId="13" borderId="18" xfId="0" applyNumberFormat="1" applyFont="1" applyFill="1" applyBorder="1" applyAlignment="1">
      <alignment horizontal="center" vertical="center"/>
    </xf>
    <xf numFmtId="9" fontId="23" fillId="14" borderId="1" xfId="0" applyNumberFormat="1" applyFont="1" applyFill="1" applyBorder="1" applyAlignment="1">
      <alignment horizontal="center" vertical="center"/>
    </xf>
    <xf numFmtId="14" fontId="23" fillId="14" borderId="18" xfId="0" applyNumberFormat="1" applyFont="1" applyFill="1" applyBorder="1" applyAlignment="1">
      <alignment horizontal="center" vertical="center"/>
    </xf>
    <xf numFmtId="0" fontId="23" fillId="4" borderId="20" xfId="0" applyFont="1" applyFill="1" applyBorder="1" applyAlignment="1">
      <alignment horizontal="center" vertical="center"/>
    </xf>
    <xf numFmtId="0" fontId="23" fillId="4" borderId="21" xfId="0" applyFont="1" applyFill="1" applyBorder="1" applyAlignment="1">
      <alignment horizontal="center" vertical="center"/>
    </xf>
    <xf numFmtId="0" fontId="23" fillId="4" borderId="13" xfId="0" applyFont="1" applyFill="1" applyBorder="1" applyAlignment="1">
      <alignment horizontal="center" vertical="center"/>
    </xf>
    <xf numFmtId="9" fontId="23" fillId="5" borderId="1" xfId="0" applyNumberFormat="1" applyFont="1" applyFill="1" applyBorder="1" applyAlignment="1">
      <alignment horizontal="center" vertical="center"/>
    </xf>
    <xf numFmtId="14" fontId="23" fillId="5" borderId="18" xfId="0" applyNumberFormat="1" applyFont="1" applyFill="1" applyBorder="1" applyAlignment="1">
      <alignment horizontal="center" vertical="center"/>
    </xf>
    <xf numFmtId="0" fontId="56" fillId="0" borderId="9" xfId="0" applyFont="1" applyBorder="1" applyAlignment="1">
      <alignment horizontal="center" vertical="center"/>
    </xf>
    <xf numFmtId="0" fontId="56" fillId="0" borderId="53" xfId="0" applyFont="1" applyBorder="1" applyAlignment="1">
      <alignment horizontal="center" vertical="center"/>
    </xf>
    <xf numFmtId="0" fontId="56" fillId="0" borderId="17" xfId="0" applyFont="1" applyBorder="1" applyAlignment="1">
      <alignment horizontal="center" vertical="center" wrapText="1"/>
    </xf>
    <xf numFmtId="0" fontId="52" fillId="0" borderId="1" xfId="0" applyFont="1" applyBorder="1" applyAlignment="1">
      <alignment wrapText="1"/>
    </xf>
    <xf numFmtId="0" fontId="56" fillId="0" borderId="1" xfId="0" applyFont="1" applyBorder="1" applyAlignment="1">
      <alignment horizontal="center" vertical="center" wrapText="1"/>
    </xf>
    <xf numFmtId="0" fontId="52" fillId="0" borderId="18" xfId="0" applyFont="1" applyBorder="1" applyAlignment="1">
      <alignment wrapText="1"/>
    </xf>
    <xf numFmtId="0" fontId="56" fillId="0" borderId="8" xfId="0" applyFont="1" applyBorder="1" applyAlignment="1">
      <alignment horizontal="center" vertical="center"/>
    </xf>
    <xf numFmtId="0" fontId="56" fillId="0" borderId="10" xfId="0" applyFont="1" applyBorder="1" applyAlignment="1">
      <alignment horizontal="center" vertical="center"/>
    </xf>
    <xf numFmtId="0" fontId="56" fillId="0" borderId="34" xfId="0" applyFont="1" applyBorder="1" applyAlignment="1">
      <alignment horizontal="center" vertical="center"/>
    </xf>
    <xf numFmtId="0" fontId="16" fillId="0" borderId="0" xfId="0" applyFont="1" applyAlignment="1">
      <alignment horizontal="center" vertical="center"/>
    </xf>
    <xf numFmtId="0" fontId="16" fillId="0" borderId="30" xfId="0" applyFont="1" applyBorder="1" applyAlignment="1">
      <alignment horizontal="center" vertical="center"/>
    </xf>
    <xf numFmtId="0" fontId="14" fillId="8" borderId="36" xfId="0" applyFont="1" applyFill="1" applyBorder="1" applyAlignment="1">
      <alignment horizontal="center" vertical="center"/>
    </xf>
    <xf numFmtId="0" fontId="14" fillId="8" borderId="37" xfId="0" applyFont="1" applyFill="1" applyBorder="1" applyAlignment="1">
      <alignment horizontal="center" vertical="center"/>
    </xf>
    <xf numFmtId="0" fontId="14" fillId="8" borderId="38" xfId="0" applyFont="1" applyFill="1" applyBorder="1" applyAlignment="1">
      <alignment horizontal="center" vertical="center"/>
    </xf>
    <xf numFmtId="0" fontId="57" fillId="4" borderId="9" xfId="0" applyFont="1" applyFill="1" applyBorder="1" applyAlignment="1">
      <alignment horizontal="center" vertical="center"/>
    </xf>
    <xf numFmtId="0" fontId="57" fillId="4" borderId="10" xfId="0" applyFont="1" applyFill="1" applyBorder="1" applyAlignment="1">
      <alignment horizontal="center" vertical="center"/>
    </xf>
    <xf numFmtId="0" fontId="57" fillId="4" borderId="8" xfId="0" applyFont="1" applyFill="1" applyBorder="1" applyAlignment="1">
      <alignment horizontal="center" vertical="center"/>
    </xf>
    <xf numFmtId="0" fontId="57" fillId="4" borderId="1" xfId="0" applyFont="1" applyFill="1" applyBorder="1" applyAlignment="1">
      <alignment horizontal="center" vertical="center"/>
    </xf>
    <xf numFmtId="0" fontId="57" fillId="4" borderId="18" xfId="0" applyFont="1" applyFill="1" applyBorder="1" applyAlignment="1">
      <alignment horizontal="center" vertical="center"/>
    </xf>
    <xf numFmtId="0" fontId="56" fillId="0" borderId="9" xfId="0" applyFont="1" applyBorder="1" applyAlignment="1">
      <alignment horizontal="center" vertical="center" wrapText="1"/>
    </xf>
    <xf numFmtId="0" fontId="56" fillId="0" borderId="8" xfId="0" applyFont="1" applyBorder="1" applyAlignment="1">
      <alignment horizontal="center" vertical="center" wrapText="1"/>
    </xf>
    <xf numFmtId="0" fontId="16" fillId="0" borderId="35" xfId="0" applyFont="1" applyBorder="1" applyAlignment="1">
      <alignment horizontal="center" vertical="center"/>
    </xf>
    <xf numFmtId="0" fontId="14" fillId="6" borderId="36" xfId="0" applyFont="1" applyFill="1" applyBorder="1" applyAlignment="1">
      <alignment horizontal="center" vertical="center"/>
    </xf>
    <xf numFmtId="0" fontId="14" fillId="6" borderId="37" xfId="0" applyFont="1" applyFill="1" applyBorder="1" applyAlignment="1">
      <alignment horizontal="center" vertical="center"/>
    </xf>
    <xf numFmtId="0" fontId="14" fillId="6" borderId="38" xfId="0" applyFont="1" applyFill="1" applyBorder="1" applyAlignment="1">
      <alignment horizontal="center" vertical="center"/>
    </xf>
    <xf numFmtId="0" fontId="57" fillId="4" borderId="34" xfId="0" applyFont="1" applyFill="1" applyBorder="1" applyAlignment="1">
      <alignment horizontal="center" vertical="center"/>
    </xf>
    <xf numFmtId="0" fontId="56" fillId="0" borderId="64" xfId="0" applyFont="1" applyBorder="1" applyAlignment="1">
      <alignment horizontal="center" vertical="center" wrapText="1"/>
    </xf>
    <xf numFmtId="0" fontId="52" fillId="0" borderId="14" xfId="0" applyFont="1" applyBorder="1" applyAlignment="1">
      <alignment wrapText="1"/>
    </xf>
    <xf numFmtId="0" fontId="56" fillId="0" borderId="14" xfId="0" applyFont="1" applyBorder="1" applyAlignment="1">
      <alignment horizontal="center" vertical="center" wrapText="1"/>
    </xf>
    <xf numFmtId="0" fontId="52" fillId="0" borderId="51" xfId="0" applyFont="1" applyBorder="1" applyAlignment="1">
      <alignment wrapText="1"/>
    </xf>
    <xf numFmtId="0" fontId="24" fillId="2" borderId="0" xfId="0" applyFont="1" applyFill="1" applyAlignment="1">
      <alignment horizontal="left"/>
    </xf>
    <xf numFmtId="0" fontId="24" fillId="2" borderId="0" xfId="0" applyFont="1" applyFill="1" applyAlignment="1">
      <alignment horizontal="right"/>
    </xf>
    <xf numFmtId="0" fontId="9" fillId="2" borderId="12" xfId="0" applyFont="1" applyFill="1" applyBorder="1" applyAlignment="1">
      <alignment horizontal="center"/>
    </xf>
    <xf numFmtId="0" fontId="19" fillId="11" borderId="45" xfId="0" applyFont="1" applyFill="1" applyBorder="1" applyAlignment="1">
      <alignment horizontal="center" vertical="center" wrapText="1"/>
    </xf>
    <xf numFmtId="0" fontId="19" fillId="11" borderId="35" xfId="0" applyFont="1" applyFill="1" applyBorder="1" applyAlignment="1">
      <alignment horizontal="center" vertical="center" wrapText="1"/>
    </xf>
    <xf numFmtId="0" fontId="19" fillId="11" borderId="46" xfId="0" applyFont="1" applyFill="1" applyBorder="1" applyAlignment="1">
      <alignment horizontal="center" vertical="center" wrapText="1"/>
    </xf>
    <xf numFmtId="0" fontId="9" fillId="2" borderId="31" xfId="0" applyFont="1" applyFill="1" applyBorder="1" applyAlignment="1">
      <alignment horizontal="center"/>
    </xf>
    <xf numFmtId="0" fontId="53" fillId="5" borderId="11" xfId="0" applyFont="1" applyFill="1" applyBorder="1" applyAlignment="1">
      <alignment horizontal="center" vertical="center" wrapText="1"/>
    </xf>
    <xf numFmtId="0" fontId="53" fillId="5" borderId="11" xfId="0" applyFont="1" applyFill="1" applyBorder="1" applyAlignment="1">
      <alignment horizontal="center" vertical="center"/>
    </xf>
    <xf numFmtId="0" fontId="53" fillId="5" borderId="16" xfId="0" applyFont="1" applyFill="1" applyBorder="1" applyAlignment="1">
      <alignment horizontal="center" vertical="center" wrapText="1"/>
    </xf>
    <xf numFmtId="0" fontId="52" fillId="3" borderId="40" xfId="0" applyFont="1" applyFill="1" applyBorder="1" applyAlignment="1">
      <alignment horizontal="center" vertical="center" wrapText="1"/>
    </xf>
    <xf numFmtId="0" fontId="52" fillId="3" borderId="22" xfId="0" applyFont="1" applyFill="1" applyBorder="1" applyAlignment="1">
      <alignment horizontal="center" vertical="center" wrapText="1"/>
    </xf>
    <xf numFmtId="0" fontId="53" fillId="5" borderId="15" xfId="0" applyFont="1" applyFill="1" applyBorder="1" applyAlignment="1">
      <alignment horizontal="center" vertical="center"/>
    </xf>
    <xf numFmtId="0" fontId="53" fillId="0" borderId="9" xfId="0" applyFont="1" applyBorder="1" applyAlignment="1">
      <alignment horizontal="left" vertical="center" wrapText="1"/>
    </xf>
    <xf numFmtId="0" fontId="53" fillId="0" borderId="10" xfId="0" applyFont="1" applyBorder="1" applyAlignment="1">
      <alignment horizontal="left" vertical="center" wrapText="1"/>
    </xf>
    <xf numFmtId="0" fontId="53" fillId="0" borderId="8" xfId="0" applyFont="1" applyBorder="1" applyAlignment="1">
      <alignment horizontal="left" vertical="center" wrapText="1"/>
    </xf>
    <xf numFmtId="0" fontId="53" fillId="5" borderId="17" xfId="0" applyFont="1" applyFill="1" applyBorder="1" applyAlignment="1">
      <alignment horizontal="center" vertical="center" wrapText="1"/>
    </xf>
    <xf numFmtId="0" fontId="53" fillId="5" borderId="1" xfId="0" applyFont="1" applyFill="1" applyBorder="1" applyAlignment="1">
      <alignment horizontal="center" vertical="center" wrapText="1"/>
    </xf>
    <xf numFmtId="0" fontId="0" fillId="2" borderId="0" xfId="0" applyFill="1" applyAlignment="1">
      <alignment horizontal="center"/>
    </xf>
    <xf numFmtId="0" fontId="17" fillId="9" borderId="15" xfId="0" applyFont="1" applyFill="1" applyBorder="1" applyAlignment="1">
      <alignment horizontal="center" vertical="center"/>
    </xf>
    <xf numFmtId="0" fontId="17" fillId="9" borderId="11" xfId="0" applyFont="1" applyFill="1" applyBorder="1" applyAlignment="1">
      <alignment horizontal="center" vertical="center"/>
    </xf>
    <xf numFmtId="0" fontId="17" fillId="9" borderId="59"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24" xfId="0" applyFont="1" applyFill="1" applyBorder="1" applyAlignment="1">
      <alignment horizontal="center" vertical="center"/>
    </xf>
    <xf numFmtId="0" fontId="53" fillId="5" borderId="39" xfId="0" applyFont="1" applyFill="1" applyBorder="1" applyAlignment="1">
      <alignment horizontal="center" vertical="center" wrapText="1"/>
    </xf>
    <xf numFmtId="0" fontId="53" fillId="5" borderId="13" xfId="0" applyFont="1" applyFill="1" applyBorder="1" applyAlignment="1">
      <alignment horizontal="center" vertical="center" wrapText="1"/>
    </xf>
    <xf numFmtId="0" fontId="53" fillId="0" borderId="40" xfId="0" applyFont="1" applyBorder="1" applyAlignment="1">
      <alignment horizontal="left" vertical="center" wrapText="1"/>
    </xf>
    <xf numFmtId="0" fontId="53" fillId="0" borderId="21" xfId="0" applyFont="1" applyBorder="1" applyAlignment="1">
      <alignment horizontal="left" vertical="center" wrapText="1"/>
    </xf>
    <xf numFmtId="0" fontId="53" fillId="0" borderId="22" xfId="0" applyFont="1" applyBorder="1" applyAlignment="1">
      <alignment horizontal="left" vertical="center" wrapText="1"/>
    </xf>
    <xf numFmtId="0" fontId="58" fillId="0" borderId="25" xfId="0" applyFont="1" applyBorder="1" applyAlignment="1">
      <alignment horizontal="center" vertical="center" wrapText="1"/>
    </xf>
    <xf numFmtId="0" fontId="58" fillId="0" borderId="14" xfId="0" applyFont="1" applyBorder="1" applyAlignment="1">
      <alignment horizontal="center" vertical="center" wrapText="1"/>
    </xf>
    <xf numFmtId="14" fontId="52" fillId="2" borderId="50" xfId="0" applyNumberFormat="1" applyFont="1" applyFill="1" applyBorder="1" applyAlignment="1">
      <alignment horizontal="center" vertical="center"/>
    </xf>
    <xf numFmtId="14" fontId="52" fillId="2" borderId="51" xfId="0" applyNumberFormat="1" applyFont="1" applyFill="1" applyBorder="1" applyAlignment="1">
      <alignment horizontal="center" vertical="center"/>
    </xf>
    <xf numFmtId="0" fontId="55" fillId="2" borderId="40" xfId="0" applyFont="1" applyFill="1" applyBorder="1" applyAlignment="1">
      <alignment horizontal="left" vertical="center" wrapText="1"/>
    </xf>
    <xf numFmtId="0" fontId="55" fillId="2" borderId="21" xfId="0" applyFont="1" applyFill="1" applyBorder="1" applyAlignment="1">
      <alignment horizontal="left" vertical="center" wrapText="1"/>
    </xf>
    <xf numFmtId="0" fontId="55" fillId="2" borderId="22" xfId="0" applyFont="1" applyFill="1" applyBorder="1" applyAlignment="1">
      <alignment horizontal="left" vertical="center" wrapText="1"/>
    </xf>
    <xf numFmtId="1" fontId="52" fillId="2" borderId="63" xfId="0" applyNumberFormat="1" applyFont="1" applyFill="1" applyBorder="1" applyAlignment="1">
      <alignment horizontal="center" vertical="center"/>
    </xf>
    <xf numFmtId="1" fontId="52" fillId="2" borderId="64" xfId="0" applyNumberFormat="1" applyFont="1" applyFill="1" applyBorder="1" applyAlignment="1">
      <alignment horizontal="center" vertical="center"/>
    </xf>
    <xf numFmtId="14" fontId="52" fillId="2" borderId="26" xfId="0" applyNumberFormat="1" applyFont="1" applyFill="1" applyBorder="1" applyAlignment="1">
      <alignment horizontal="center" vertical="center"/>
    </xf>
    <xf numFmtId="14" fontId="52" fillId="2" borderId="27" xfId="0" applyNumberFormat="1" applyFont="1" applyFill="1" applyBorder="1" applyAlignment="1">
      <alignment horizontal="center" vertical="center"/>
    </xf>
    <xf numFmtId="14" fontId="52" fillId="2" borderId="28" xfId="0" applyNumberFormat="1" applyFont="1" applyFill="1" applyBorder="1" applyAlignment="1">
      <alignment horizontal="center" vertical="center"/>
    </xf>
    <xf numFmtId="14" fontId="52" fillId="2" borderId="29" xfId="0" applyNumberFormat="1" applyFont="1" applyFill="1" applyBorder="1" applyAlignment="1">
      <alignment horizontal="center" vertical="center"/>
    </xf>
    <xf numFmtId="0" fontId="52" fillId="2" borderId="26" xfId="0" applyFont="1" applyFill="1" applyBorder="1" applyAlignment="1">
      <alignment horizontal="left" vertical="center"/>
    </xf>
    <xf numFmtId="0" fontId="52" fillId="2" borderId="27" xfId="0" applyFont="1" applyFill="1" applyBorder="1" applyAlignment="1">
      <alignment horizontal="left" vertical="center"/>
    </xf>
    <xf numFmtId="0" fontId="52" fillId="2" borderId="28" xfId="0" applyFont="1" applyFill="1" applyBorder="1" applyAlignment="1">
      <alignment horizontal="left" vertical="center"/>
    </xf>
    <xf numFmtId="0" fontId="52" fillId="2" borderId="29" xfId="0" applyFont="1" applyFill="1" applyBorder="1" applyAlignment="1">
      <alignment horizontal="left" vertical="center"/>
    </xf>
    <xf numFmtId="0" fontId="55" fillId="2" borderId="59" xfId="0" applyFont="1" applyFill="1" applyBorder="1" applyAlignment="1">
      <alignment horizontal="left" vertical="center"/>
    </xf>
    <xf numFmtId="0" fontId="55" fillId="2" borderId="37" xfId="0" applyFont="1" applyFill="1" applyBorder="1" applyAlignment="1">
      <alignment horizontal="left" vertical="center"/>
    </xf>
    <xf numFmtId="0" fontId="55" fillId="2" borderId="24" xfId="0" applyFont="1" applyFill="1" applyBorder="1" applyAlignment="1">
      <alignment horizontal="left" vertical="center"/>
    </xf>
    <xf numFmtId="0" fontId="53" fillId="2" borderId="25" xfId="0" applyFont="1" applyFill="1" applyBorder="1" applyAlignment="1">
      <alignment horizontal="center" vertical="center"/>
    </xf>
    <xf numFmtId="0" fontId="53" fillId="2" borderId="14" xfId="0" applyFont="1" applyFill="1" applyBorder="1" applyAlignment="1">
      <alignment horizontal="center" vertical="center"/>
    </xf>
    <xf numFmtId="0" fontId="21" fillId="7" borderId="26" xfId="0" applyFont="1" applyFill="1" applyBorder="1" applyAlignment="1">
      <alignment horizontal="center" vertical="center" wrapText="1"/>
    </xf>
    <xf numFmtId="0" fontId="21" fillId="7" borderId="30" xfId="0" applyFont="1" applyFill="1" applyBorder="1" applyAlignment="1">
      <alignment horizontal="center" vertical="center" wrapText="1"/>
    </xf>
    <xf numFmtId="0" fontId="21" fillId="7" borderId="27" xfId="0" applyFont="1" applyFill="1" applyBorder="1" applyAlignment="1">
      <alignment horizontal="center" vertical="center" wrapText="1"/>
    </xf>
    <xf numFmtId="0" fontId="21" fillId="7" borderId="28" xfId="0" applyFont="1" applyFill="1" applyBorder="1" applyAlignment="1">
      <alignment horizontal="center" vertical="center" wrapText="1"/>
    </xf>
    <xf numFmtId="0" fontId="21" fillId="7" borderId="43" xfId="0" applyFont="1" applyFill="1" applyBorder="1" applyAlignment="1">
      <alignment horizontal="center" vertical="center" wrapText="1"/>
    </xf>
    <xf numFmtId="0" fontId="21" fillId="7" borderId="29" xfId="0" applyFont="1" applyFill="1" applyBorder="1" applyAlignment="1">
      <alignment horizontal="center" vertical="center" wrapText="1"/>
    </xf>
    <xf numFmtId="0" fontId="25" fillId="5" borderId="59" xfId="0" applyFont="1" applyFill="1" applyBorder="1" applyAlignment="1">
      <alignment horizontal="center" vertical="center"/>
    </xf>
    <xf numFmtId="0" fontId="25" fillId="5" borderId="24" xfId="0" applyFont="1" applyFill="1" applyBorder="1" applyAlignment="1">
      <alignment horizontal="center" vertical="center"/>
    </xf>
    <xf numFmtId="0" fontId="23" fillId="3" borderId="40" xfId="0" applyFont="1" applyFill="1" applyBorder="1" applyAlignment="1">
      <alignment horizontal="center" vertical="center"/>
    </xf>
    <xf numFmtId="0" fontId="23" fillId="3" borderId="22" xfId="0" applyFont="1" applyFill="1" applyBorder="1" applyAlignment="1">
      <alignment horizontal="center" vertical="center"/>
    </xf>
    <xf numFmtId="0" fontId="11" fillId="5" borderId="15" xfId="0" applyFont="1" applyFill="1" applyBorder="1" applyAlignment="1">
      <alignment horizontal="center" vertical="center"/>
    </xf>
    <xf numFmtId="0" fontId="11" fillId="5" borderId="11" xfId="0" applyFont="1" applyFill="1" applyBorder="1" applyAlignment="1">
      <alignment horizontal="center" vertical="center"/>
    </xf>
    <xf numFmtId="0" fontId="11" fillId="5" borderId="11"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7" fillId="6" borderId="9" xfId="0" applyFont="1" applyFill="1" applyBorder="1" applyAlignment="1">
      <alignment horizontal="center" vertical="center"/>
    </xf>
    <xf numFmtId="0" fontId="17" fillId="6" borderId="10" xfId="0" applyFont="1" applyFill="1" applyBorder="1" applyAlignment="1">
      <alignment horizontal="center" vertical="center"/>
    </xf>
    <xf numFmtId="0" fontId="17" fillId="6" borderId="8" xfId="0" applyFont="1" applyFill="1" applyBorder="1" applyAlignment="1">
      <alignment horizontal="center" vertical="center"/>
    </xf>
    <xf numFmtId="0" fontId="30" fillId="8" borderId="62" xfId="0" applyFont="1" applyFill="1" applyBorder="1" applyAlignment="1">
      <alignment horizontal="center" vertical="center"/>
    </xf>
    <xf numFmtId="0" fontId="30" fillId="6" borderId="9" xfId="0" applyFont="1" applyFill="1" applyBorder="1" applyAlignment="1">
      <alignment horizontal="left" vertical="center"/>
    </xf>
    <xf numFmtId="0" fontId="30" fillId="6" borderId="8" xfId="0" applyFont="1" applyFill="1" applyBorder="1" applyAlignment="1">
      <alignment horizontal="left" vertical="center"/>
    </xf>
    <xf numFmtId="0" fontId="28" fillId="0" borderId="9" xfId="0" applyFont="1" applyBorder="1" applyAlignment="1">
      <alignment horizontal="center" vertical="center" wrapText="1"/>
    </xf>
    <xf numFmtId="0" fontId="28" fillId="0" borderId="8" xfId="0" applyFont="1" applyBorder="1" applyAlignment="1">
      <alignment horizontal="center" vertical="center" wrapText="1"/>
    </xf>
    <xf numFmtId="0" fontId="9" fillId="0" borderId="33" xfId="0" applyFont="1" applyBorder="1" applyAlignment="1">
      <alignment horizontal="center"/>
    </xf>
    <xf numFmtId="0" fontId="9" fillId="0" borderId="30" xfId="0" applyFont="1" applyBorder="1" applyAlignment="1">
      <alignment horizontal="center"/>
    </xf>
    <xf numFmtId="0" fontId="9" fillId="0" borderId="42" xfId="0" applyFont="1" applyBorder="1" applyAlignment="1">
      <alignment horizontal="center"/>
    </xf>
    <xf numFmtId="0" fontId="9" fillId="0" borderId="43" xfId="0" applyFont="1" applyBorder="1" applyAlignment="1">
      <alignment horizontal="center"/>
    </xf>
    <xf numFmtId="0" fontId="18" fillId="10" borderId="1" xfId="0" applyFont="1" applyFill="1" applyBorder="1" applyAlignment="1">
      <alignment horizontal="center" vertical="center"/>
    </xf>
    <xf numFmtId="0" fontId="24" fillId="3" borderId="32" xfId="0" applyFont="1" applyFill="1" applyBorder="1" applyAlignment="1">
      <alignment horizontal="center" vertical="center" wrapText="1"/>
    </xf>
    <xf numFmtId="0" fontId="24" fillId="3" borderId="52" xfId="0" applyFont="1" applyFill="1" applyBorder="1" applyAlignment="1">
      <alignment horizontal="center" vertical="center" wrapText="1"/>
    </xf>
    <xf numFmtId="14" fontId="62" fillId="0" borderId="63" xfId="0" applyNumberFormat="1" applyFont="1" applyBorder="1" applyAlignment="1">
      <alignment horizontal="center" vertical="center" wrapText="1"/>
    </xf>
    <xf numFmtId="14" fontId="62" fillId="0" borderId="64" xfId="0" applyNumberFormat="1" applyFont="1" applyBorder="1" applyAlignment="1">
      <alignment horizontal="center" vertical="center" wrapText="1"/>
    </xf>
    <xf numFmtId="14" fontId="62" fillId="0" borderId="33" xfId="0" applyNumberFormat="1" applyFont="1" applyBorder="1" applyAlignment="1">
      <alignment horizontal="center" vertical="center" wrapText="1"/>
    </xf>
    <xf numFmtId="14" fontId="62" fillId="0" borderId="31" xfId="0" applyNumberFormat="1" applyFont="1" applyBorder="1" applyAlignment="1">
      <alignment horizontal="center" vertical="center" wrapText="1"/>
    </xf>
    <xf numFmtId="14" fontId="62" fillId="0" borderId="42" xfId="0" applyNumberFormat="1" applyFont="1" applyBorder="1" applyAlignment="1">
      <alignment horizontal="center" vertical="center" wrapText="1"/>
    </xf>
    <xf numFmtId="14" fontId="62" fillId="0" borderId="44" xfId="0" applyNumberFormat="1" applyFont="1" applyBorder="1" applyAlignment="1">
      <alignment horizontal="center" vertical="center" wrapText="1"/>
    </xf>
    <xf numFmtId="0" fontId="63" fillId="0" borderId="24" xfId="0" applyFont="1" applyBorder="1" applyAlignment="1">
      <alignment horizontal="left" vertical="top" wrapText="1"/>
    </xf>
    <xf numFmtId="0" fontId="63" fillId="0" borderId="11" xfId="0" applyFont="1" applyBorder="1" applyAlignment="1">
      <alignment horizontal="left" vertical="top" wrapText="1"/>
    </xf>
    <xf numFmtId="0" fontId="63" fillId="0" borderId="16" xfId="0" applyFont="1" applyBorder="1" applyAlignment="1">
      <alignment horizontal="left" vertical="top" wrapText="1"/>
    </xf>
    <xf numFmtId="0" fontId="63" fillId="0" borderId="30" xfId="0" applyFont="1" applyBorder="1" applyAlignment="1">
      <alignment horizontal="center" vertical="center" wrapText="1"/>
    </xf>
    <xf numFmtId="0" fontId="63" fillId="0" borderId="27" xfId="0" applyFont="1" applyBorder="1" applyAlignment="1">
      <alignment horizontal="center" vertical="center" wrapText="1"/>
    </xf>
    <xf numFmtId="0" fontId="63" fillId="0" borderId="43" xfId="0" applyFont="1" applyBorder="1" applyAlignment="1">
      <alignment horizontal="center" vertical="center" wrapText="1"/>
    </xf>
    <xf numFmtId="0" fontId="63" fillId="0" borderId="29" xfId="0" applyFont="1" applyBorder="1" applyAlignment="1">
      <alignment horizontal="center" vertical="center" wrapText="1"/>
    </xf>
    <xf numFmtId="0" fontId="63" fillId="0" borderId="25" xfId="0" applyFont="1" applyBorder="1" applyAlignment="1">
      <alignment horizontal="center" vertical="center" wrapText="1"/>
    </xf>
    <xf numFmtId="0" fontId="63" fillId="0" borderId="14" xfId="0" applyFont="1" applyBorder="1" applyAlignment="1">
      <alignment horizontal="center" vertical="center" wrapText="1"/>
    </xf>
    <xf numFmtId="14" fontId="62" fillId="0" borderId="50" xfId="0" applyNumberFormat="1" applyFont="1" applyBorder="1" applyAlignment="1">
      <alignment horizontal="center" vertical="center" wrapText="1"/>
    </xf>
    <xf numFmtId="14" fontId="62" fillId="0" borderId="51" xfId="0" applyNumberFormat="1" applyFont="1" applyBorder="1" applyAlignment="1">
      <alignment horizontal="center" vertical="center" wrapText="1"/>
    </xf>
    <xf numFmtId="0" fontId="63" fillId="0" borderId="48" xfId="0" applyFont="1" applyBorder="1" applyAlignment="1">
      <alignment horizontal="left" vertical="top" wrapText="1"/>
    </xf>
    <xf numFmtId="0" fontId="63" fillId="0" borderId="62" xfId="0" applyFont="1" applyBorder="1" applyAlignment="1">
      <alignment horizontal="left" vertical="top" wrapText="1"/>
    </xf>
    <xf numFmtId="0" fontId="63" fillId="0" borderId="49" xfId="0" applyFont="1" applyBorder="1" applyAlignment="1">
      <alignment horizontal="left" vertical="top" wrapText="1"/>
    </xf>
    <xf numFmtId="0" fontId="63" fillId="0" borderId="45" xfId="0" applyFont="1" applyBorder="1" applyAlignment="1">
      <alignment horizontal="left" vertical="top" wrapText="1"/>
    </xf>
    <xf numFmtId="0" fontId="63" fillId="0" borderId="35" xfId="0" applyFont="1" applyBorder="1" applyAlignment="1">
      <alignment horizontal="left" vertical="top" wrapText="1"/>
    </xf>
    <xf numFmtId="0" fontId="63" fillId="0" borderId="46" xfId="0" applyFont="1" applyBorder="1" applyAlignment="1">
      <alignment horizontal="left" vertical="top" wrapText="1"/>
    </xf>
    <xf numFmtId="0" fontId="63" fillId="0" borderId="33" xfId="0" applyFont="1" applyBorder="1" applyAlignment="1">
      <alignment horizontal="center" vertical="center" wrapText="1"/>
    </xf>
    <xf numFmtId="0" fontId="63" fillId="0" borderId="42" xfId="0" applyFont="1" applyBorder="1" applyAlignment="1">
      <alignment horizontal="center" vertical="center" wrapText="1"/>
    </xf>
    <xf numFmtId="0" fontId="63" fillId="0" borderId="26" xfId="0" applyFont="1" applyBorder="1" applyAlignment="1">
      <alignment horizontal="center" vertical="center" wrapText="1"/>
    </xf>
    <xf numFmtId="0" fontId="63" fillId="0" borderId="28" xfId="0" applyFont="1" applyBorder="1" applyAlignment="1">
      <alignment horizontal="center" vertical="center" wrapText="1"/>
    </xf>
    <xf numFmtId="0" fontId="24" fillId="3" borderId="75" xfId="0" applyFont="1" applyFill="1" applyBorder="1" applyAlignment="1">
      <alignment horizontal="center" vertical="center" wrapText="1"/>
    </xf>
    <xf numFmtId="0" fontId="9" fillId="0" borderId="27" xfId="0" applyFont="1" applyBorder="1" applyAlignment="1">
      <alignment horizontal="center"/>
    </xf>
    <xf numFmtId="0" fontId="9" fillId="0" borderId="29" xfId="0" applyFont="1" applyBorder="1" applyAlignment="1">
      <alignment horizontal="center"/>
    </xf>
    <xf numFmtId="0" fontId="12" fillId="4" borderId="5" xfId="0" applyFont="1" applyFill="1" applyBorder="1" applyAlignment="1">
      <alignment horizontal="left"/>
    </xf>
    <xf numFmtId="0" fontId="12" fillId="4" borderId="6" xfId="0" applyFont="1" applyFill="1" applyBorder="1" applyAlignment="1">
      <alignment horizontal="left"/>
    </xf>
    <xf numFmtId="0" fontId="12" fillId="4" borderId="7" xfId="0" applyFont="1" applyFill="1" applyBorder="1" applyAlignment="1">
      <alignment horizontal="left"/>
    </xf>
    <xf numFmtId="0" fontId="13" fillId="4" borderId="2" xfId="0" applyFont="1" applyFill="1" applyBorder="1" applyAlignment="1">
      <alignment horizontal="left" vertical="top"/>
    </xf>
    <xf numFmtId="0" fontId="13" fillId="4" borderId="3" xfId="0" applyFont="1" applyFill="1" applyBorder="1" applyAlignment="1">
      <alignment horizontal="left" vertical="top"/>
    </xf>
    <xf numFmtId="0" fontId="13" fillId="4" borderId="4" xfId="0" applyFont="1" applyFill="1" applyBorder="1" applyAlignment="1">
      <alignment horizontal="left" vertical="top"/>
    </xf>
    <xf numFmtId="0" fontId="27" fillId="10" borderId="67" xfId="2" applyFont="1" applyFill="1" applyBorder="1" applyAlignment="1" applyProtection="1">
      <alignment horizontal="center" vertical="center" wrapText="1"/>
      <protection hidden="1"/>
    </xf>
    <xf numFmtId="0" fontId="27" fillId="10" borderId="68" xfId="2" applyFont="1" applyFill="1" applyBorder="1" applyAlignment="1" applyProtection="1">
      <alignment horizontal="center" vertical="center" wrapText="1"/>
      <protection hidden="1"/>
    </xf>
    <xf numFmtId="0" fontId="27" fillId="10" borderId="30" xfId="2" applyFont="1" applyFill="1" applyBorder="1" applyAlignment="1" applyProtection="1">
      <alignment horizontal="center" vertical="center" wrapText="1"/>
      <protection hidden="1"/>
    </xf>
    <xf numFmtId="0" fontId="27" fillId="10" borderId="33" xfId="2" applyFont="1" applyFill="1" applyBorder="1" applyAlignment="1" applyProtection="1">
      <alignment horizontal="center" vertical="center" wrapText="1"/>
      <protection hidden="1"/>
    </xf>
    <xf numFmtId="0" fontId="27" fillId="10" borderId="31" xfId="2" applyFont="1" applyFill="1" applyBorder="1" applyAlignment="1" applyProtection="1">
      <alignment horizontal="center" vertical="center" wrapText="1"/>
      <protection hidden="1"/>
    </xf>
    <xf numFmtId="0" fontId="9" fillId="0" borderId="63" xfId="3" applyFont="1" applyBorder="1" applyAlignment="1">
      <alignment horizontal="center"/>
    </xf>
    <xf numFmtId="0" fontId="9" fillId="0" borderId="64" xfId="3" applyFont="1" applyBorder="1" applyAlignment="1">
      <alignment horizontal="center"/>
    </xf>
    <xf numFmtId="0" fontId="14" fillId="7" borderId="26" xfId="3" applyFont="1" applyFill="1" applyBorder="1" applyAlignment="1">
      <alignment horizontal="center" vertical="center" wrapText="1"/>
    </xf>
    <xf numFmtId="0" fontId="14" fillId="7" borderId="30" xfId="3" applyFont="1" applyFill="1" applyBorder="1" applyAlignment="1">
      <alignment horizontal="center" vertical="center" wrapText="1"/>
    </xf>
    <xf numFmtId="0" fontId="14" fillId="7" borderId="28" xfId="3" applyFont="1" applyFill="1" applyBorder="1" applyAlignment="1">
      <alignment horizontal="center" vertical="center" wrapText="1"/>
    </xf>
    <xf numFmtId="0" fontId="14" fillId="7" borderId="43" xfId="3" applyFont="1" applyFill="1" applyBorder="1" applyAlignment="1">
      <alignment horizontal="center" vertical="center" wrapText="1"/>
    </xf>
    <xf numFmtId="0" fontId="25" fillId="5" borderId="45" xfId="3" applyFont="1" applyFill="1" applyBorder="1" applyAlignment="1">
      <alignment horizontal="center" vertical="center"/>
    </xf>
    <xf numFmtId="0" fontId="25" fillId="5" borderId="35" xfId="3" applyFont="1" applyFill="1" applyBorder="1" applyAlignment="1">
      <alignment horizontal="center" vertical="center"/>
    </xf>
    <xf numFmtId="0" fontId="25" fillId="5" borderId="46" xfId="3" applyFont="1" applyFill="1" applyBorder="1" applyAlignment="1">
      <alignment horizontal="center" vertical="center"/>
    </xf>
    <xf numFmtId="0" fontId="25" fillId="3" borderId="42" xfId="3" applyFont="1" applyFill="1" applyBorder="1" applyAlignment="1">
      <alignment horizontal="center" vertical="center"/>
    </xf>
    <xf numFmtId="0" fontId="25" fillId="3" borderId="43" xfId="3" applyFont="1" applyFill="1" applyBorder="1" applyAlignment="1">
      <alignment horizontal="center" vertical="center"/>
    </xf>
    <xf numFmtId="0" fontId="25" fillId="3" borderId="44" xfId="3" applyFont="1" applyFill="1" applyBorder="1" applyAlignment="1">
      <alignment horizontal="center" vertical="center"/>
    </xf>
    <xf numFmtId="0" fontId="25" fillId="5" borderId="68" xfId="3" applyFont="1" applyFill="1" applyBorder="1" applyAlignment="1">
      <alignment horizontal="center" vertical="center"/>
    </xf>
    <xf numFmtId="0" fontId="25" fillId="5" borderId="67" xfId="3" applyFont="1" applyFill="1" applyBorder="1" applyAlignment="1">
      <alignment horizontal="center" vertical="center" wrapText="1"/>
    </xf>
    <xf numFmtId="0" fontId="25" fillId="5" borderId="35" xfId="3" applyFont="1" applyFill="1" applyBorder="1" applyAlignment="1">
      <alignment horizontal="center" vertical="center" wrapText="1"/>
    </xf>
    <xf numFmtId="0" fontId="25" fillId="5" borderId="46" xfId="3" applyFont="1" applyFill="1" applyBorder="1" applyAlignment="1">
      <alignment horizontal="center" vertical="center" wrapText="1"/>
    </xf>
    <xf numFmtId="0" fontId="46" fillId="17" borderId="36" xfId="3" applyFont="1" applyFill="1" applyBorder="1" applyAlignment="1">
      <alignment horizontal="center" vertical="center"/>
    </xf>
    <xf numFmtId="0" fontId="46" fillId="17" borderId="38" xfId="3" applyFont="1" applyFill="1" applyBorder="1" applyAlignment="1">
      <alignment horizontal="center" vertical="center"/>
    </xf>
    <xf numFmtId="0" fontId="25" fillId="5" borderId="68" xfId="3" applyFont="1" applyFill="1" applyBorder="1" applyAlignment="1">
      <alignment horizontal="center" vertical="center" wrapText="1"/>
    </xf>
    <xf numFmtId="0" fontId="25" fillId="5" borderId="49" xfId="3" applyFont="1" applyFill="1" applyBorder="1" applyAlignment="1">
      <alignment horizontal="center" vertical="center" wrapText="1"/>
    </xf>
    <xf numFmtId="0" fontId="59" fillId="3" borderId="45" xfId="3" applyFont="1" applyFill="1" applyBorder="1" applyAlignment="1">
      <alignment horizontal="center" vertical="center" wrapText="1"/>
    </xf>
    <xf numFmtId="0" fontId="59" fillId="3" borderId="68" xfId="3" applyFont="1" applyFill="1" applyBorder="1" applyAlignment="1">
      <alignment horizontal="center" vertical="center" wrapText="1"/>
    </xf>
    <xf numFmtId="0" fontId="59" fillId="3" borderId="67" xfId="3" applyFont="1" applyFill="1" applyBorder="1" applyAlignment="1">
      <alignment horizontal="center" vertical="center" wrapText="1"/>
    </xf>
    <xf numFmtId="0" fontId="59" fillId="3" borderId="35" xfId="3" applyFont="1" applyFill="1" applyBorder="1" applyAlignment="1">
      <alignment horizontal="center" vertical="center" wrapText="1"/>
    </xf>
    <xf numFmtId="0" fontId="59" fillId="3" borderId="46" xfId="3" applyFont="1" applyFill="1" applyBorder="1" applyAlignment="1">
      <alignment horizontal="center" vertical="center" wrapText="1"/>
    </xf>
    <xf numFmtId="0" fontId="59" fillId="3" borderId="68" xfId="3" applyFont="1" applyFill="1" applyBorder="1" applyAlignment="1">
      <alignment horizontal="center" vertical="center"/>
    </xf>
    <xf numFmtId="0" fontId="59" fillId="3" borderId="49" xfId="3" applyFont="1" applyFill="1" applyBorder="1" applyAlignment="1">
      <alignment horizontal="center" vertical="center"/>
    </xf>
    <xf numFmtId="0" fontId="60" fillId="2" borderId="30" xfId="3" applyFont="1" applyFill="1" applyBorder="1" applyAlignment="1">
      <alignment horizontal="center" vertical="center"/>
    </xf>
    <xf numFmtId="0" fontId="60" fillId="2" borderId="43" xfId="3" applyFont="1" applyFill="1" applyBorder="1" applyAlignment="1">
      <alignment horizontal="center" vertical="center"/>
    </xf>
    <xf numFmtId="0" fontId="45" fillId="16" borderId="33" xfId="3" applyFont="1" applyFill="1" applyBorder="1" applyAlignment="1">
      <alignment horizontal="center" vertical="center"/>
    </xf>
    <xf numFmtId="0" fontId="45" fillId="16" borderId="30" xfId="3" applyFont="1" applyFill="1" applyBorder="1" applyAlignment="1">
      <alignment horizontal="center" vertical="center"/>
    </xf>
    <xf numFmtId="0" fontId="45" fillId="16" borderId="31" xfId="3" applyFont="1" applyFill="1" applyBorder="1" applyAlignment="1">
      <alignment horizontal="center" vertical="center"/>
    </xf>
    <xf numFmtId="0" fontId="42" fillId="20" borderId="36" xfId="3" applyFont="1" applyFill="1" applyBorder="1" applyAlignment="1">
      <alignment horizontal="center" vertical="center" wrapText="1"/>
    </xf>
    <xf numFmtId="0" fontId="42" fillId="20" borderId="37" xfId="3" applyFont="1" applyFill="1" applyBorder="1" applyAlignment="1">
      <alignment horizontal="center" vertical="center"/>
    </xf>
    <xf numFmtId="0" fontId="47" fillId="16" borderId="35" xfId="3" applyFont="1" applyFill="1" applyBorder="1" applyAlignment="1">
      <alignment horizontal="center" vertical="center"/>
    </xf>
    <xf numFmtId="0" fontId="42" fillId="20" borderId="37" xfId="3" applyFont="1" applyFill="1" applyBorder="1" applyAlignment="1">
      <alignment horizontal="center" vertical="center" wrapText="1"/>
    </xf>
  </cellXfs>
  <cellStyles count="67">
    <cellStyle name="20% - Accent1" xfId="25" xr:uid="{00000000-0005-0000-0000-000000000000}"/>
    <cellStyle name="20% - Accent2" xfId="26" xr:uid="{00000000-0005-0000-0000-000001000000}"/>
    <cellStyle name="20% - Accent3" xfId="27" xr:uid="{00000000-0005-0000-0000-000002000000}"/>
    <cellStyle name="20% - Accent4" xfId="28" xr:uid="{00000000-0005-0000-0000-000003000000}"/>
    <cellStyle name="20% - Accent5" xfId="29" xr:uid="{00000000-0005-0000-0000-000004000000}"/>
    <cellStyle name="20% - Accent6" xfId="30" xr:uid="{00000000-0005-0000-0000-000005000000}"/>
    <cellStyle name="40% - Accent1" xfId="31" xr:uid="{00000000-0005-0000-0000-000006000000}"/>
    <cellStyle name="40% - Accent2" xfId="32" xr:uid="{00000000-0005-0000-0000-000007000000}"/>
    <cellStyle name="40% - Accent3" xfId="33" xr:uid="{00000000-0005-0000-0000-000008000000}"/>
    <cellStyle name="40% - Accent4" xfId="34" xr:uid="{00000000-0005-0000-0000-000009000000}"/>
    <cellStyle name="40% - Accent5" xfId="35" xr:uid="{00000000-0005-0000-0000-00000A000000}"/>
    <cellStyle name="40% - Accent6" xfId="36" xr:uid="{00000000-0005-0000-0000-00000B000000}"/>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43" xr:uid="{00000000-0005-0000-0000-000012000000}"/>
    <cellStyle name="Accent2" xfId="44" xr:uid="{00000000-0005-0000-0000-000013000000}"/>
    <cellStyle name="Accent3" xfId="45" xr:uid="{00000000-0005-0000-0000-000014000000}"/>
    <cellStyle name="Accent4" xfId="46" xr:uid="{00000000-0005-0000-0000-000015000000}"/>
    <cellStyle name="Accent5" xfId="47" xr:uid="{00000000-0005-0000-0000-000016000000}"/>
    <cellStyle name="Accent6" xfId="48" xr:uid="{00000000-0005-0000-0000-000017000000}"/>
    <cellStyle name="Bad" xfId="49" xr:uid="{00000000-0005-0000-0000-000018000000}"/>
    <cellStyle name="Calculation" xfId="50" xr:uid="{00000000-0005-0000-0000-000019000000}"/>
    <cellStyle name="Check Cell" xfId="51" xr:uid="{00000000-0005-0000-0000-00001A000000}"/>
    <cellStyle name="Explanatory Text" xfId="52" xr:uid="{00000000-0005-0000-0000-00001B000000}"/>
    <cellStyle name="Good" xfId="53" xr:uid="{00000000-0005-0000-0000-00001C000000}"/>
    <cellStyle name="Heading 1" xfId="54" xr:uid="{00000000-0005-0000-0000-00001D000000}"/>
    <cellStyle name="Heading 2" xfId="55" xr:uid="{00000000-0005-0000-0000-00001E000000}"/>
    <cellStyle name="Heading 3" xfId="56" xr:uid="{00000000-0005-0000-0000-00001F000000}"/>
    <cellStyle name="Heading 4" xfId="57" xr:uid="{00000000-0005-0000-0000-000020000000}"/>
    <cellStyle name="Input" xfId="58" xr:uid="{00000000-0005-0000-0000-000021000000}"/>
    <cellStyle name="Linked Cell" xfId="59" xr:uid="{00000000-0005-0000-0000-000022000000}"/>
    <cellStyle name="Neutral 2" xfId="10" xr:uid="{00000000-0005-0000-0000-000023000000}"/>
    <cellStyle name="Normal" xfId="0" builtinId="0"/>
    <cellStyle name="Normal 2" xfId="1" xr:uid="{00000000-0005-0000-0000-000025000000}"/>
    <cellStyle name="Normal 2 2" xfId="3" xr:uid="{00000000-0005-0000-0000-000026000000}"/>
    <cellStyle name="Normal 2 2 2" xfId="11" xr:uid="{00000000-0005-0000-0000-000027000000}"/>
    <cellStyle name="Normal 2 3" xfId="7" xr:uid="{00000000-0005-0000-0000-000028000000}"/>
    <cellStyle name="Normal 2 3 2" xfId="21" xr:uid="{00000000-0005-0000-0000-000029000000}"/>
    <cellStyle name="Normal 2 3 3" xfId="20" xr:uid="{00000000-0005-0000-0000-00002A000000}"/>
    <cellStyle name="Normal 2 4" xfId="22" xr:uid="{00000000-0005-0000-0000-00002B000000}"/>
    <cellStyle name="Normal 2 5" xfId="23" xr:uid="{00000000-0005-0000-0000-00002C000000}"/>
    <cellStyle name="Normal 2 6" xfId="60" xr:uid="{00000000-0005-0000-0000-00002D000000}"/>
    <cellStyle name="Normal 2 7" xfId="14" xr:uid="{00000000-0005-0000-0000-00002E000000}"/>
    <cellStyle name="Normal 3" xfId="9" xr:uid="{00000000-0005-0000-0000-00002F000000}"/>
    <cellStyle name="Normal 3 2" xfId="17" xr:uid="{00000000-0005-0000-0000-000030000000}"/>
    <cellStyle name="Normal 3 3" xfId="16" xr:uid="{00000000-0005-0000-0000-000031000000}"/>
    <cellStyle name="Normal 4" xfId="4" xr:uid="{00000000-0005-0000-0000-000032000000}"/>
    <cellStyle name="Normal 4 2" xfId="61" xr:uid="{00000000-0005-0000-0000-000033000000}"/>
    <cellStyle name="Normal 5" xfId="12" xr:uid="{00000000-0005-0000-0000-000034000000}"/>
    <cellStyle name="Normal 5 2" xfId="18" xr:uid="{00000000-0005-0000-0000-000035000000}"/>
    <cellStyle name="Normal 6" xfId="13" xr:uid="{00000000-0005-0000-0000-000036000000}"/>
    <cellStyle name="Normal 6 2" xfId="24" xr:uid="{00000000-0005-0000-0000-000037000000}"/>
    <cellStyle name="Normal 7" xfId="62" xr:uid="{00000000-0005-0000-0000-000038000000}"/>
    <cellStyle name="Normal_Ana risques(2)" xfId="2" xr:uid="{00000000-0005-0000-0000-000039000000}"/>
    <cellStyle name="Note" xfId="63" xr:uid="{00000000-0005-0000-0000-00003A000000}"/>
    <cellStyle name="Output" xfId="64" xr:uid="{00000000-0005-0000-0000-00003B000000}"/>
    <cellStyle name="Porcentaje 2" xfId="8" xr:uid="{00000000-0005-0000-0000-00003C000000}"/>
    <cellStyle name="Porcentaje 2 2" xfId="19" xr:uid="{00000000-0005-0000-0000-00003D000000}"/>
    <cellStyle name="Porcentaje 2 3" xfId="15" xr:uid="{00000000-0005-0000-0000-00003E000000}"/>
    <cellStyle name="Porcentaje 3" xfId="5" xr:uid="{00000000-0005-0000-0000-00003F000000}"/>
    <cellStyle name="Texto explicativo 2" xfId="6" xr:uid="{00000000-0005-0000-0000-000040000000}"/>
    <cellStyle name="Title" xfId="65" xr:uid="{00000000-0005-0000-0000-000041000000}"/>
    <cellStyle name="Warning Text" xfId="66" xr:uid="{00000000-0005-0000-0000-000042000000}"/>
  </cellStyles>
  <dxfs count="287">
    <dxf>
      <font>
        <b/>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strike val="0"/>
        <outline val="0"/>
        <shadow val="0"/>
        <u val="none"/>
        <vertAlign val="baseline"/>
        <sz val="11"/>
        <color rgb="FF002060"/>
        <name val="Times New Roman"/>
        <scheme val="none"/>
      </font>
      <numFmt numFmtId="0" formatCode="Genera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strike val="0"/>
        <outline val="0"/>
        <shadow val="0"/>
        <u val="none"/>
        <vertAlign val="baseline"/>
        <sz val="11"/>
        <color rgb="FF002060"/>
        <name val="Times New Roman"/>
        <scheme val="none"/>
      </font>
      <numFmt numFmtId="0" formatCode="General"/>
      <alignment horizontal="center" vertical="center" textRotation="0" wrapText="0" indent="0" justifyLastLine="0" shrinkToFit="0" readingOrder="0"/>
      <border diagonalUp="0" diagonalDown="0" outline="0">
        <left style="medium">
          <color indexed="64"/>
        </left>
        <right style="thin">
          <color indexed="64"/>
        </right>
        <top/>
        <bottom style="thin">
          <color indexed="64"/>
        </bottom>
      </border>
    </dxf>
    <dxf>
      <font>
        <b/>
        <i/>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i/>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i/>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rgb="FF00206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rgb="FF002060"/>
        <name val="Times New Roman"/>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strike val="0"/>
        <outline val="0"/>
        <shadow val="0"/>
        <u val="none"/>
        <vertAlign val="baseline"/>
        <sz val="11"/>
        <color rgb="FF002060"/>
        <name val="Times New Roman"/>
        <scheme val="none"/>
      </font>
      <numFmt numFmtId="0" formatCode="Genera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strike val="0"/>
        <outline val="0"/>
        <shadow val="0"/>
        <u val="none"/>
        <vertAlign val="baseline"/>
        <sz val="11"/>
        <color rgb="FF002060"/>
        <name val="Times New Roman"/>
        <scheme val="none"/>
      </font>
      <numFmt numFmtId="0" formatCode="Genera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i/>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i/>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rgb="FF002060"/>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medium">
          <color indexed="64"/>
        </bottom>
      </border>
    </dxf>
    <dxf>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1"/>
        <color rgb="FF002060"/>
        <name val="Times New Roman"/>
        <scheme val="none"/>
      </font>
      <alignment horizontal="center" vertical="center" textRotation="0" wrapText="0" indent="0" justifyLastLine="0" shrinkToFit="0" readingOrder="0"/>
    </dxf>
    <dxf>
      <font>
        <b/>
        <i val="0"/>
        <strike val="0"/>
        <condense val="0"/>
        <extend val="0"/>
        <outline val="0"/>
        <shadow val="0"/>
        <u val="none"/>
        <vertAlign val="baseline"/>
        <sz val="9"/>
        <color theme="3"/>
        <name val="Arial"/>
        <scheme val="none"/>
      </font>
      <fill>
        <patternFill patternType="solid">
          <fgColor indexed="64"/>
          <bgColor rgb="FF92D050"/>
        </patternFill>
      </fill>
      <alignment horizontal="center" vertical="top" textRotation="0" wrapText="1" indent="0" justifyLastLine="0" shrinkToFit="1" readingOrder="0"/>
      <border diagonalUp="0" diagonalDown="0" outline="0">
        <left style="thin">
          <color auto="1"/>
        </left>
        <right style="thin">
          <color auto="1"/>
        </right>
        <top/>
        <bottom/>
      </border>
      <protection locked="0" hidden="0"/>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FFC0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FFFF00"/>
        </patternFill>
      </fill>
    </dxf>
    <dxf>
      <fill>
        <patternFill>
          <bgColor rgb="FF92D050"/>
        </patternFill>
      </fill>
    </dxf>
    <dxf>
      <fill>
        <patternFill>
          <bgColor rgb="FFFF000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1" tint="0.499984740745262"/>
        </patternFill>
      </fill>
    </dxf>
    <dxf>
      <fill>
        <patternFill>
          <bgColor rgb="FF92D050"/>
        </patternFill>
      </fill>
    </dxf>
    <dxf>
      <fill>
        <patternFill>
          <bgColor rgb="FFFFFF00"/>
        </patternFill>
      </fill>
    </dxf>
    <dxf>
      <fill>
        <patternFill>
          <bgColor rgb="FFFF0000"/>
        </patternFill>
      </fill>
    </dxf>
    <dxf>
      <fill>
        <patternFill>
          <bgColor theme="1" tint="0.499984740745262"/>
        </patternFill>
      </fill>
    </dxf>
    <dxf>
      <fill>
        <patternFill>
          <bgColor rgb="FF92D050"/>
        </patternFill>
      </fill>
    </dxf>
    <dxf>
      <fill>
        <patternFill>
          <bgColor rgb="FFFFFF00"/>
        </patternFill>
      </fill>
    </dxf>
    <dxf>
      <fill>
        <patternFill>
          <bgColor rgb="FFFF0000"/>
        </patternFill>
      </fill>
    </dxf>
    <dxf>
      <fill>
        <patternFill>
          <bgColor theme="1" tint="0.499984740745262"/>
        </patternFill>
      </fill>
    </dxf>
    <dxf>
      <fill>
        <patternFill>
          <bgColor rgb="FF92D050"/>
        </patternFill>
      </fill>
    </dxf>
    <dxf>
      <fill>
        <patternFill>
          <bgColor rgb="FFFFFF00"/>
        </patternFill>
      </fill>
    </dxf>
    <dxf>
      <fill>
        <patternFill>
          <bgColor rgb="FFFF0000"/>
        </patternFill>
      </fill>
    </dxf>
    <dxf>
      <fill>
        <patternFill>
          <bgColor theme="1" tint="0.499984740745262"/>
        </patternFill>
      </fill>
    </dxf>
    <dxf>
      <fill>
        <patternFill>
          <bgColor rgb="FF92D050"/>
        </patternFill>
      </fill>
    </dxf>
    <dxf>
      <fill>
        <patternFill>
          <bgColor rgb="FFFFFF00"/>
        </patternFill>
      </fill>
    </dxf>
    <dxf>
      <fill>
        <patternFill>
          <bgColor rgb="FFFF0000"/>
        </patternFill>
      </fill>
    </dxf>
    <dxf>
      <fill>
        <patternFill>
          <bgColor theme="1" tint="0.499984740745262"/>
        </patternFill>
      </fill>
    </dxf>
    <dxf>
      <fill>
        <patternFill>
          <bgColor rgb="FF92D050"/>
        </patternFill>
      </fill>
    </dxf>
    <dxf>
      <fill>
        <patternFill>
          <bgColor rgb="FFFFFF00"/>
        </patternFill>
      </fill>
    </dxf>
    <dxf>
      <fill>
        <patternFill>
          <bgColor rgb="FFFF0000"/>
        </patternFill>
      </fill>
    </dxf>
    <dxf>
      <fill>
        <patternFill>
          <bgColor theme="1" tint="0.499984740745262"/>
        </patternFill>
      </fill>
    </dxf>
    <dxf>
      <fill>
        <patternFill>
          <bgColor rgb="FF92D050"/>
        </patternFill>
      </fill>
    </dxf>
    <dxf>
      <fill>
        <patternFill>
          <bgColor rgb="FFFFFF00"/>
        </patternFill>
      </fill>
    </dxf>
    <dxf>
      <fill>
        <patternFill>
          <bgColor rgb="FFFF0000"/>
        </patternFill>
      </fill>
    </dxf>
    <dxf>
      <fill>
        <patternFill>
          <bgColor theme="1" tint="0.499984740745262"/>
        </patternFill>
      </fill>
    </dxf>
    <dxf>
      <fill>
        <patternFill>
          <bgColor rgb="FF92D050"/>
        </patternFill>
      </fill>
    </dxf>
    <dxf>
      <fill>
        <patternFill>
          <bgColor rgb="FFFFFF00"/>
        </patternFill>
      </fill>
    </dxf>
    <dxf>
      <fill>
        <patternFill>
          <bgColor rgb="FFFF0000"/>
        </patternFill>
      </fill>
    </dxf>
    <dxf>
      <fill>
        <patternFill>
          <bgColor theme="1" tint="0.499984740745262"/>
        </patternFill>
      </fill>
    </dxf>
    <dxf>
      <fill>
        <patternFill>
          <bgColor rgb="FF92D050"/>
        </patternFill>
      </fill>
    </dxf>
    <dxf>
      <fill>
        <patternFill>
          <bgColor rgb="FFFFFF00"/>
        </patternFill>
      </fill>
    </dxf>
    <dxf>
      <fill>
        <patternFill>
          <bgColor rgb="FFFF0000"/>
        </patternFill>
      </fill>
    </dxf>
    <dxf>
      <fill>
        <patternFill>
          <bgColor theme="1" tint="0.499984740745262"/>
        </patternFill>
      </fill>
    </dxf>
    <dxf>
      <font>
        <color auto="1"/>
      </font>
      <fill>
        <patternFill>
          <bgColor rgb="FF92D050"/>
        </patternFill>
      </fill>
    </dxf>
  </dxfs>
  <tableStyles count="1" defaultTableStyle="TableStyleMedium9" defaultPivotStyle="PivotStyleLight16">
    <tableStyle name="Estilo de tabla 1" pivot="0" count="1" xr9:uid="{00000000-0011-0000-FFFF-FFFF00000000}">
      <tableStyleElement type="headerRow" dxfId="286"/>
    </tableStyle>
  </tableStyles>
  <colors>
    <mruColors>
      <color rgb="FFFF66FF"/>
      <color rgb="FFFFFF99"/>
      <color rgb="FFFFFFCC"/>
      <color rgb="FFFF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665361351097494E-2"/>
          <c:y val="9.2040655932023235E-2"/>
          <c:w val="0.92058064280839669"/>
          <c:h val="0.42860282715139875"/>
        </c:manualLayout>
      </c:layout>
      <c:barChart>
        <c:barDir val="col"/>
        <c:grouping val="stacked"/>
        <c:varyColors val="0"/>
        <c:ser>
          <c:idx val="0"/>
          <c:order val="0"/>
          <c:tx>
            <c:strRef>
              <c:f>'Volume Del.'!$C$47</c:f>
              <c:strCache>
                <c:ptCount val="1"/>
                <c:pt idx="0">
                  <c:v>Maintenances Task Performed</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Del.'!$E$47:$P$47</c:f>
              <c:numCache>
                <c:formatCode>General</c:formatCode>
                <c:ptCount val="12"/>
                <c:pt idx="0">
                  <c:v>810</c:v>
                </c:pt>
                <c:pt idx="1">
                  <c:v>252</c:v>
                </c:pt>
                <c:pt idx="2">
                  <c:v>253</c:v>
                </c:pt>
                <c:pt idx="3">
                  <c:v>180</c:v>
                </c:pt>
              </c:numCache>
            </c:numRef>
          </c:val>
          <c:extLst>
            <c:ext xmlns:c16="http://schemas.microsoft.com/office/drawing/2014/chart" uri="{C3380CC4-5D6E-409C-BE32-E72D297353CC}">
              <c16:uniqueId val="{00000000-779E-49F8-A8E4-98908B9789DE}"/>
            </c:ext>
          </c:extLst>
        </c:ser>
        <c:ser>
          <c:idx val="1"/>
          <c:order val="1"/>
          <c:tx>
            <c:strRef>
              <c:f>'Volume Del.'!$C$48</c:f>
              <c:strCache>
                <c:ptCount val="1"/>
                <c:pt idx="0">
                  <c:v>Special Instruction Application
</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Del.'!$E$48:$P$48</c:f>
              <c:numCache>
                <c:formatCode>General</c:formatCode>
                <c:ptCount val="12"/>
                <c:pt idx="0">
                  <c:v>64</c:v>
                </c:pt>
                <c:pt idx="1">
                  <c:v>71</c:v>
                </c:pt>
                <c:pt idx="2">
                  <c:v>58</c:v>
                </c:pt>
                <c:pt idx="3">
                  <c:v>58</c:v>
                </c:pt>
              </c:numCache>
            </c:numRef>
          </c:val>
          <c:extLst>
            <c:ext xmlns:c16="http://schemas.microsoft.com/office/drawing/2014/chart" uri="{C3380CC4-5D6E-409C-BE32-E72D297353CC}">
              <c16:uniqueId val="{00000001-779E-49F8-A8E4-98908B9789DE}"/>
            </c:ext>
          </c:extLst>
        </c:ser>
        <c:ser>
          <c:idx val="2"/>
          <c:order val="2"/>
          <c:tx>
            <c:strRef>
              <c:f>'Volume Del.'!$C$49</c:f>
              <c:strCache>
                <c:ptCount val="1"/>
                <c:pt idx="0">
                  <c:v>TLB process
</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Del.'!$E$49:$P$49</c:f>
              <c:numCache>
                <c:formatCode>General</c:formatCode>
                <c:ptCount val="12"/>
                <c:pt idx="0">
                  <c:v>561</c:v>
                </c:pt>
                <c:pt idx="1">
                  <c:v>470</c:v>
                </c:pt>
                <c:pt idx="2">
                  <c:v>517</c:v>
                </c:pt>
                <c:pt idx="3">
                  <c:v>579</c:v>
                </c:pt>
              </c:numCache>
            </c:numRef>
          </c:val>
          <c:extLst>
            <c:ext xmlns:c16="http://schemas.microsoft.com/office/drawing/2014/chart" uri="{C3380CC4-5D6E-409C-BE32-E72D297353CC}">
              <c16:uniqueId val="{00000002-779E-49F8-A8E4-98908B9789DE}"/>
            </c:ext>
          </c:extLst>
        </c:ser>
        <c:ser>
          <c:idx val="3"/>
          <c:order val="3"/>
          <c:tx>
            <c:strRef>
              <c:f>'Volume Del.'!$C$50</c:f>
              <c:strCache>
                <c:ptCount val="1"/>
                <c:pt idx="0">
                  <c:v>Aircraft ready for Flight Test purposes (TLB Final Stamp)
</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Del.'!$E$50:$P$50</c:f>
              <c:numCache>
                <c:formatCode>General</c:formatCode>
                <c:ptCount val="12"/>
                <c:pt idx="0">
                  <c:v>20</c:v>
                </c:pt>
                <c:pt idx="1">
                  <c:v>19</c:v>
                </c:pt>
                <c:pt idx="2">
                  <c:v>18</c:v>
                </c:pt>
                <c:pt idx="3">
                  <c:v>16</c:v>
                </c:pt>
              </c:numCache>
            </c:numRef>
          </c:val>
          <c:extLst>
            <c:ext xmlns:c16="http://schemas.microsoft.com/office/drawing/2014/chart" uri="{C3380CC4-5D6E-409C-BE32-E72D297353CC}">
              <c16:uniqueId val="{00000003-779E-49F8-A8E4-98908B9789DE}"/>
            </c:ext>
          </c:extLst>
        </c:ser>
        <c:ser>
          <c:idx val="4"/>
          <c:order val="4"/>
          <c:tx>
            <c:strRef>
              <c:f>'Volume Del.'!$C$51</c:f>
              <c:strCache>
                <c:ptCount val="1"/>
                <c:pt idx="0">
                  <c:v>Process non conformities
</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Del.'!$E$51:$P$51</c:f>
              <c:numCache>
                <c:formatCode>General</c:formatCode>
                <c:ptCount val="12"/>
                <c:pt idx="0">
                  <c:v>30</c:v>
                </c:pt>
                <c:pt idx="1">
                  <c:v>24</c:v>
                </c:pt>
                <c:pt idx="2">
                  <c:v>17</c:v>
                </c:pt>
                <c:pt idx="3">
                  <c:v>28</c:v>
                </c:pt>
              </c:numCache>
            </c:numRef>
          </c:val>
          <c:extLst>
            <c:ext xmlns:c16="http://schemas.microsoft.com/office/drawing/2014/chart" uri="{C3380CC4-5D6E-409C-BE32-E72D297353CC}">
              <c16:uniqueId val="{00000004-779E-49F8-A8E4-98908B9789DE}"/>
            </c:ext>
          </c:extLst>
        </c:ser>
        <c:ser>
          <c:idx val="5"/>
          <c:order val="5"/>
          <c:tx>
            <c:strRef>
              <c:f>'Volume Del.'!$C$52</c:f>
              <c:strCache>
                <c:ptCount val="1"/>
                <c:pt idx="0">
                  <c:v>Quality Following Attest conformity of work
</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Del.'!$E$52:$P$52</c:f>
              <c:numCache>
                <c:formatCode>General</c:formatCode>
                <c:ptCount val="12"/>
                <c:pt idx="0">
                  <c:v>561</c:v>
                </c:pt>
                <c:pt idx="1">
                  <c:v>470</c:v>
                </c:pt>
                <c:pt idx="2">
                  <c:v>517</c:v>
                </c:pt>
                <c:pt idx="3">
                  <c:v>579</c:v>
                </c:pt>
              </c:numCache>
            </c:numRef>
          </c:val>
          <c:extLst>
            <c:ext xmlns:c16="http://schemas.microsoft.com/office/drawing/2014/chart" uri="{C3380CC4-5D6E-409C-BE32-E72D297353CC}">
              <c16:uniqueId val="{00000005-779E-49F8-A8E4-98908B9789DE}"/>
            </c:ext>
          </c:extLst>
        </c:ser>
        <c:ser>
          <c:idx val="6"/>
          <c:order val="6"/>
          <c:tx>
            <c:strRef>
              <c:f>'Volume Del.'!$C$53</c:f>
              <c:strCache>
                <c:ptCount val="1"/>
                <c:pt idx="0">
                  <c:v>FOD surveillance and reporting
</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Del.'!$E$53:$P$53</c:f>
              <c:numCache>
                <c:formatCode>General</c:formatCode>
                <c:ptCount val="12"/>
                <c:pt idx="0">
                  <c:v>43</c:v>
                </c:pt>
                <c:pt idx="1">
                  <c:v>46</c:v>
                </c:pt>
                <c:pt idx="2">
                  <c:v>30</c:v>
                </c:pt>
                <c:pt idx="3">
                  <c:v>12</c:v>
                </c:pt>
              </c:numCache>
            </c:numRef>
          </c:val>
          <c:extLst>
            <c:ext xmlns:c16="http://schemas.microsoft.com/office/drawing/2014/chart" uri="{C3380CC4-5D6E-409C-BE32-E72D297353CC}">
              <c16:uniqueId val="{00000006-779E-49F8-A8E4-98908B9789DE}"/>
            </c:ext>
          </c:extLst>
        </c:ser>
        <c:ser>
          <c:idx val="7"/>
          <c:order val="7"/>
          <c:tx>
            <c:strRef>
              <c:f>'Volume Del.'!$C$54</c:f>
              <c:strCache>
                <c:ptCount val="1"/>
                <c:pt idx="0">
                  <c:v>Damage Industrial Means (DIM)
</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Del.'!$E$54:$P$54</c:f>
              <c:numCache>
                <c:formatCode>General</c:formatCode>
                <c:ptCount val="12"/>
                <c:pt idx="0">
                  <c:v>0</c:v>
                </c:pt>
                <c:pt idx="1">
                  <c:v>0</c:v>
                </c:pt>
                <c:pt idx="2">
                  <c:v>0</c:v>
                </c:pt>
                <c:pt idx="3">
                  <c:v>0</c:v>
                </c:pt>
              </c:numCache>
            </c:numRef>
          </c:val>
          <c:extLst>
            <c:ext xmlns:c16="http://schemas.microsoft.com/office/drawing/2014/chart" uri="{C3380CC4-5D6E-409C-BE32-E72D297353CC}">
              <c16:uniqueId val="{00000007-779E-49F8-A8E4-98908B9789DE}"/>
            </c:ext>
          </c:extLst>
        </c:ser>
        <c:ser>
          <c:idx val="8"/>
          <c:order val="8"/>
          <c:tx>
            <c:strRef>
              <c:f>'Volume Del.'!$C$55</c:f>
              <c:strCache>
                <c:ptCount val="1"/>
                <c:pt idx="0">
                  <c:v>“A400M FT MSN0056 Flight Test Status Report”</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Del.'!$E$55:$P$55</c:f>
              <c:numCache>
                <c:formatCode>General</c:formatCode>
                <c:ptCount val="12"/>
                <c:pt idx="0">
                  <c:v>1</c:v>
                </c:pt>
                <c:pt idx="1">
                  <c:v>1</c:v>
                </c:pt>
                <c:pt idx="2">
                  <c:v>1</c:v>
                </c:pt>
                <c:pt idx="3">
                  <c:v>1</c:v>
                </c:pt>
              </c:numCache>
            </c:numRef>
          </c:val>
          <c:extLst>
            <c:ext xmlns:c16="http://schemas.microsoft.com/office/drawing/2014/chart" uri="{C3380CC4-5D6E-409C-BE32-E72D297353CC}">
              <c16:uniqueId val="{00000008-779E-49F8-A8E4-98908B9789DE}"/>
            </c:ext>
          </c:extLst>
        </c:ser>
        <c:ser>
          <c:idx val="9"/>
          <c:order val="9"/>
          <c:tx>
            <c:strRef>
              <c:f>'Volume Del.'!$C$56</c:f>
              <c:strCache>
                <c:ptCount val="1"/>
                <c:pt idx="0">
                  <c:v>Maintenance Aircraft Limitation (MSN56)</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Del.'!$E$56:$P$56</c:f>
              <c:numCache>
                <c:formatCode>General</c:formatCode>
                <c:ptCount val="12"/>
                <c:pt idx="0">
                  <c:v>1</c:v>
                </c:pt>
                <c:pt idx="1">
                  <c:v>2</c:v>
                </c:pt>
                <c:pt idx="2">
                  <c:v>0</c:v>
                </c:pt>
                <c:pt idx="3">
                  <c:v>1</c:v>
                </c:pt>
              </c:numCache>
            </c:numRef>
          </c:val>
          <c:extLst>
            <c:ext xmlns:c16="http://schemas.microsoft.com/office/drawing/2014/chart" uri="{C3380CC4-5D6E-409C-BE32-E72D297353CC}">
              <c16:uniqueId val="{00000009-779E-49F8-A8E4-98908B9789DE}"/>
            </c:ext>
          </c:extLst>
        </c:ser>
        <c:ser>
          <c:idx val="10"/>
          <c:order val="10"/>
          <c:tx>
            <c:strRef>
              <c:f>'Volume Del.'!$C$57</c:f>
              <c:strCache>
                <c:ptCount val="1"/>
                <c:pt idx="0">
                  <c:v>MSN56 Maintenance Activities</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Del.'!$E$57:$P$57</c:f>
              <c:numCache>
                <c:formatCode>General</c:formatCode>
                <c:ptCount val="12"/>
                <c:pt idx="0">
                  <c:v>77</c:v>
                </c:pt>
                <c:pt idx="1">
                  <c:v>143</c:v>
                </c:pt>
                <c:pt idx="2">
                  <c:v>141</c:v>
                </c:pt>
                <c:pt idx="3">
                  <c:v>53</c:v>
                </c:pt>
              </c:numCache>
            </c:numRef>
          </c:val>
          <c:extLst>
            <c:ext xmlns:c16="http://schemas.microsoft.com/office/drawing/2014/chart" uri="{C3380CC4-5D6E-409C-BE32-E72D297353CC}">
              <c16:uniqueId val="{00000000-EE56-4E96-8C91-372BD42EA852}"/>
            </c:ext>
          </c:extLst>
        </c:ser>
        <c:ser>
          <c:idx val="11"/>
          <c:order val="11"/>
          <c:tx>
            <c:strRef>
              <c:f>'Volume Del.'!$C$58</c:f>
              <c:strCache>
                <c:ptCount val="1"/>
                <c:pt idx="0">
                  <c:v>Continuous Improvement (Corrective Action and follow-up)</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Del.'!$E$58:$P$58</c:f>
              <c:numCache>
                <c:formatCode>General</c:formatCode>
                <c:ptCount val="12"/>
                <c:pt idx="0">
                  <c:v>2</c:v>
                </c:pt>
                <c:pt idx="1">
                  <c:v>0</c:v>
                </c:pt>
                <c:pt idx="2">
                  <c:v>0</c:v>
                </c:pt>
                <c:pt idx="3">
                  <c:v>0</c:v>
                </c:pt>
              </c:numCache>
            </c:numRef>
          </c:val>
          <c:extLst>
            <c:ext xmlns:c16="http://schemas.microsoft.com/office/drawing/2014/chart" uri="{C3380CC4-5D6E-409C-BE32-E72D297353CC}">
              <c16:uniqueId val="{00000001-EE56-4E96-8C91-372BD42EA852}"/>
            </c:ext>
          </c:extLst>
        </c:ser>
        <c:ser>
          <c:idx val="12"/>
          <c:order val="12"/>
          <c:tx>
            <c:strRef>
              <c:f>'Volume Del.'!$C$59</c:f>
              <c:strCache>
                <c:ptCount val="1"/>
                <c:pt idx="0">
                  <c:v>Zone Closure</c:v>
                </c:pt>
              </c:strCache>
            </c:strRef>
          </c:tx>
          <c:invertIfNegative val="0"/>
          <c:cat>
            <c:strRef>
              <c:f>'Volume Del.'!$E$46:$P$46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'Volume Del.'!$E$59:$P$59</c:f>
              <c:numCache>
                <c:formatCode>General</c:formatCode>
                <c:ptCount val="12"/>
              </c:numCache>
            </c:numRef>
          </c:val>
          <c:extLst>
            <c:ext xmlns:c16="http://schemas.microsoft.com/office/drawing/2014/chart" uri="{C3380CC4-5D6E-409C-BE32-E72D297353CC}">
              <c16:uniqueId val="{00000002-EE56-4E96-8C91-372BD42EA852}"/>
            </c:ext>
          </c:extLst>
        </c:ser>
        <c:ser>
          <c:idx val="13"/>
          <c:order val="13"/>
          <c:tx>
            <c:strRef>
              <c:f>'Volume Del.'!$C$60:$D$60</c:f>
              <c:strCache>
                <c:ptCount val="2"/>
                <c:pt idx="0">
                  <c:v>IVs pre-post Operational</c:v>
                </c:pt>
              </c:strCache>
            </c:strRef>
          </c:tx>
          <c:invertIfNegative val="0"/>
          <c:val>
            <c:numRef>
              <c:f>'Volume Del.'!$E$60:$P$60</c:f>
              <c:numCache>
                <c:formatCode>General</c:formatCode>
                <c:ptCount val="12"/>
                <c:pt idx="0">
                  <c:v>40</c:v>
                </c:pt>
                <c:pt idx="1">
                  <c:v>38</c:v>
                </c:pt>
                <c:pt idx="2">
                  <c:v>36</c:v>
                </c:pt>
                <c:pt idx="3">
                  <c:v>32</c:v>
                </c:pt>
              </c:numCache>
            </c:numRef>
          </c:val>
          <c:extLst>
            <c:ext xmlns:c16="http://schemas.microsoft.com/office/drawing/2014/chart" uri="{C3380CC4-5D6E-409C-BE32-E72D297353CC}">
              <c16:uniqueId val="{00000000-9978-47C4-AE86-66F4A0C5E072}"/>
            </c:ext>
          </c:extLst>
        </c:ser>
        <c:ser>
          <c:idx val="14"/>
          <c:order val="14"/>
          <c:tx>
            <c:strRef>
              <c:f>'Volume Del.'!$C$61:$D$61</c:f>
              <c:strCache>
                <c:ptCount val="2"/>
                <c:pt idx="0">
                  <c:v>ASRM management</c:v>
                </c:pt>
              </c:strCache>
            </c:strRef>
          </c:tx>
          <c:invertIfNegative val="0"/>
          <c:val>
            <c:numRef>
              <c:f>'Volume Del.'!$E$61:$P$61</c:f>
              <c:numCache>
                <c:formatCode>General</c:formatCode>
                <c:ptCount val="12"/>
                <c:pt idx="0">
                  <c:v>23</c:v>
                </c:pt>
                <c:pt idx="1">
                  <c:v>27</c:v>
                </c:pt>
                <c:pt idx="2">
                  <c:v>24</c:v>
                </c:pt>
                <c:pt idx="3">
                  <c:v>20</c:v>
                </c:pt>
              </c:numCache>
            </c:numRef>
          </c:val>
          <c:extLst>
            <c:ext xmlns:c16="http://schemas.microsoft.com/office/drawing/2014/chart" uri="{C3380CC4-5D6E-409C-BE32-E72D297353CC}">
              <c16:uniqueId val="{00000001-9978-47C4-AE86-66F4A0C5E072}"/>
            </c:ext>
          </c:extLst>
        </c:ser>
        <c:ser>
          <c:idx val="15"/>
          <c:order val="15"/>
          <c:tx>
            <c:strRef>
              <c:f>'Volume Del.'!$C$62:$D$62</c:f>
              <c:strCache>
                <c:ptCount val="2"/>
                <c:pt idx="0">
                  <c:v>Maintenance Aircraft Limitation
</c:v>
                </c:pt>
              </c:strCache>
            </c:strRef>
          </c:tx>
          <c:invertIfNegative val="0"/>
          <c:val>
            <c:numRef>
              <c:f>'Volume Del.'!$E$62:$P$62</c:f>
              <c:numCache>
                <c:formatCode>General</c:formatCode>
                <c:ptCount val="12"/>
                <c:pt idx="0">
                  <c:v>16</c:v>
                </c:pt>
                <c:pt idx="1">
                  <c:v>5</c:v>
                </c:pt>
                <c:pt idx="2">
                  <c:v>2</c:v>
                </c:pt>
                <c:pt idx="3">
                  <c:v>2</c:v>
                </c:pt>
              </c:numCache>
            </c:numRef>
          </c:val>
          <c:extLst>
            <c:ext xmlns:c16="http://schemas.microsoft.com/office/drawing/2014/chart" uri="{C3380CC4-5D6E-409C-BE32-E72D297353CC}">
              <c16:uniqueId val="{00000002-9978-47C4-AE86-66F4A0C5E072}"/>
            </c:ext>
          </c:extLst>
        </c:ser>
        <c:ser>
          <c:idx val="16"/>
          <c:order val="16"/>
          <c:tx>
            <c:strRef>
              <c:f>'Volume Del.'!$C$63:$D$63</c:f>
              <c:strCache>
                <c:ptCount val="2"/>
                <c:pt idx="0">
                  <c:v>QSRs</c:v>
                </c:pt>
              </c:strCache>
            </c:strRef>
          </c:tx>
          <c:invertIfNegative val="0"/>
          <c:val>
            <c:numRef>
              <c:f>'Volume Del.'!$E$63:$P$63</c:f>
              <c:numCache>
                <c:formatCode>General</c:formatCode>
                <c:ptCount val="12"/>
              </c:numCache>
            </c:numRef>
          </c:val>
          <c:extLst>
            <c:ext xmlns:c16="http://schemas.microsoft.com/office/drawing/2014/chart" uri="{C3380CC4-5D6E-409C-BE32-E72D297353CC}">
              <c16:uniqueId val="{00000003-9978-47C4-AE86-66F4A0C5E072}"/>
            </c:ext>
          </c:extLst>
        </c:ser>
        <c:ser>
          <c:idx val="17"/>
          <c:order val="17"/>
          <c:tx>
            <c:strRef>
              <c:f>'Volume Del.'!$C$64:$D$64</c:f>
              <c:strCache>
                <c:ptCount val="2"/>
                <c:pt idx="0">
                  <c:v>A/C Logbooks update</c:v>
                </c:pt>
              </c:strCache>
            </c:strRef>
          </c:tx>
          <c:invertIfNegative val="0"/>
          <c:val>
            <c:numRef>
              <c:f>'Volume Del.'!$E$64:$P$64</c:f>
              <c:numCache>
                <c:formatCode>General</c:formatCode>
                <c:ptCount val="12"/>
                <c:pt idx="0">
                  <c:v>2</c:v>
                </c:pt>
                <c:pt idx="1">
                  <c:v>7</c:v>
                </c:pt>
                <c:pt idx="2">
                  <c:v>4</c:v>
                </c:pt>
                <c:pt idx="3">
                  <c:v>9</c:v>
                </c:pt>
              </c:numCache>
            </c:numRef>
          </c:val>
          <c:extLst>
            <c:ext xmlns:c16="http://schemas.microsoft.com/office/drawing/2014/chart" uri="{C3380CC4-5D6E-409C-BE32-E72D297353CC}">
              <c16:uniqueId val="{00000004-9978-47C4-AE86-66F4A0C5E072}"/>
            </c:ext>
          </c:extLst>
        </c:ser>
        <c:ser>
          <c:idx val="18"/>
          <c:order val="18"/>
          <c:tx>
            <c:strRef>
              <c:f>'Volume Del.'!$C$65:$D$65</c:f>
              <c:strCache>
                <c:ptCount val="2"/>
                <c:pt idx="0">
                  <c:v>Operational Surveillance</c:v>
                </c:pt>
              </c:strCache>
            </c:strRef>
          </c:tx>
          <c:invertIfNegative val="0"/>
          <c:val>
            <c:numRef>
              <c:f>'Volume Del.'!$E$65:$P$65</c:f>
              <c:numCache>
                <c:formatCode>General</c:formatCode>
                <c:ptCount val="12"/>
                <c:pt idx="0">
                  <c:v>0</c:v>
                </c:pt>
                <c:pt idx="1">
                  <c:v>16</c:v>
                </c:pt>
                <c:pt idx="2">
                  <c:v>1</c:v>
                </c:pt>
                <c:pt idx="3">
                  <c:v>8</c:v>
                </c:pt>
              </c:numCache>
            </c:numRef>
          </c:val>
          <c:extLst>
            <c:ext xmlns:c16="http://schemas.microsoft.com/office/drawing/2014/chart" uri="{C3380CC4-5D6E-409C-BE32-E72D297353CC}">
              <c16:uniqueId val="{00000005-9978-47C4-AE86-66F4A0C5E072}"/>
            </c:ext>
          </c:extLst>
        </c:ser>
        <c:ser>
          <c:idx val="19"/>
          <c:order val="19"/>
          <c:tx>
            <c:strRef>
              <c:f>'Volume Del.'!$C$66:$D$66</c:f>
              <c:strCache>
                <c:ptCount val="2"/>
                <c:pt idx="0">
                  <c:v>Coordinate A/C Quality Activities and quality requirements</c:v>
                </c:pt>
              </c:strCache>
            </c:strRef>
          </c:tx>
          <c:invertIfNegative val="0"/>
          <c:val>
            <c:numRef>
              <c:f>'Volume Del.'!$E$66:$P$66</c:f>
              <c:numCache>
                <c:formatCode>General</c:formatCode>
                <c:ptCount val="12"/>
              </c:numCache>
            </c:numRef>
          </c:val>
          <c:extLst>
            <c:ext xmlns:c16="http://schemas.microsoft.com/office/drawing/2014/chart" uri="{C3380CC4-5D6E-409C-BE32-E72D297353CC}">
              <c16:uniqueId val="{00000006-9978-47C4-AE86-66F4A0C5E072}"/>
            </c:ext>
          </c:extLst>
        </c:ser>
        <c:ser>
          <c:idx val="20"/>
          <c:order val="20"/>
          <c:tx>
            <c:strRef>
              <c:f>'Volume Del.'!$C$67:$D$67</c:f>
              <c:strCache>
                <c:ptCount val="2"/>
                <c:pt idx="0">
                  <c:v>IVs updated</c:v>
                </c:pt>
              </c:strCache>
            </c:strRef>
          </c:tx>
          <c:invertIfNegative val="0"/>
          <c:val>
            <c:numRef>
              <c:f>'Volume Del.'!$E$67:$P$67</c:f>
              <c:numCache>
                <c:formatCode>General</c:formatCode>
                <c:ptCount val="12"/>
              </c:numCache>
            </c:numRef>
          </c:val>
          <c:extLst>
            <c:ext xmlns:c16="http://schemas.microsoft.com/office/drawing/2014/chart" uri="{C3380CC4-5D6E-409C-BE32-E72D297353CC}">
              <c16:uniqueId val="{00000007-9978-47C4-AE86-66F4A0C5E072}"/>
            </c:ext>
          </c:extLst>
        </c:ser>
        <c:ser>
          <c:idx val="21"/>
          <c:order val="21"/>
          <c:tx>
            <c:strRef>
              <c:f>'Volume Del.'!$C$68:$D$68</c:f>
              <c:strCache>
                <c:ptCount val="2"/>
                <c:pt idx="0">
                  <c:v>OWS tacking and management</c:v>
                </c:pt>
              </c:strCache>
            </c:strRef>
          </c:tx>
          <c:invertIfNegative val="0"/>
          <c:val>
            <c:numRef>
              <c:f>'Volume Del.'!$E$68:$P$68</c:f>
              <c:numCache>
                <c:formatCode>General</c:formatCode>
                <c:ptCount val="12"/>
              </c:numCache>
            </c:numRef>
          </c:val>
          <c:extLst>
            <c:ext xmlns:c16="http://schemas.microsoft.com/office/drawing/2014/chart" uri="{C3380CC4-5D6E-409C-BE32-E72D297353CC}">
              <c16:uniqueId val="{00000008-9978-47C4-AE86-66F4A0C5E072}"/>
            </c:ext>
          </c:extLst>
        </c:ser>
        <c:ser>
          <c:idx val="22"/>
          <c:order val="22"/>
          <c:tx>
            <c:strRef>
              <c:f>'Volume Del.'!$C$69:$D$69</c:f>
              <c:strCache>
                <c:ptCount val="2"/>
                <c:pt idx="0">
                  <c:v>Management, control and archiving of Aircraft Documentation</c:v>
                </c:pt>
              </c:strCache>
            </c:strRef>
          </c:tx>
          <c:invertIfNegative val="0"/>
          <c:val>
            <c:numRef>
              <c:f>'Volume Del.'!$E$69:$P$69</c:f>
              <c:numCache>
                <c:formatCode>General</c:formatCode>
                <c:ptCount val="12"/>
                <c:pt idx="0">
                  <c:v>0</c:v>
                </c:pt>
                <c:pt idx="1">
                  <c:v>30</c:v>
                </c:pt>
                <c:pt idx="2">
                  <c:v>15</c:v>
                </c:pt>
                <c:pt idx="3">
                  <c:v>0</c:v>
                </c:pt>
              </c:numCache>
            </c:numRef>
          </c:val>
          <c:extLst>
            <c:ext xmlns:c16="http://schemas.microsoft.com/office/drawing/2014/chart" uri="{C3380CC4-5D6E-409C-BE32-E72D297353CC}">
              <c16:uniqueId val="{00000009-9978-47C4-AE86-66F4A0C5E072}"/>
            </c:ext>
          </c:extLst>
        </c:ser>
        <c:dLbls>
          <c:showLegendKey val="0"/>
          <c:showVal val="0"/>
          <c:showCatName val="0"/>
          <c:showSerName val="0"/>
          <c:showPercent val="0"/>
          <c:showBubbleSize val="0"/>
        </c:dLbls>
        <c:gapWidth val="150"/>
        <c:overlap val="100"/>
        <c:axId val="203036544"/>
        <c:axId val="203038080"/>
      </c:barChart>
      <c:catAx>
        <c:axId val="203036544"/>
        <c:scaling>
          <c:orientation val="minMax"/>
        </c:scaling>
        <c:delete val="0"/>
        <c:axPos val="b"/>
        <c:numFmt formatCode="General" sourceLinked="0"/>
        <c:majorTickMark val="out"/>
        <c:minorTickMark val="none"/>
        <c:tickLblPos val="nextTo"/>
        <c:crossAx val="203038080"/>
        <c:crosses val="autoZero"/>
        <c:auto val="1"/>
        <c:lblAlgn val="ctr"/>
        <c:lblOffset val="100"/>
        <c:noMultiLvlLbl val="0"/>
      </c:catAx>
      <c:valAx>
        <c:axId val="203038080"/>
        <c:scaling>
          <c:orientation val="minMax"/>
          <c:min val="0"/>
        </c:scaling>
        <c:delete val="0"/>
        <c:axPos val="l"/>
        <c:majorGridlines/>
        <c:title>
          <c:tx>
            <c:rich>
              <a:bodyPr/>
              <a:lstStyle/>
              <a:p>
                <a:pPr>
                  <a:defRPr/>
                </a:pPr>
                <a:r>
                  <a:rPr lang="es-ES"/>
                  <a:t> DELIVERABLES</a:t>
                </a:r>
              </a:p>
            </c:rich>
          </c:tx>
          <c:overlay val="0"/>
        </c:title>
        <c:numFmt formatCode="General" sourceLinked="1"/>
        <c:majorTickMark val="out"/>
        <c:minorTickMark val="none"/>
        <c:tickLblPos val="nextTo"/>
        <c:spPr>
          <a:ln>
            <a:solidFill>
              <a:schemeClr val="bg1">
                <a:lumMod val="95000"/>
              </a:schemeClr>
            </a:solidFill>
          </a:ln>
        </c:spPr>
        <c:crossAx val="203036544"/>
        <c:crosses val="autoZero"/>
        <c:crossBetween val="between"/>
      </c:valAx>
    </c:plotArea>
    <c:legend>
      <c:legendPos val="b"/>
      <c:layout>
        <c:manualLayout>
          <c:xMode val="edge"/>
          <c:yMode val="edge"/>
          <c:x val="0"/>
          <c:y val="0.5864959624298216"/>
          <c:w val="0.99938825698442124"/>
          <c:h val="0.39334710863592293"/>
        </c:manualLayout>
      </c:layout>
      <c:overlay val="0"/>
      <c:txPr>
        <a:bodyPr/>
        <a:lstStyle/>
        <a:p>
          <a:pPr>
            <a:defRPr sz="1000"/>
          </a:pPr>
          <a:endParaRPr lang="en-US"/>
        </a:p>
      </c:txPr>
    </c:legend>
    <c:plotVisOnly val="1"/>
    <c:dispBlanksAs val="gap"/>
    <c:showDLblsOverMax val="0"/>
  </c:chart>
  <c:spPr>
    <a:ln>
      <a:noFill/>
    </a:ln>
  </c:sp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1</xdr:row>
      <xdr:rowOff>38100</xdr:rowOff>
    </xdr:from>
    <xdr:to>
      <xdr:col>3</xdr:col>
      <xdr:colOff>393143</xdr:colOff>
      <xdr:row>2</xdr:row>
      <xdr:rowOff>169433</xdr:rowOff>
    </xdr:to>
    <xdr:pic>
      <xdr:nvPicPr>
        <xdr:cNvPr id="4" name="Imagen 3">
          <a:extLst>
            <a:ext uri="{FF2B5EF4-FFF2-40B4-BE49-F238E27FC236}">
              <a16:creationId xmlns:a16="http://schemas.microsoft.com/office/drawing/2014/main" id="{9D3AE9BC-852F-47F0-AA36-495F3257E0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980" y="213360"/>
          <a:ext cx="1261823" cy="3523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53340</xdr:colOff>
      <xdr:row>1</xdr:row>
      <xdr:rowOff>22860</xdr:rowOff>
    </xdr:from>
    <xdr:to>
      <xdr:col>3</xdr:col>
      <xdr:colOff>400763</xdr:colOff>
      <xdr:row>2</xdr:row>
      <xdr:rowOff>154193</xdr:rowOff>
    </xdr:to>
    <xdr:pic>
      <xdr:nvPicPr>
        <xdr:cNvPr id="3" name="Imagen 2">
          <a:extLst>
            <a:ext uri="{FF2B5EF4-FFF2-40B4-BE49-F238E27FC236}">
              <a16:creationId xmlns:a16="http://schemas.microsoft.com/office/drawing/2014/main" id="{12DE3477-87C0-4464-BE4D-6ED95E4773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190500"/>
          <a:ext cx="1261823" cy="3523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49530</xdr:colOff>
      <xdr:row>1</xdr:row>
      <xdr:rowOff>28686</xdr:rowOff>
    </xdr:from>
    <xdr:to>
      <xdr:col>3</xdr:col>
      <xdr:colOff>396953</xdr:colOff>
      <xdr:row>2</xdr:row>
      <xdr:rowOff>160019</xdr:rowOff>
    </xdr:to>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0" y="203946"/>
          <a:ext cx="1261823" cy="3523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1</xdr:row>
      <xdr:rowOff>44450</xdr:rowOff>
    </xdr:from>
    <xdr:to>
      <xdr:col>3</xdr:col>
      <xdr:colOff>385523</xdr:colOff>
      <xdr:row>2</xdr:row>
      <xdr:rowOff>174513</xdr:rowOff>
    </xdr:to>
    <xdr:pic>
      <xdr:nvPicPr>
        <xdr:cNvPr id="3" name="Imagen 2">
          <a:extLst>
            <a:ext uri="{FF2B5EF4-FFF2-40B4-BE49-F238E27FC236}">
              <a16:creationId xmlns:a16="http://schemas.microsoft.com/office/drawing/2014/main" id="{CCD86EFB-B459-4CF4-BE7A-4F1880413E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4950" y="209550"/>
          <a:ext cx="1261823" cy="35231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1</xdr:row>
      <xdr:rowOff>60960</xdr:rowOff>
    </xdr:from>
    <xdr:to>
      <xdr:col>3</xdr:col>
      <xdr:colOff>301944</xdr:colOff>
      <xdr:row>2</xdr:row>
      <xdr:rowOff>121920</xdr:rowOff>
    </xdr:to>
    <xdr:pic>
      <xdr:nvPicPr>
        <xdr:cNvPr id="2" name="Imagen 6">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270" y="232410"/>
          <a:ext cx="942024" cy="2800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206188</xdr:colOff>
      <xdr:row>6</xdr:row>
      <xdr:rowOff>116541</xdr:rowOff>
    </xdr:from>
    <xdr:to>
      <xdr:col>15</xdr:col>
      <xdr:colOff>717177</xdr:colOff>
      <xdr:row>43</xdr:row>
      <xdr:rowOff>134471</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466726</xdr:colOff>
      <xdr:row>6</xdr:row>
      <xdr:rowOff>109257</xdr:rowOff>
    </xdr:from>
    <xdr:to>
      <xdr:col>4</xdr:col>
      <xdr:colOff>1</xdr:colOff>
      <xdr:row>7</xdr:row>
      <xdr:rowOff>101487</xdr:rowOff>
    </xdr:to>
    <xdr:sp macro="" textlink="">
      <xdr:nvSpPr>
        <xdr:cNvPr id="3" name="2 CuadroTexto">
          <a:extLst>
            <a:ext uri="{FF2B5EF4-FFF2-40B4-BE49-F238E27FC236}">
              <a16:creationId xmlns:a16="http://schemas.microsoft.com/office/drawing/2014/main" id="{00000000-0008-0000-0500-000003000000}"/>
            </a:ext>
          </a:extLst>
        </xdr:cNvPr>
        <xdr:cNvSpPr txBox="1"/>
      </xdr:nvSpPr>
      <xdr:spPr>
        <a:xfrm>
          <a:off x="676276" y="1452282"/>
          <a:ext cx="2628900" cy="354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600" b="1" baseline="0">
              <a:solidFill>
                <a:srgbClr val="002060"/>
              </a:solidFill>
            </a:rPr>
            <a:t>VOLUME OF DELIVERABLES</a:t>
          </a:r>
          <a:endParaRPr lang="es-ES" sz="1600" b="1">
            <a:solidFill>
              <a:srgbClr val="002060"/>
            </a:solidFill>
          </a:endParaRPr>
        </a:p>
      </xdr:txBody>
    </xdr:sp>
    <xdr:clientData/>
  </xdr:twoCellAnchor>
  <xdr:twoCellAnchor editAs="oneCell">
    <xdr:from>
      <xdr:col>1</xdr:col>
      <xdr:colOff>130629</xdr:colOff>
      <xdr:row>1</xdr:row>
      <xdr:rowOff>31569</xdr:rowOff>
    </xdr:from>
    <xdr:to>
      <xdr:col>2</xdr:col>
      <xdr:colOff>1080032</xdr:colOff>
      <xdr:row>2</xdr:row>
      <xdr:rowOff>162902</xdr:rowOff>
    </xdr:to>
    <xdr:pic>
      <xdr:nvPicPr>
        <xdr:cNvPr id="5" name="Imagen 4">
          <a:extLst>
            <a:ext uri="{FF2B5EF4-FFF2-40B4-BE49-F238E27FC236}">
              <a16:creationId xmlns:a16="http://schemas.microsoft.com/office/drawing/2014/main" id="{6FC2E25F-FB29-422D-A694-B29308135F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343" y="194855"/>
          <a:ext cx="1265089" cy="3490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145978</xdr:colOff>
      <xdr:row>1</xdr:row>
      <xdr:rowOff>98611</xdr:rowOff>
    </xdr:from>
    <xdr:to>
      <xdr:col>2</xdr:col>
      <xdr:colOff>590032</xdr:colOff>
      <xdr:row>2</xdr:row>
      <xdr:rowOff>112955</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053" y="270061"/>
          <a:ext cx="891729" cy="2334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2</xdr:col>
      <xdr:colOff>653142</xdr:colOff>
      <xdr:row>10</xdr:row>
      <xdr:rowOff>137936</xdr:rowOff>
    </xdr:to>
    <xdr:pic>
      <xdr:nvPicPr>
        <xdr:cNvPr id="2" name="Imagen 7">
          <a:extLst>
            <a:ext uri="{FF2B5EF4-FFF2-40B4-BE49-F238E27FC236}">
              <a16:creationId xmlns:a16="http://schemas.microsoft.com/office/drawing/2014/main" id="{2F8CBFFC-EBBB-4408-B0C2-9887DDFBC15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28" t="16881"/>
        <a:stretch/>
      </xdr:blipFill>
      <xdr:spPr>
        <a:xfrm>
          <a:off x="190500" y="1838076"/>
          <a:ext cx="2497182" cy="840064"/>
        </a:xfrm>
        <a:prstGeom prst="rect">
          <a:avLst/>
        </a:prstGeom>
      </xdr:spPr>
    </xdr:pic>
    <xdr:clientData/>
  </xdr:twoCellAnchor>
  <xdr:twoCellAnchor editAs="oneCell">
    <xdr:from>
      <xdr:col>1</xdr:col>
      <xdr:colOff>112939</xdr:colOff>
      <xdr:row>1</xdr:row>
      <xdr:rowOff>38100</xdr:rowOff>
    </xdr:from>
    <xdr:to>
      <xdr:col>1</xdr:col>
      <xdr:colOff>1741714</xdr:colOff>
      <xdr:row>2</xdr:row>
      <xdr:rowOff>229235</xdr:rowOff>
    </xdr:to>
    <xdr:pic>
      <xdr:nvPicPr>
        <xdr:cNvPr id="3" name="Imagen 2" descr="cid:image001.png@01D40EED.8B95DF00">
          <a:extLst>
            <a:ext uri="{FF2B5EF4-FFF2-40B4-BE49-F238E27FC236}">
              <a16:creationId xmlns:a16="http://schemas.microsoft.com/office/drawing/2014/main" id="{870A940D-44D0-400F-9FD9-067E41BD2D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439" y="198120"/>
          <a:ext cx="1628775" cy="381635"/>
        </a:xfrm>
        <a:prstGeom prst="rect">
          <a:avLst/>
        </a:prstGeom>
        <a:noFill/>
        <a:ln>
          <a:noFill/>
        </a:ln>
      </xdr:spPr>
    </xdr:pic>
    <xdr:clientData/>
  </xdr:twoCellAnchor>
  <xdr:twoCellAnchor editAs="oneCell">
    <xdr:from>
      <xdr:col>23</xdr:col>
      <xdr:colOff>342900</xdr:colOff>
      <xdr:row>3</xdr:row>
      <xdr:rowOff>95250</xdr:rowOff>
    </xdr:from>
    <xdr:to>
      <xdr:col>31</xdr:col>
      <xdr:colOff>313549</xdr:colOff>
      <xdr:row>12</xdr:row>
      <xdr:rowOff>728237</xdr:rowOff>
    </xdr:to>
    <xdr:pic>
      <xdr:nvPicPr>
        <xdr:cNvPr id="4" name="4 Imagen">
          <a:extLst>
            <a:ext uri="{FF2B5EF4-FFF2-40B4-BE49-F238E27FC236}">
              <a16:creationId xmlns:a16="http://schemas.microsoft.com/office/drawing/2014/main" id="{845E6107-7086-406D-A242-48C7AD7C96CD}"/>
            </a:ext>
          </a:extLst>
        </xdr:cNvPr>
        <xdr:cNvPicPr>
          <a:picLocks noChangeAspect="1"/>
        </xdr:cNvPicPr>
      </xdr:nvPicPr>
      <xdr:blipFill>
        <a:blip xmlns:r="http://schemas.openxmlformats.org/officeDocument/2006/relationships" r:embed="rId3"/>
        <a:stretch>
          <a:fillRect/>
        </a:stretch>
      </xdr:blipFill>
      <xdr:spPr>
        <a:xfrm>
          <a:off x="19591020" y="758190"/>
          <a:ext cx="6249528" cy="3268418"/>
        </a:xfrm>
        <a:prstGeom prst="rect">
          <a:avLst/>
        </a:prstGeom>
      </xdr:spPr>
    </xdr:pic>
    <xdr:clientData/>
  </xdr:twoCellAnchor>
  <xdr:twoCellAnchor editAs="oneCell">
    <xdr:from>
      <xdr:col>23</xdr:col>
      <xdr:colOff>342900</xdr:colOff>
      <xdr:row>12</xdr:row>
      <xdr:rowOff>552450</xdr:rowOff>
    </xdr:from>
    <xdr:to>
      <xdr:col>31</xdr:col>
      <xdr:colOff>396716</xdr:colOff>
      <xdr:row>15</xdr:row>
      <xdr:rowOff>623494</xdr:rowOff>
    </xdr:to>
    <xdr:pic>
      <xdr:nvPicPr>
        <xdr:cNvPr id="5" name="5 Imagen">
          <a:extLst>
            <a:ext uri="{FF2B5EF4-FFF2-40B4-BE49-F238E27FC236}">
              <a16:creationId xmlns:a16="http://schemas.microsoft.com/office/drawing/2014/main" id="{3C1C7EE1-0DB2-46E1-8BAA-56D851CA1CAE}"/>
            </a:ext>
          </a:extLst>
        </xdr:cNvPr>
        <xdr:cNvPicPr>
          <a:picLocks noChangeAspect="1"/>
        </xdr:cNvPicPr>
      </xdr:nvPicPr>
      <xdr:blipFill>
        <a:blip xmlns:r="http://schemas.openxmlformats.org/officeDocument/2006/relationships" r:embed="rId4"/>
        <a:stretch>
          <a:fillRect/>
        </a:stretch>
      </xdr:blipFill>
      <xdr:spPr>
        <a:xfrm>
          <a:off x="19591020" y="4347210"/>
          <a:ext cx="6332695" cy="2838193"/>
        </a:xfrm>
        <a:prstGeom prst="rect">
          <a:avLst/>
        </a:prstGeom>
      </xdr:spPr>
    </xdr:pic>
    <xdr:clientData/>
  </xdr:twoCellAnchor>
  <xdr:twoCellAnchor editAs="oneCell">
    <xdr:from>
      <xdr:col>23</xdr:col>
      <xdr:colOff>400050</xdr:colOff>
      <xdr:row>16</xdr:row>
      <xdr:rowOff>0</xdr:rowOff>
    </xdr:from>
    <xdr:to>
      <xdr:col>31</xdr:col>
      <xdr:colOff>395055</xdr:colOff>
      <xdr:row>17</xdr:row>
      <xdr:rowOff>1605438</xdr:rowOff>
    </xdr:to>
    <xdr:pic>
      <xdr:nvPicPr>
        <xdr:cNvPr id="6" name="6 Imagen">
          <a:extLst>
            <a:ext uri="{FF2B5EF4-FFF2-40B4-BE49-F238E27FC236}">
              <a16:creationId xmlns:a16="http://schemas.microsoft.com/office/drawing/2014/main" id="{79AB9722-0EE8-4B93-B493-EC307F626382}"/>
            </a:ext>
          </a:extLst>
        </xdr:cNvPr>
        <xdr:cNvPicPr>
          <a:picLocks noChangeAspect="1"/>
        </xdr:cNvPicPr>
      </xdr:nvPicPr>
      <xdr:blipFill>
        <a:blip xmlns:r="http://schemas.openxmlformats.org/officeDocument/2006/relationships" r:embed="rId5"/>
        <a:stretch>
          <a:fillRect/>
        </a:stretch>
      </xdr:blipFill>
      <xdr:spPr>
        <a:xfrm>
          <a:off x="19648170" y="7299118"/>
          <a:ext cx="6273884" cy="31778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ARMINE%20MOSCATIELLO\VISIBILITA'\757PL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I "/>
      <sheetName val="VIS%LISTE-VERIFICATE"/>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13" displayName="Tabla13" ref="B12:V31" totalsRowShown="0" headerRowDxfId="25" dataDxfId="24" headerRowBorderDxfId="22" tableBorderDxfId="23" totalsRowBorderDxfId="21">
  <tableColumns count="21">
    <tableColumn id="1" xr3:uid="{00000000-0010-0000-0000-000001000000}" name="Fallo Potencial / Riesgo" dataDxfId="20"/>
    <tableColumn id="2" xr3:uid="{00000000-0010-0000-0000-000002000000}" name="Fecha de_x000a_detección" dataDxfId="19"/>
    <tableColumn id="3" xr3:uid="{00000000-0010-0000-0000-000003000000}" name="Efecto del Fallo" dataDxfId="18"/>
    <tableColumn id="4" xr3:uid="{00000000-0010-0000-0000-000004000000}" name="Causa del Fallo" dataDxfId="17"/>
    <tableColumn id="21" xr3:uid="{00000000-0010-0000-0000-000015000000}" name="Controles Actuales" dataDxfId="16"/>
    <tableColumn id="5" xr3:uid="{00000000-0010-0000-0000-000005000000}" name="Gravedad" dataDxfId="15"/>
    <tableColumn id="6" xr3:uid="{00000000-0010-0000-0000-000006000000}" name="Ocurrencia" dataDxfId="14"/>
    <tableColumn id="8" xr3:uid="{00000000-0010-0000-0000-000008000000}" name="Detección" dataDxfId="13"/>
    <tableColumn id="9" xr3:uid="{00000000-0010-0000-0000-000009000000}" name="NPR" dataDxfId="12">
      <calculatedColumnFormula>Tabla13[[#This Row],[Gravedad]]*Tabla13[[#This Row],[Ocurrencia]]*Tabla13[[#This Row],[Detección]]</calculatedColumnFormula>
    </tableColumn>
    <tableColumn id="22" xr3:uid="{00000000-0010-0000-0000-000016000000}" name="Priorización" dataDxfId="11">
      <calculatedColumnFormula>IF(J13=0,"Valorar los tres parámetros de Priorización",IF(J13&gt;100,"Es necesario evaluar y tomar acciones", IF(J13&gt;80,"Se vigilará el riesgo. El responsable decidirá si se necesita tomar acciones", "No se requiere ninguna acción")))</calculatedColumnFormula>
    </tableColumn>
    <tableColumn id="23" xr3:uid="{00000000-0010-0000-0000-000017000000}" name="Nº Acción" dataDxfId="10"/>
    <tableColumn id="10" xr3:uid="{00000000-0010-0000-0000-00000A000000}" name="Acciones propuestas" dataDxfId="9"/>
    <tableColumn id="11" xr3:uid="{00000000-0010-0000-0000-00000B000000}" name="Responsable" dataDxfId="8"/>
    <tableColumn id="12" xr3:uid="{00000000-0010-0000-0000-00000C000000}" name="Fecha planificada" dataDxfId="7"/>
    <tableColumn id="13" xr3:uid="{00000000-0010-0000-0000-00000D000000}" name="Fecha de cierre" dataDxfId="6"/>
    <tableColumn id="14" xr3:uid="{00000000-0010-0000-0000-00000E000000}" name="Gravedad " dataDxfId="5" dataCellStyle="Normal 2 2"/>
    <tableColumn id="15" xr3:uid="{00000000-0010-0000-0000-00000F000000}" name="Ocurrencia " dataDxfId="4" dataCellStyle="Normal 2 2"/>
    <tableColumn id="16" xr3:uid="{00000000-0010-0000-0000-000010000000}" name="Detección " dataDxfId="3" dataCellStyle="Normal 2 2"/>
    <tableColumn id="17" xr3:uid="{00000000-0010-0000-0000-000011000000}" name="NPR2" dataDxfId="2">
      <calculatedColumnFormula>(Tabla13[[#This Row],[Gravedad ]]*Tabla13[[#This Row],[Ocurrencia ]]*Tabla13[[#This Row],[Detección ]])</calculatedColumnFormula>
    </tableColumn>
    <tableColumn id="18" xr3:uid="{00000000-0010-0000-0000-000012000000}" name="Priorización." dataDxfId="1">
      <calculatedColumnFormula>IF(T13=0,"Valorar los tres parámetros de Priorización",IF(T13&gt;100,"Es necesario evaluar y tomar acciones", IF(T13&gt;80,"Se vigilará el riesgo. El responsable decidirá si se necesita tomar acciones", "No se requiere ninguna acción")))</calculatedColumnFormula>
    </tableColumn>
    <tableColumn id="24" xr3:uid="{00000000-0010-0000-0000-000018000000}" name="Ob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1">
    <tabColor rgb="FFFFFF00"/>
    <pageSetUpPr fitToPage="1"/>
  </sheetPr>
  <dimension ref="A1:BJ183"/>
  <sheetViews>
    <sheetView view="pageBreakPreview" zoomScaleNormal="100" zoomScaleSheetLayoutView="100" workbookViewId="0">
      <selection activeCell="E14" sqref="E14:M14"/>
    </sheetView>
  </sheetViews>
  <sheetFormatPr defaultColWidth="9.28515625" defaultRowHeight="12.75"/>
  <cols>
    <col min="1" max="1" width="2.5703125" customWidth="1"/>
    <col min="2" max="4" width="6.7109375" customWidth="1"/>
    <col min="5" max="5" width="12.7109375" customWidth="1"/>
    <col min="6" max="6" width="17.28515625" customWidth="1"/>
    <col min="7" max="7" width="7.28515625" customWidth="1"/>
    <col min="8" max="8" width="5.7109375" customWidth="1"/>
    <col min="9" max="9" width="8.85546875" customWidth="1"/>
    <col min="10" max="10" width="15" customWidth="1"/>
    <col min="11" max="11" width="12.7109375" customWidth="1"/>
    <col min="12" max="12" width="9.42578125" customWidth="1"/>
    <col min="13" max="13" width="14.7109375" customWidth="1"/>
    <col min="14" max="14" width="14.28515625" customWidth="1"/>
    <col min="15" max="15" width="8.28515625" customWidth="1"/>
    <col min="16" max="16" width="2.5703125" customWidth="1"/>
    <col min="17" max="62" width="9.28515625" style="3"/>
  </cols>
  <sheetData>
    <row r="1" spans="1:62" ht="13.5" thickBot="1">
      <c r="A1" s="25"/>
      <c r="B1" s="251"/>
      <c r="C1" s="251"/>
      <c r="D1" s="251"/>
      <c r="E1" s="251"/>
      <c r="F1" s="251"/>
      <c r="G1" s="251"/>
      <c r="H1" s="251"/>
      <c r="I1" s="251"/>
      <c r="J1" s="251"/>
      <c r="K1" s="251"/>
      <c r="L1" s="251"/>
      <c r="M1" s="251"/>
      <c r="N1" s="251"/>
      <c r="O1" s="251"/>
      <c r="P1" s="26"/>
    </row>
    <row r="2" spans="1:62" ht="17.45" customHeight="1">
      <c r="A2" s="15"/>
      <c r="B2" s="259"/>
      <c r="C2" s="260"/>
      <c r="D2" s="260"/>
      <c r="E2" s="270" t="s">
        <v>0</v>
      </c>
      <c r="F2" s="270"/>
      <c r="G2" s="270"/>
      <c r="H2" s="270"/>
      <c r="I2" s="270"/>
      <c r="J2" s="270"/>
      <c r="K2" s="270"/>
      <c r="L2" s="272" t="s">
        <v>1</v>
      </c>
      <c r="M2" s="272"/>
      <c r="N2" s="215" t="s">
        <v>2</v>
      </c>
      <c r="O2" s="41" t="s">
        <v>3</v>
      </c>
      <c r="P2" s="16"/>
    </row>
    <row r="3" spans="1:62" ht="17.45" customHeight="1" thickBot="1">
      <c r="A3" s="15"/>
      <c r="B3" s="261"/>
      <c r="C3" s="262"/>
      <c r="D3" s="262"/>
      <c r="E3" s="271"/>
      <c r="F3" s="271"/>
      <c r="G3" s="271"/>
      <c r="H3" s="271"/>
      <c r="I3" s="271"/>
      <c r="J3" s="271"/>
      <c r="K3" s="271"/>
      <c r="L3" s="273" t="s">
        <v>4</v>
      </c>
      <c r="M3" s="273"/>
      <c r="N3" s="42">
        <f ca="1">TODAY()</f>
        <v>44824</v>
      </c>
      <c r="O3" s="43">
        <v>1</v>
      </c>
      <c r="P3" s="16"/>
    </row>
    <row r="4" spans="1:62" ht="13.5" thickBot="1">
      <c r="A4" s="15"/>
      <c r="B4" s="240"/>
      <c r="C4" s="240"/>
      <c r="D4" s="240"/>
      <c r="E4" s="240"/>
      <c r="F4" s="240"/>
      <c r="G4" s="240"/>
      <c r="H4" s="240"/>
      <c r="I4" s="240"/>
      <c r="J4" s="240"/>
      <c r="K4" s="240"/>
      <c r="L4" s="240"/>
      <c r="M4" s="240"/>
      <c r="N4" s="240"/>
      <c r="O4" s="240"/>
      <c r="P4" s="16"/>
    </row>
    <row r="5" spans="1:62" s="7" customFormat="1">
      <c r="A5" s="19"/>
      <c r="B5" s="277" t="s">
        <v>5</v>
      </c>
      <c r="C5" s="276"/>
      <c r="D5" s="276"/>
      <c r="E5" s="276"/>
      <c r="F5" s="216" t="s">
        <v>6</v>
      </c>
      <c r="G5" s="274" t="s">
        <v>7</v>
      </c>
      <c r="H5" s="274"/>
      <c r="I5" s="274"/>
      <c r="J5" s="274"/>
      <c r="K5" s="274"/>
      <c r="L5" s="276" t="s">
        <v>8</v>
      </c>
      <c r="M5" s="276"/>
      <c r="N5" s="274" t="s">
        <v>9</v>
      </c>
      <c r="O5" s="275"/>
      <c r="P5" s="20"/>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1:62" ht="26.25" thickBot="1">
      <c r="A6" s="21"/>
      <c r="B6" s="268" t="s">
        <v>10</v>
      </c>
      <c r="C6" s="269"/>
      <c r="D6" s="269"/>
      <c r="E6" s="269"/>
      <c r="F6" s="214" t="s">
        <v>11</v>
      </c>
      <c r="G6" s="267" t="s">
        <v>12</v>
      </c>
      <c r="H6" s="267"/>
      <c r="I6" s="267"/>
      <c r="J6" s="267"/>
      <c r="K6" s="267"/>
      <c r="L6" s="265" t="s">
        <v>13</v>
      </c>
      <c r="M6" s="266"/>
      <c r="N6" s="263" t="s">
        <v>14</v>
      </c>
      <c r="O6" s="264"/>
      <c r="P6" s="27"/>
      <c r="Q6" s="12"/>
    </row>
    <row r="7" spans="1:62">
      <c r="A7" s="15"/>
      <c r="B7" s="240"/>
      <c r="C7" s="240"/>
      <c r="D7" s="240"/>
      <c r="E7" s="240"/>
      <c r="F7" s="240"/>
      <c r="G7" s="240"/>
      <c r="H7" s="240"/>
      <c r="I7" s="240"/>
      <c r="J7" s="240"/>
      <c r="K7" s="240"/>
      <c r="L7" s="240"/>
      <c r="M7" s="240"/>
      <c r="N7" s="240"/>
      <c r="O7" s="240"/>
      <c r="P7" s="16"/>
    </row>
    <row r="8" spans="1:62" ht="13.5" thickBot="1">
      <c r="A8" s="15"/>
      <c r="B8" s="240"/>
      <c r="C8" s="240"/>
      <c r="D8" s="240"/>
      <c r="E8" s="240"/>
      <c r="F8" s="240"/>
      <c r="G8" s="240"/>
      <c r="H8" s="240"/>
      <c r="I8" s="240"/>
      <c r="J8" s="240"/>
      <c r="K8" s="240"/>
      <c r="L8" s="240"/>
      <c r="M8" s="240"/>
      <c r="N8" s="240"/>
      <c r="O8" s="240"/>
      <c r="P8" s="16"/>
    </row>
    <row r="9" spans="1:62" s="10" customFormat="1" ht="15">
      <c r="A9" s="28"/>
      <c r="B9" s="241" t="s">
        <v>15</v>
      </c>
      <c r="C9" s="242"/>
      <c r="D9" s="243"/>
      <c r="E9" s="246" t="s">
        <v>16</v>
      </c>
      <c r="F9" s="242"/>
      <c r="G9" s="242"/>
      <c r="H9" s="242"/>
      <c r="I9" s="242"/>
      <c r="J9" s="242"/>
      <c r="K9" s="242"/>
      <c r="L9" s="242"/>
      <c r="M9" s="243"/>
      <c r="N9" s="243" t="s">
        <v>17</v>
      </c>
      <c r="O9" s="250"/>
      <c r="P9" s="2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row>
    <row r="10" spans="1:62" s="2" customFormat="1" ht="28.15" customHeight="1">
      <c r="A10" s="17"/>
      <c r="B10" s="244">
        <v>1</v>
      </c>
      <c r="C10" s="245"/>
      <c r="D10" s="245"/>
      <c r="E10" s="247" t="s">
        <v>18</v>
      </c>
      <c r="F10" s="247"/>
      <c r="G10" s="247"/>
      <c r="H10" s="247"/>
      <c r="I10" s="247"/>
      <c r="J10" s="247"/>
      <c r="K10" s="247"/>
      <c r="L10" s="247"/>
      <c r="M10" s="247"/>
      <c r="N10" s="248">
        <v>1</v>
      </c>
      <c r="O10" s="249"/>
      <c r="P10" s="18"/>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row>
    <row r="11" spans="1:62" s="2" customFormat="1" ht="28.15" customHeight="1">
      <c r="A11" s="17"/>
      <c r="B11" s="244">
        <v>2</v>
      </c>
      <c r="C11" s="245"/>
      <c r="D11" s="245"/>
      <c r="E11" s="247" t="s">
        <v>19</v>
      </c>
      <c r="F11" s="247"/>
      <c r="G11" s="247"/>
      <c r="H11" s="247"/>
      <c r="I11" s="247"/>
      <c r="J11" s="247"/>
      <c r="K11" s="247"/>
      <c r="L11" s="247"/>
      <c r="M11" s="247"/>
      <c r="N11" s="257">
        <v>1</v>
      </c>
      <c r="O11" s="258"/>
      <c r="P11" s="18"/>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row>
    <row r="12" spans="1:62" s="2" customFormat="1" ht="28.15" customHeight="1">
      <c r="A12" s="17"/>
      <c r="B12" s="244">
        <v>3</v>
      </c>
      <c r="C12" s="245"/>
      <c r="D12" s="245"/>
      <c r="E12" s="247" t="s">
        <v>20</v>
      </c>
      <c r="F12" s="247"/>
      <c r="G12" s="247"/>
      <c r="H12" s="247"/>
      <c r="I12" s="247"/>
      <c r="J12" s="247"/>
      <c r="K12" s="247"/>
      <c r="L12" s="247"/>
      <c r="M12" s="247"/>
      <c r="N12" s="289">
        <v>0</v>
      </c>
      <c r="O12" s="290"/>
      <c r="P12" s="18"/>
      <c r="Q12" s="5"/>
      <c r="R12" s="5"/>
      <c r="S12" s="5"/>
      <c r="T12" s="5"/>
      <c r="U12" s="5"/>
      <c r="V12" s="5"/>
      <c r="W12" s="8"/>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row>
    <row r="13" spans="1:62" s="2" customFormat="1" ht="28.15" customHeight="1">
      <c r="A13" s="17"/>
      <c r="B13" s="244">
        <v>4</v>
      </c>
      <c r="C13" s="245"/>
      <c r="D13" s="245"/>
      <c r="E13" s="247" t="s">
        <v>21</v>
      </c>
      <c r="F13" s="247"/>
      <c r="G13" s="247"/>
      <c r="H13" s="247"/>
      <c r="I13" s="247"/>
      <c r="J13" s="247"/>
      <c r="K13" s="247"/>
      <c r="L13" s="247"/>
      <c r="M13" s="247"/>
      <c r="N13" s="280">
        <v>0.8</v>
      </c>
      <c r="O13" s="281"/>
      <c r="P13" s="18"/>
      <c r="Q13" s="5"/>
      <c r="R13" s="5"/>
      <c r="S13" s="5"/>
      <c r="T13" s="5"/>
      <c r="U13" s="5"/>
      <c r="V13" s="5"/>
      <c r="W13" s="8"/>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row>
    <row r="14" spans="1:62" s="2" customFormat="1" ht="28.15" customHeight="1">
      <c r="A14" s="17"/>
      <c r="B14" s="244">
        <v>5</v>
      </c>
      <c r="C14" s="245"/>
      <c r="D14" s="245"/>
      <c r="E14" s="247" t="s">
        <v>22</v>
      </c>
      <c r="F14" s="247"/>
      <c r="G14" s="247"/>
      <c r="H14" s="247"/>
      <c r="I14" s="247"/>
      <c r="J14" s="247"/>
      <c r="K14" s="247"/>
      <c r="L14" s="247"/>
      <c r="M14" s="247"/>
      <c r="N14" s="284">
        <v>1</v>
      </c>
      <c r="O14" s="285"/>
      <c r="P14" s="18"/>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row>
    <row r="15" spans="1:62" s="2" customFormat="1" ht="28.15" customHeight="1">
      <c r="A15" s="17"/>
      <c r="B15" s="244">
        <v>6</v>
      </c>
      <c r="C15" s="245"/>
      <c r="D15" s="245"/>
      <c r="E15" s="247" t="s">
        <v>23</v>
      </c>
      <c r="F15" s="247"/>
      <c r="G15" s="247"/>
      <c r="H15" s="247"/>
      <c r="I15" s="247"/>
      <c r="J15" s="247"/>
      <c r="K15" s="247"/>
      <c r="L15" s="247"/>
      <c r="M15" s="247"/>
      <c r="N15" s="282">
        <v>1</v>
      </c>
      <c r="O15" s="283"/>
      <c r="P15" s="18"/>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row>
    <row r="16" spans="1:62" s="2" customFormat="1" ht="28.15" customHeight="1" thickBot="1">
      <c r="A16" s="17"/>
      <c r="B16" s="286">
        <v>7</v>
      </c>
      <c r="C16" s="287"/>
      <c r="D16" s="287"/>
      <c r="E16" s="288" t="s">
        <v>24</v>
      </c>
      <c r="F16" s="288"/>
      <c r="G16" s="288"/>
      <c r="H16" s="288"/>
      <c r="I16" s="288"/>
      <c r="J16" s="288"/>
      <c r="K16" s="288"/>
      <c r="L16" s="288"/>
      <c r="M16" s="288"/>
      <c r="N16" s="278">
        <v>1</v>
      </c>
      <c r="O16" s="279"/>
      <c r="P16" s="18"/>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row>
    <row r="17" spans="1:62" s="2" customFormat="1" ht="38.450000000000003" customHeight="1" thickBot="1">
      <c r="A17" s="17"/>
      <c r="B17" s="254"/>
      <c r="C17" s="254"/>
      <c r="D17" s="254"/>
      <c r="E17" s="254"/>
      <c r="F17" s="254"/>
      <c r="G17" s="254"/>
      <c r="H17" s="254"/>
      <c r="I17" s="254"/>
      <c r="J17" s="254"/>
      <c r="K17" s="254"/>
      <c r="L17" s="255" t="s">
        <v>25</v>
      </c>
      <c r="M17" s="256"/>
      <c r="N17" s="252">
        <f>AVERAGE(N10:O16)</f>
        <v>0.82857142857142851</v>
      </c>
      <c r="O17" s="253"/>
      <c r="P17" s="18"/>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row>
    <row r="18" spans="1:62" s="3" customFormat="1" ht="13.5" thickBot="1">
      <c r="A18" s="30"/>
      <c r="B18" s="144"/>
      <c r="C18" s="144"/>
      <c r="D18" s="144"/>
      <c r="E18" s="144"/>
      <c r="F18" s="144"/>
      <c r="G18" s="144"/>
      <c r="H18" s="144"/>
      <c r="I18" s="144"/>
      <c r="J18" s="144"/>
      <c r="K18" s="144"/>
      <c r="L18" s="144"/>
      <c r="M18" s="144"/>
      <c r="N18" s="144"/>
      <c r="O18" s="144"/>
      <c r="P18" s="32"/>
    </row>
    <row r="19" spans="1:62" s="3" customFormat="1"/>
    <row r="20" spans="1:62" s="3" customFormat="1"/>
    <row r="21" spans="1:62" s="3" customFormat="1"/>
    <row r="22" spans="1:62" s="3" customFormat="1"/>
    <row r="23" spans="1:62" s="3" customFormat="1"/>
    <row r="24" spans="1:62" s="3" customFormat="1"/>
    <row r="25" spans="1:62" s="3" customFormat="1"/>
    <row r="26" spans="1:62" s="3" customFormat="1"/>
    <row r="27" spans="1:62" s="3" customFormat="1"/>
    <row r="28" spans="1:62" s="3" customFormat="1"/>
    <row r="29" spans="1:62" s="3" customFormat="1"/>
    <row r="30" spans="1:62" s="3" customFormat="1"/>
    <row r="31" spans="1:62" s="3" customFormat="1"/>
    <row r="32" spans="1:62" s="3" customFormat="1"/>
    <row r="33" s="3" customFormat="1"/>
    <row r="34" s="3" customFormat="1"/>
    <row r="35" s="3" customFormat="1"/>
    <row r="36" s="3" customFormat="1"/>
    <row r="37" s="3" customFormat="1"/>
    <row r="38" s="3" customFormat="1"/>
    <row r="39" s="3" customFormat="1"/>
    <row r="40" s="3" customFormat="1"/>
    <row r="41" s="3" customFormat="1"/>
    <row r="42" s="3" customFormat="1"/>
    <row r="43" s="3" customFormat="1"/>
    <row r="44" s="3" customFormat="1"/>
    <row r="45" s="3" customFormat="1"/>
    <row r="46" s="3" customFormat="1"/>
    <row r="47" s="3" customFormat="1"/>
    <row r="48"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row r="84" s="3" customFormat="1"/>
    <row r="85" s="3" customFormat="1"/>
    <row r="86" s="3" customFormat="1"/>
    <row r="87" s="3" customFormat="1"/>
    <row r="88" s="3" customFormat="1"/>
    <row r="89" s="3" customFormat="1"/>
    <row r="90" s="3" customFormat="1"/>
    <row r="91" s="3" customFormat="1"/>
    <row r="92" s="3" customFormat="1"/>
    <row r="93" s="3" customFormat="1"/>
    <row r="94" s="3" customFormat="1"/>
    <row r="95" s="3" customFormat="1"/>
    <row r="96" s="3" customFormat="1"/>
    <row r="97" s="3" customFormat="1"/>
    <row r="98" s="3" customFormat="1"/>
    <row r="99" s="3" customFormat="1"/>
    <row r="100" s="3" customFormat="1"/>
    <row r="101" s="3" customFormat="1"/>
    <row r="102" s="3" customFormat="1"/>
    <row r="103" s="3" customFormat="1"/>
    <row r="104" s="3" customFormat="1"/>
    <row r="105" s="3" customFormat="1"/>
    <row r="106" s="3" customFormat="1"/>
    <row r="107" s="3" customFormat="1"/>
    <row r="108" s="3" customFormat="1"/>
    <row r="109" s="3" customFormat="1"/>
    <row r="110" s="3" customFormat="1"/>
    <row r="111" s="3" customFormat="1"/>
    <row r="112" s="3" customFormat="1"/>
    <row r="113" s="3" customFormat="1"/>
    <row r="114" s="3" customFormat="1"/>
    <row r="115" s="3" customFormat="1"/>
    <row r="116" s="3" customFormat="1"/>
    <row r="117" s="3" customFormat="1"/>
    <row r="118" s="3" customFormat="1"/>
    <row r="119" s="3" customFormat="1"/>
    <row r="120" s="3" customFormat="1"/>
    <row r="121" s="3" customFormat="1"/>
    <row r="122" s="3" customFormat="1"/>
    <row r="123" s="3" customFormat="1"/>
    <row r="124" s="3" customFormat="1"/>
    <row r="125" s="3" customFormat="1"/>
    <row r="126" s="3" customFormat="1"/>
    <row r="127" s="3" customFormat="1"/>
    <row r="128" s="3" customFormat="1"/>
    <row r="129" s="3" customFormat="1"/>
    <row r="130" s="3" customFormat="1"/>
    <row r="131" s="3" customFormat="1"/>
    <row r="132" s="3" customFormat="1"/>
    <row r="133" s="3" customFormat="1"/>
    <row r="134" s="3" customFormat="1"/>
    <row r="135" s="3" customFormat="1"/>
    <row r="136" s="3" customFormat="1"/>
    <row r="137" s="3" customFormat="1"/>
    <row r="138" s="3" customFormat="1"/>
    <row r="139" s="3" customFormat="1"/>
    <row r="140" s="3" customFormat="1"/>
    <row r="141" s="3" customFormat="1"/>
    <row r="142" s="3" customFormat="1"/>
    <row r="143" s="3" customFormat="1"/>
    <row r="144" s="3" customFormat="1"/>
    <row r="145" s="3" customFormat="1"/>
    <row r="146" s="3" customFormat="1"/>
    <row r="147" s="3" customFormat="1"/>
    <row r="148" s="3" customFormat="1"/>
    <row r="149" s="3" customFormat="1"/>
    <row r="150" s="3" customFormat="1"/>
    <row r="151" s="3" customFormat="1"/>
    <row r="152" s="3" customFormat="1"/>
    <row r="153" s="3" customFormat="1"/>
    <row r="154" s="3" customFormat="1"/>
    <row r="155" s="3" customFormat="1"/>
    <row r="156" s="3" customFormat="1"/>
    <row r="157" s="3" customFormat="1"/>
    <row r="158" s="3" customFormat="1"/>
    <row r="159" s="3" customFormat="1"/>
    <row r="160" s="3" customFormat="1"/>
    <row r="161" s="3" customFormat="1"/>
    <row r="162" s="3" customFormat="1"/>
    <row r="163" s="3" customFormat="1"/>
    <row r="164" s="3" customFormat="1"/>
    <row r="165" s="3" customFormat="1"/>
    <row r="166" s="3" customFormat="1"/>
    <row r="167" s="3" customFormat="1"/>
    <row r="168" s="3" customFormat="1"/>
    <row r="169" s="3" customFormat="1"/>
    <row r="170" s="3" customFormat="1"/>
    <row r="171" s="3" customFormat="1"/>
    <row r="172" s="3" customFormat="1"/>
    <row r="173" s="3" customFormat="1"/>
    <row r="174" s="3" customFormat="1"/>
    <row r="175" s="3" customFormat="1"/>
    <row r="176" s="3" customFormat="1"/>
    <row r="177" s="3" customFormat="1"/>
    <row r="178" s="3" customFormat="1"/>
    <row r="179" s="3" customFormat="1"/>
    <row r="180" s="3" customFormat="1"/>
    <row r="181" s="3" customFormat="1"/>
    <row r="182" s="3" customFormat="1"/>
    <row r="183" s="3" customFormat="1"/>
  </sheetData>
  <mergeCells count="43">
    <mergeCell ref="G5:K5"/>
    <mergeCell ref="B5:E5"/>
    <mergeCell ref="B4:O4"/>
    <mergeCell ref="N16:O16"/>
    <mergeCell ref="N13:O13"/>
    <mergeCell ref="N15:O15"/>
    <mergeCell ref="N14:O14"/>
    <mergeCell ref="B13:D13"/>
    <mergeCell ref="B14:D14"/>
    <mergeCell ref="B15:D15"/>
    <mergeCell ref="B16:D16"/>
    <mergeCell ref="E13:M13"/>
    <mergeCell ref="E14:M14"/>
    <mergeCell ref="E15:M15"/>
    <mergeCell ref="E16:M16"/>
    <mergeCell ref="N12:O12"/>
    <mergeCell ref="B1:O1"/>
    <mergeCell ref="B8:O8"/>
    <mergeCell ref="N17:O17"/>
    <mergeCell ref="B17:K17"/>
    <mergeCell ref="L17:M17"/>
    <mergeCell ref="N11:O11"/>
    <mergeCell ref="B2:D3"/>
    <mergeCell ref="N6:O6"/>
    <mergeCell ref="L6:M6"/>
    <mergeCell ref="G6:K6"/>
    <mergeCell ref="B6:E6"/>
    <mergeCell ref="E2:K3"/>
    <mergeCell ref="L2:M2"/>
    <mergeCell ref="L3:M3"/>
    <mergeCell ref="N5:O5"/>
    <mergeCell ref="L5:M5"/>
    <mergeCell ref="B7:O7"/>
    <mergeCell ref="B9:D9"/>
    <mergeCell ref="B10:D10"/>
    <mergeCell ref="B11:D11"/>
    <mergeCell ref="B12:D12"/>
    <mergeCell ref="E9:M9"/>
    <mergeCell ref="E10:M10"/>
    <mergeCell ref="E11:M11"/>
    <mergeCell ref="E12:M12"/>
    <mergeCell ref="N10:O10"/>
    <mergeCell ref="N9:O9"/>
  </mergeCells>
  <conditionalFormatting sqref="N10:O17">
    <cfRule type="colorScale" priority="1">
      <colorScale>
        <cfvo type="min"/>
        <cfvo type="percentile" val="50"/>
        <cfvo type="max"/>
        <color rgb="FFF8696B"/>
        <color rgb="FFFFEB84"/>
        <color rgb="FF63BE7B"/>
      </colorScale>
    </cfRule>
  </conditionalFormatting>
  <printOptions horizontalCentered="1" verticalCentered="1"/>
  <pageMargins left="0.19685039370078741" right="0.19685039370078741" top="0.19685039370078741" bottom="0.19685039370078741" header="0.31496062992125984" footer="0.31496062992125984"/>
  <pageSetup paperSize="9" scale="97" orientation="landscape" r:id="rId1"/>
  <headerFooter alignWithMargins="0">
    <oddHeader>&amp;L&amp;F&amp;R&amp;D</oddHeader>
    <oddFooter>&amp;L&amp;A&amp;RPágina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00B050"/>
    <pageSetUpPr fitToPage="1"/>
  </sheetPr>
  <dimension ref="A1:BJ195"/>
  <sheetViews>
    <sheetView view="pageBreakPreview" zoomScaleNormal="100" zoomScaleSheetLayoutView="100" workbookViewId="0">
      <selection activeCell="K11" sqref="K11:M11"/>
    </sheetView>
  </sheetViews>
  <sheetFormatPr defaultColWidth="9.28515625" defaultRowHeight="12.75"/>
  <cols>
    <col min="1" max="1" width="3.140625" customWidth="1"/>
    <col min="2" max="4" width="6.7109375" customWidth="1"/>
    <col min="5" max="5" width="10.7109375" customWidth="1"/>
    <col min="6" max="6" width="14.7109375" customWidth="1"/>
    <col min="7" max="7" width="10.7109375" customWidth="1"/>
    <col min="8" max="8" width="5.7109375" customWidth="1"/>
    <col min="9" max="9" width="11.7109375" customWidth="1"/>
    <col min="10" max="10" width="13.7109375" customWidth="1"/>
    <col min="11" max="11" width="8.7109375" customWidth="1"/>
    <col min="12" max="12" width="10.7109375" customWidth="1"/>
    <col min="13" max="13" width="9.42578125" customWidth="1"/>
    <col min="14" max="14" width="14.7109375" customWidth="1"/>
    <col min="15" max="15" width="9.7109375" customWidth="1"/>
    <col min="16" max="16" width="3.140625" customWidth="1"/>
    <col min="17" max="62" width="9.28515625" style="3"/>
  </cols>
  <sheetData>
    <row r="1" spans="1:62" s="2" customFormat="1" ht="13.5" thickBot="1">
      <c r="A1" s="13"/>
      <c r="B1" s="301"/>
      <c r="C1" s="301"/>
      <c r="D1" s="301"/>
      <c r="E1" s="301"/>
      <c r="F1" s="301"/>
      <c r="G1" s="301"/>
      <c r="H1" s="301"/>
      <c r="I1" s="301"/>
      <c r="J1" s="301"/>
      <c r="K1" s="301"/>
      <c r="L1" s="301"/>
      <c r="M1" s="301"/>
      <c r="N1" s="301"/>
      <c r="O1" s="301"/>
      <c r="P1" s="14"/>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row>
    <row r="2" spans="1:62" ht="17.45" customHeight="1">
      <c r="A2" s="15"/>
      <c r="B2" s="259"/>
      <c r="C2" s="260"/>
      <c r="D2" s="260"/>
      <c r="E2" s="270" t="s">
        <v>26</v>
      </c>
      <c r="F2" s="270"/>
      <c r="G2" s="270"/>
      <c r="H2" s="270"/>
      <c r="I2" s="270"/>
      <c r="J2" s="270"/>
      <c r="K2" s="270"/>
      <c r="L2" s="272" t="s">
        <v>1</v>
      </c>
      <c r="M2" s="272"/>
      <c r="N2" s="215" t="s">
        <v>2</v>
      </c>
      <c r="O2" s="41" t="s">
        <v>3</v>
      </c>
      <c r="P2" s="16"/>
    </row>
    <row r="3" spans="1:62" ht="17.45" customHeight="1" thickBot="1">
      <c r="A3" s="15"/>
      <c r="B3" s="261"/>
      <c r="C3" s="262"/>
      <c r="D3" s="262"/>
      <c r="E3" s="271"/>
      <c r="F3" s="271"/>
      <c r="G3" s="271"/>
      <c r="H3" s="271"/>
      <c r="I3" s="271"/>
      <c r="J3" s="271"/>
      <c r="K3" s="271"/>
      <c r="L3" s="273" t="str">
        <f>'Cover Page'!L3:M3</f>
        <v>CSI-MVADS0XXX</v>
      </c>
      <c r="M3" s="273"/>
      <c r="N3" s="42">
        <f ca="1">'Cover Page'!N3</f>
        <v>44824</v>
      </c>
      <c r="O3" s="43">
        <f>'Cover Page'!O3</f>
        <v>1</v>
      </c>
      <c r="P3" s="16"/>
    </row>
    <row r="4" spans="1:62" s="2" customFormat="1" ht="13.5" thickBot="1">
      <c r="A4" s="17"/>
      <c r="B4" s="300"/>
      <c r="C4" s="300"/>
      <c r="D4" s="300"/>
      <c r="E4" s="300"/>
      <c r="F4" s="300"/>
      <c r="G4" s="300"/>
      <c r="H4" s="300"/>
      <c r="I4" s="300"/>
      <c r="J4" s="300"/>
      <c r="K4" s="300"/>
      <c r="L4" s="300"/>
      <c r="M4" s="300"/>
      <c r="N4" s="300"/>
      <c r="O4" s="300"/>
      <c r="P4" s="18"/>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row>
    <row r="5" spans="1:62" s="7" customFormat="1" ht="18" customHeight="1">
      <c r="A5" s="19"/>
      <c r="B5" s="277" t="s">
        <v>5</v>
      </c>
      <c r="C5" s="276"/>
      <c r="D5" s="276"/>
      <c r="E5" s="276"/>
      <c r="F5" s="216" t="s">
        <v>6</v>
      </c>
      <c r="G5" s="274" t="s">
        <v>7</v>
      </c>
      <c r="H5" s="274"/>
      <c r="I5" s="274"/>
      <c r="J5" s="274"/>
      <c r="K5" s="274"/>
      <c r="L5" s="276" t="s">
        <v>8</v>
      </c>
      <c r="M5" s="276"/>
      <c r="N5" s="274" t="s">
        <v>9</v>
      </c>
      <c r="O5" s="275"/>
      <c r="P5" s="20"/>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1:62" ht="26.25" thickBot="1">
      <c r="A6" s="21"/>
      <c r="B6" s="268" t="str">
        <f>'Cover Page'!B6:E6</f>
        <v>AIRBUS DEFENCE &amp; SPACE</v>
      </c>
      <c r="C6" s="269"/>
      <c r="D6" s="269"/>
      <c r="E6" s="269"/>
      <c r="F6" s="214" t="str">
        <f>'Cover Page'!F6</f>
        <v>FAL A400M</v>
      </c>
      <c r="G6" s="267" t="str">
        <f>'Cover Page'!G6:K6</f>
        <v>A400M QUALITY INSPECTION ACTIVITIES TOQMK1 WP2:
QUALITY INSPECTION ACTIVITIES FLIGHT TEST CENTER</v>
      </c>
      <c r="H6" s="267"/>
      <c r="I6" s="267"/>
      <c r="J6" s="267"/>
      <c r="K6" s="267"/>
      <c r="L6" s="265" t="str">
        <f>'Cover Page'!L6:M6</f>
        <v>TAQ-A4-CD-19-0001-D</v>
      </c>
      <c r="M6" s="266"/>
      <c r="N6" s="263" t="str">
        <f>'Cover Page'!N6:O6</f>
        <v>A400M</v>
      </c>
      <c r="O6" s="264"/>
      <c r="P6" s="16"/>
    </row>
    <row r="7" spans="1:62" s="2" customFormat="1" ht="13.5" thickBot="1">
      <c r="A7" s="17"/>
      <c r="B7" s="300"/>
      <c r="C7" s="300"/>
      <c r="D7" s="300"/>
      <c r="E7" s="300"/>
      <c r="F7" s="300"/>
      <c r="G7" s="300"/>
      <c r="H7" s="300"/>
      <c r="I7" s="300"/>
      <c r="J7" s="300"/>
      <c r="K7" s="300"/>
      <c r="L7" s="300"/>
      <c r="M7" s="300"/>
      <c r="N7" s="300"/>
      <c r="O7" s="300"/>
      <c r="P7" s="18"/>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row>
    <row r="8" spans="1:62" s="2" customFormat="1" ht="27.75" customHeight="1">
      <c r="A8" s="17"/>
      <c r="B8" s="302" t="s">
        <v>27</v>
      </c>
      <c r="C8" s="303"/>
      <c r="D8" s="303"/>
      <c r="E8" s="303"/>
      <c r="F8" s="303"/>
      <c r="G8" s="303"/>
      <c r="H8" s="303"/>
      <c r="I8" s="303"/>
      <c r="J8" s="303"/>
      <c r="K8" s="303"/>
      <c r="L8" s="303"/>
      <c r="M8" s="303"/>
      <c r="N8" s="303"/>
      <c r="O8" s="304"/>
      <c r="P8" s="18"/>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row>
    <row r="9" spans="1:62" s="2" customFormat="1" ht="14.25">
      <c r="A9" s="17"/>
      <c r="B9" s="305" t="s">
        <v>28</v>
      </c>
      <c r="C9" s="306"/>
      <c r="D9" s="306"/>
      <c r="E9" s="306"/>
      <c r="F9" s="306"/>
      <c r="G9" s="306"/>
      <c r="H9" s="307"/>
      <c r="I9" s="308" t="s">
        <v>29</v>
      </c>
      <c r="J9" s="308"/>
      <c r="K9" s="308" t="s">
        <v>30</v>
      </c>
      <c r="L9" s="308"/>
      <c r="M9" s="308"/>
      <c r="N9" s="308" t="s">
        <v>31</v>
      </c>
      <c r="O9" s="309"/>
      <c r="P9" s="18"/>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row>
    <row r="10" spans="1:62" s="2" customFormat="1" ht="30" customHeight="1">
      <c r="A10" s="17"/>
      <c r="B10" s="299" t="s">
        <v>32</v>
      </c>
      <c r="C10" s="298"/>
      <c r="D10" s="298"/>
      <c r="E10" s="298"/>
      <c r="F10" s="298"/>
      <c r="G10" s="298"/>
      <c r="H10" s="297"/>
      <c r="I10" s="310" t="s">
        <v>33</v>
      </c>
      <c r="J10" s="311"/>
      <c r="K10" s="291" t="s">
        <v>34</v>
      </c>
      <c r="L10" s="298"/>
      <c r="M10" s="297"/>
      <c r="N10" s="291" t="s">
        <v>35</v>
      </c>
      <c r="O10" s="292"/>
      <c r="P10" s="18"/>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row>
    <row r="11" spans="1:62" s="148" customFormat="1" ht="30" customHeight="1">
      <c r="A11" s="145"/>
      <c r="B11" s="299" t="s">
        <v>36</v>
      </c>
      <c r="C11" s="298"/>
      <c r="D11" s="298"/>
      <c r="E11" s="298"/>
      <c r="F11" s="298"/>
      <c r="G11" s="298"/>
      <c r="H11" s="297"/>
      <c r="I11" s="310" t="s">
        <v>37</v>
      </c>
      <c r="J11" s="311"/>
      <c r="K11" s="291" t="s">
        <v>34</v>
      </c>
      <c r="L11" s="298"/>
      <c r="M11" s="297"/>
      <c r="N11" s="291" t="s">
        <v>38</v>
      </c>
      <c r="O11" s="292"/>
      <c r="P11" s="146"/>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row>
    <row r="12" spans="1:62" s="148" customFormat="1" ht="30" customHeight="1">
      <c r="A12" s="145"/>
      <c r="B12" s="299" t="s">
        <v>39</v>
      </c>
      <c r="C12" s="298"/>
      <c r="D12" s="298"/>
      <c r="E12" s="298"/>
      <c r="F12" s="298"/>
      <c r="G12" s="298"/>
      <c r="H12" s="297"/>
      <c r="I12" s="310" t="s">
        <v>37</v>
      </c>
      <c r="J12" s="311"/>
      <c r="K12" s="291" t="s">
        <v>34</v>
      </c>
      <c r="L12" s="298"/>
      <c r="M12" s="297"/>
      <c r="N12" s="291" t="s">
        <v>40</v>
      </c>
      <c r="O12" s="292"/>
      <c r="P12" s="146"/>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row>
    <row r="13" spans="1:62" s="148" customFormat="1" ht="30" customHeight="1">
      <c r="A13" s="145"/>
      <c r="B13" s="299" t="s">
        <v>41</v>
      </c>
      <c r="C13" s="298"/>
      <c r="D13" s="298"/>
      <c r="E13" s="298"/>
      <c r="F13" s="298"/>
      <c r="G13" s="298"/>
      <c r="H13" s="297"/>
      <c r="I13" s="310" t="s">
        <v>37</v>
      </c>
      <c r="J13" s="311"/>
      <c r="K13" s="291" t="s">
        <v>34</v>
      </c>
      <c r="L13" s="298"/>
      <c r="M13" s="297"/>
      <c r="N13" s="291" t="s">
        <v>42</v>
      </c>
      <c r="O13" s="292"/>
      <c r="P13" s="146"/>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row>
    <row r="14" spans="1:62" s="148" customFormat="1" ht="30" customHeight="1">
      <c r="A14" s="145"/>
      <c r="B14" s="299" t="s">
        <v>43</v>
      </c>
      <c r="C14" s="298"/>
      <c r="D14" s="298"/>
      <c r="E14" s="298"/>
      <c r="F14" s="298"/>
      <c r="G14" s="298"/>
      <c r="H14" s="297"/>
      <c r="I14" s="291" t="s">
        <v>44</v>
      </c>
      <c r="J14" s="297"/>
      <c r="K14" s="291" t="s">
        <v>34</v>
      </c>
      <c r="L14" s="298"/>
      <c r="M14" s="297"/>
      <c r="N14" s="291" t="s">
        <v>45</v>
      </c>
      <c r="O14" s="292"/>
      <c r="P14" s="146"/>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row>
    <row r="15" spans="1:62" s="148" customFormat="1" ht="30" customHeight="1">
      <c r="A15" s="145"/>
      <c r="B15" s="299" t="s">
        <v>46</v>
      </c>
      <c r="C15" s="298"/>
      <c r="D15" s="298"/>
      <c r="E15" s="298"/>
      <c r="F15" s="298"/>
      <c r="G15" s="298"/>
      <c r="H15" s="297"/>
      <c r="I15" s="291" t="s">
        <v>44</v>
      </c>
      <c r="J15" s="297"/>
      <c r="K15" s="291" t="s">
        <v>34</v>
      </c>
      <c r="L15" s="298"/>
      <c r="M15" s="297"/>
      <c r="N15" s="291" t="s">
        <v>47</v>
      </c>
      <c r="O15" s="292"/>
      <c r="P15" s="146"/>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7"/>
      <c r="AU15" s="147"/>
      <c r="AV15" s="147"/>
      <c r="AW15" s="147"/>
      <c r="AX15" s="147"/>
      <c r="AY15" s="147"/>
      <c r="AZ15" s="147"/>
      <c r="BA15" s="147"/>
      <c r="BB15" s="147"/>
      <c r="BC15" s="147"/>
      <c r="BD15" s="147"/>
      <c r="BE15" s="147"/>
      <c r="BF15" s="147"/>
      <c r="BG15" s="147"/>
      <c r="BH15" s="147"/>
      <c r="BI15" s="147"/>
      <c r="BJ15" s="147"/>
    </row>
    <row r="16" spans="1:62" s="148" customFormat="1" ht="30" customHeight="1">
      <c r="A16" s="145"/>
      <c r="B16" s="299" t="s">
        <v>48</v>
      </c>
      <c r="C16" s="298"/>
      <c r="D16" s="298"/>
      <c r="E16" s="298"/>
      <c r="F16" s="298"/>
      <c r="G16" s="298"/>
      <c r="H16" s="297"/>
      <c r="I16" s="291" t="s">
        <v>44</v>
      </c>
      <c r="J16" s="297"/>
      <c r="K16" s="291" t="s">
        <v>34</v>
      </c>
      <c r="L16" s="298"/>
      <c r="M16" s="297"/>
      <c r="N16" s="291" t="s">
        <v>47</v>
      </c>
      <c r="O16" s="292"/>
      <c r="P16" s="146"/>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7"/>
      <c r="AZ16" s="147"/>
      <c r="BA16" s="147"/>
      <c r="BB16" s="147"/>
      <c r="BC16" s="147"/>
      <c r="BD16" s="147"/>
      <c r="BE16" s="147"/>
      <c r="BF16" s="147"/>
      <c r="BG16" s="147"/>
      <c r="BH16" s="147"/>
      <c r="BI16" s="147"/>
      <c r="BJ16" s="147"/>
    </row>
    <row r="17" spans="1:62" s="148" customFormat="1" ht="30" customHeight="1">
      <c r="A17" s="145"/>
      <c r="B17" s="299" t="s">
        <v>49</v>
      </c>
      <c r="C17" s="298"/>
      <c r="D17" s="298"/>
      <c r="E17" s="298"/>
      <c r="F17" s="298"/>
      <c r="G17" s="298"/>
      <c r="H17" s="297"/>
      <c r="I17" s="291" t="s">
        <v>44</v>
      </c>
      <c r="J17" s="297"/>
      <c r="K17" s="291" t="s">
        <v>34</v>
      </c>
      <c r="L17" s="298"/>
      <c r="M17" s="297"/>
      <c r="N17" s="291" t="s">
        <v>47</v>
      </c>
      <c r="O17" s="292"/>
      <c r="P17" s="146"/>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7"/>
      <c r="AZ17" s="147"/>
      <c r="BA17" s="147"/>
      <c r="BB17" s="147"/>
      <c r="BC17" s="147"/>
      <c r="BD17" s="147"/>
      <c r="BE17" s="147"/>
      <c r="BF17" s="147"/>
      <c r="BG17" s="147"/>
      <c r="BH17" s="147"/>
      <c r="BI17" s="147"/>
      <c r="BJ17" s="147"/>
    </row>
    <row r="18" spans="1:62" s="148" customFormat="1" ht="30" customHeight="1">
      <c r="A18" s="145"/>
      <c r="B18" s="299" t="s">
        <v>50</v>
      </c>
      <c r="C18" s="298"/>
      <c r="D18" s="298"/>
      <c r="E18" s="298"/>
      <c r="F18" s="298"/>
      <c r="G18" s="298"/>
      <c r="H18" s="297"/>
      <c r="I18" s="291" t="s">
        <v>44</v>
      </c>
      <c r="J18" s="297"/>
      <c r="K18" s="291" t="s">
        <v>34</v>
      </c>
      <c r="L18" s="298"/>
      <c r="M18" s="297"/>
      <c r="N18" s="291" t="s">
        <v>51</v>
      </c>
      <c r="O18" s="292"/>
      <c r="P18" s="146"/>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c r="AT18" s="147"/>
      <c r="AU18" s="147"/>
      <c r="AV18" s="147"/>
      <c r="AW18" s="147"/>
      <c r="AX18" s="147"/>
      <c r="AY18" s="147"/>
      <c r="AZ18" s="147"/>
      <c r="BA18" s="147"/>
      <c r="BB18" s="147"/>
      <c r="BC18" s="147"/>
      <c r="BD18" s="147"/>
      <c r="BE18" s="147"/>
      <c r="BF18" s="147"/>
      <c r="BG18" s="147"/>
      <c r="BH18" s="147"/>
      <c r="BI18" s="147"/>
      <c r="BJ18" s="147"/>
    </row>
    <row r="19" spans="1:62" s="148" customFormat="1" ht="30" customHeight="1">
      <c r="A19" s="145"/>
      <c r="B19" s="299" t="s">
        <v>52</v>
      </c>
      <c r="C19" s="298"/>
      <c r="D19" s="298"/>
      <c r="E19" s="298"/>
      <c r="F19" s="298"/>
      <c r="G19" s="298"/>
      <c r="H19" s="297"/>
      <c r="I19" s="291" t="s">
        <v>44</v>
      </c>
      <c r="J19" s="297"/>
      <c r="K19" s="291" t="s">
        <v>34</v>
      </c>
      <c r="L19" s="298"/>
      <c r="M19" s="297"/>
      <c r="N19" s="291" t="s">
        <v>51</v>
      </c>
      <c r="O19" s="292"/>
      <c r="P19" s="146"/>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c r="AT19" s="147"/>
      <c r="AU19" s="147"/>
      <c r="AV19" s="147"/>
      <c r="AW19" s="147"/>
      <c r="AX19" s="147"/>
      <c r="AY19" s="147"/>
      <c r="AZ19" s="147"/>
      <c r="BA19" s="147"/>
      <c r="BB19" s="147"/>
      <c r="BC19" s="147"/>
      <c r="BD19" s="147"/>
      <c r="BE19" s="147"/>
      <c r="BF19" s="147"/>
      <c r="BG19" s="147"/>
      <c r="BH19" s="147"/>
      <c r="BI19" s="147"/>
      <c r="BJ19" s="147"/>
    </row>
    <row r="20" spans="1:62" s="148" customFormat="1" ht="30" customHeight="1">
      <c r="A20" s="145"/>
      <c r="B20" s="299" t="s">
        <v>53</v>
      </c>
      <c r="C20" s="298"/>
      <c r="D20" s="298"/>
      <c r="E20" s="298"/>
      <c r="F20" s="298"/>
      <c r="G20" s="298"/>
      <c r="H20" s="297"/>
      <c r="I20" s="291" t="s">
        <v>44</v>
      </c>
      <c r="J20" s="297"/>
      <c r="K20" s="291" t="s">
        <v>34</v>
      </c>
      <c r="L20" s="298"/>
      <c r="M20" s="297"/>
      <c r="N20" s="291" t="s">
        <v>54</v>
      </c>
      <c r="O20" s="292"/>
      <c r="P20" s="146"/>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c r="AT20" s="147"/>
      <c r="AU20" s="147"/>
      <c r="AV20" s="147"/>
      <c r="AW20" s="147"/>
      <c r="AX20" s="147"/>
      <c r="AY20" s="147"/>
      <c r="AZ20" s="147"/>
      <c r="BA20" s="147"/>
      <c r="BB20" s="147"/>
      <c r="BC20" s="147"/>
      <c r="BD20" s="147"/>
      <c r="BE20" s="147"/>
      <c r="BF20" s="147"/>
      <c r="BG20" s="147"/>
      <c r="BH20" s="147"/>
      <c r="BI20" s="147"/>
      <c r="BJ20" s="147"/>
    </row>
    <row r="21" spans="1:62" s="148" customFormat="1" ht="30" customHeight="1">
      <c r="A21" s="145"/>
      <c r="B21" s="299" t="s">
        <v>55</v>
      </c>
      <c r="C21" s="298"/>
      <c r="D21" s="298"/>
      <c r="E21" s="298"/>
      <c r="F21" s="298"/>
      <c r="G21" s="298"/>
      <c r="H21" s="297"/>
      <c r="I21" s="291" t="s">
        <v>44</v>
      </c>
      <c r="J21" s="297"/>
      <c r="K21" s="291" t="s">
        <v>34</v>
      </c>
      <c r="L21" s="298"/>
      <c r="M21" s="297"/>
      <c r="N21" s="291" t="s">
        <v>51</v>
      </c>
      <c r="O21" s="292"/>
      <c r="P21" s="146"/>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c r="AT21" s="147"/>
      <c r="AU21" s="147"/>
      <c r="AV21" s="147"/>
      <c r="AW21" s="147"/>
      <c r="AX21" s="147"/>
      <c r="AY21" s="147"/>
      <c r="AZ21" s="147"/>
      <c r="BA21" s="147"/>
      <c r="BB21" s="147"/>
      <c r="BC21" s="147"/>
      <c r="BD21" s="147"/>
      <c r="BE21" s="147"/>
      <c r="BF21" s="147"/>
      <c r="BG21" s="147"/>
      <c r="BH21" s="147"/>
      <c r="BI21" s="147"/>
      <c r="BJ21" s="147"/>
    </row>
    <row r="22" spans="1:62" s="148" customFormat="1" ht="30" customHeight="1">
      <c r="A22" s="145"/>
      <c r="B22" s="299" t="s">
        <v>56</v>
      </c>
      <c r="C22" s="298"/>
      <c r="D22" s="298"/>
      <c r="E22" s="298"/>
      <c r="F22" s="298"/>
      <c r="G22" s="298"/>
      <c r="H22" s="297"/>
      <c r="I22" s="291" t="s">
        <v>44</v>
      </c>
      <c r="J22" s="297"/>
      <c r="K22" s="291" t="s">
        <v>34</v>
      </c>
      <c r="L22" s="298"/>
      <c r="M22" s="297"/>
      <c r="N22" s="291" t="s">
        <v>54</v>
      </c>
      <c r="O22" s="292"/>
      <c r="P22" s="146"/>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c r="AT22" s="147"/>
      <c r="AU22" s="147"/>
      <c r="AV22" s="147"/>
      <c r="AW22" s="147"/>
      <c r="AX22" s="147"/>
      <c r="AY22" s="147"/>
      <c r="AZ22" s="147"/>
      <c r="BA22" s="147"/>
      <c r="BB22" s="147"/>
      <c r="BC22" s="147"/>
      <c r="BD22" s="147"/>
      <c r="BE22" s="147"/>
      <c r="BF22" s="147"/>
      <c r="BG22" s="147"/>
      <c r="BH22" s="147"/>
      <c r="BI22" s="147"/>
      <c r="BJ22" s="147"/>
    </row>
    <row r="23" spans="1:62" s="148" customFormat="1" ht="30" customHeight="1" thickBot="1">
      <c r="A23" s="145"/>
      <c r="B23" s="299" t="s">
        <v>57</v>
      </c>
      <c r="C23" s="298"/>
      <c r="D23" s="298"/>
      <c r="E23" s="298"/>
      <c r="F23" s="298"/>
      <c r="G23" s="298"/>
      <c r="H23" s="297"/>
      <c r="I23" s="291" t="s">
        <v>44</v>
      </c>
      <c r="J23" s="297"/>
      <c r="K23" s="291" t="s">
        <v>34</v>
      </c>
      <c r="L23" s="298"/>
      <c r="M23" s="297"/>
      <c r="N23" s="291" t="s">
        <v>54</v>
      </c>
      <c r="O23" s="292"/>
      <c r="P23" s="146"/>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7"/>
      <c r="AZ23" s="147"/>
      <c r="BA23" s="147"/>
      <c r="BB23" s="147"/>
      <c r="BC23" s="147"/>
      <c r="BD23" s="147"/>
      <c r="BE23" s="147"/>
      <c r="BF23" s="147"/>
      <c r="BG23" s="147"/>
      <c r="BH23" s="147"/>
      <c r="BI23" s="147"/>
      <c r="BJ23" s="147"/>
    </row>
    <row r="24" spans="1:62" s="2" customFormat="1" ht="13.5" thickBot="1">
      <c r="A24" s="17"/>
      <c r="B24" s="312"/>
      <c r="C24" s="312"/>
      <c r="D24" s="312"/>
      <c r="E24" s="312"/>
      <c r="F24" s="312"/>
      <c r="G24" s="312"/>
      <c r="H24" s="312"/>
      <c r="I24" s="312"/>
      <c r="J24" s="312"/>
      <c r="K24" s="312"/>
      <c r="L24" s="312"/>
      <c r="M24" s="312"/>
      <c r="N24" s="312"/>
      <c r="O24" s="312"/>
      <c r="P24" s="18"/>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row>
    <row r="25" spans="1:62" s="2" customFormat="1" ht="27.75" customHeight="1">
      <c r="A25" s="17"/>
      <c r="B25" s="313" t="s">
        <v>5</v>
      </c>
      <c r="C25" s="314"/>
      <c r="D25" s="314"/>
      <c r="E25" s="314"/>
      <c r="F25" s="314"/>
      <c r="G25" s="314"/>
      <c r="H25" s="314"/>
      <c r="I25" s="314"/>
      <c r="J25" s="314"/>
      <c r="K25" s="314"/>
      <c r="L25" s="314"/>
      <c r="M25" s="314"/>
      <c r="N25" s="314"/>
      <c r="O25" s="315"/>
      <c r="P25" s="18"/>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row>
    <row r="26" spans="1:62" s="2" customFormat="1" ht="14.25">
      <c r="A26" s="17"/>
      <c r="B26" s="316" t="s">
        <v>28</v>
      </c>
      <c r="C26" s="306"/>
      <c r="D26" s="306"/>
      <c r="E26" s="306"/>
      <c r="F26" s="306"/>
      <c r="G26" s="306"/>
      <c r="H26" s="307"/>
      <c r="I26" s="308" t="s">
        <v>29</v>
      </c>
      <c r="J26" s="308"/>
      <c r="K26" s="308" t="s">
        <v>30</v>
      </c>
      <c r="L26" s="308"/>
      <c r="M26" s="308"/>
      <c r="N26" s="308" t="s">
        <v>31</v>
      </c>
      <c r="O26" s="309"/>
      <c r="P26" s="18"/>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row>
    <row r="27" spans="1:62" s="2" customFormat="1" ht="30" customHeight="1">
      <c r="A27" s="17"/>
      <c r="B27" s="293" t="s">
        <v>58</v>
      </c>
      <c r="C27" s="294"/>
      <c r="D27" s="294"/>
      <c r="E27" s="294"/>
      <c r="F27" s="294"/>
      <c r="G27" s="294"/>
      <c r="H27" s="294"/>
      <c r="I27" s="295" t="s">
        <v>59</v>
      </c>
      <c r="J27" s="295"/>
      <c r="K27" s="295" t="s">
        <v>60</v>
      </c>
      <c r="L27" s="295"/>
      <c r="M27" s="295"/>
      <c r="N27" s="295" t="s">
        <v>14</v>
      </c>
      <c r="O27" s="296"/>
      <c r="P27" s="18"/>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row>
    <row r="28" spans="1:62" s="2" customFormat="1" ht="30" customHeight="1" thickBot="1">
      <c r="A28" s="17"/>
      <c r="B28" s="317" t="s">
        <v>61</v>
      </c>
      <c r="C28" s="318"/>
      <c r="D28" s="318"/>
      <c r="E28" s="318"/>
      <c r="F28" s="318"/>
      <c r="G28" s="318"/>
      <c r="H28" s="318"/>
      <c r="I28" s="319" t="s">
        <v>59</v>
      </c>
      <c r="J28" s="319"/>
      <c r="K28" s="319" t="s">
        <v>60</v>
      </c>
      <c r="L28" s="319"/>
      <c r="M28" s="319"/>
      <c r="N28" s="319" t="s">
        <v>14</v>
      </c>
      <c r="O28" s="320"/>
      <c r="P28" s="18"/>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row>
    <row r="29" spans="1:62" s="2" customFormat="1" ht="13.5" thickBot="1">
      <c r="A29" s="22"/>
      <c r="B29" s="312"/>
      <c r="C29" s="312"/>
      <c r="D29" s="312"/>
      <c r="E29" s="312"/>
      <c r="F29" s="312"/>
      <c r="G29" s="312"/>
      <c r="H29" s="312"/>
      <c r="I29" s="312"/>
      <c r="J29" s="312"/>
      <c r="K29" s="312"/>
      <c r="L29" s="312"/>
      <c r="M29" s="312"/>
      <c r="N29" s="312"/>
      <c r="O29" s="312"/>
      <c r="P29" s="23"/>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row>
    <row r="30" spans="1:62" s="3" customFormat="1"/>
    <row r="31" spans="1:62" s="3" customFormat="1"/>
    <row r="32" spans="1:62" s="3" customFormat="1"/>
    <row r="33" s="3" customFormat="1"/>
    <row r="34" s="3" customFormat="1"/>
    <row r="35" s="3" customFormat="1"/>
    <row r="36" s="3" customFormat="1"/>
    <row r="37" s="3" customFormat="1"/>
    <row r="38" s="3" customFormat="1"/>
    <row r="39" s="3" customFormat="1"/>
    <row r="40" s="3" customFormat="1"/>
    <row r="41" s="3" customFormat="1"/>
    <row r="42" s="3" customFormat="1"/>
    <row r="43" s="3" customFormat="1"/>
    <row r="44" s="3" customFormat="1"/>
    <row r="45" s="3" customFormat="1"/>
    <row r="46" s="3" customFormat="1"/>
    <row r="47" s="3" customFormat="1"/>
    <row r="48"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row r="84" s="3" customFormat="1"/>
    <row r="85" s="3" customFormat="1"/>
    <row r="86" s="3" customFormat="1"/>
    <row r="87" s="3" customFormat="1"/>
    <row r="88" s="3" customFormat="1"/>
    <row r="89" s="3" customFormat="1"/>
    <row r="90" s="3" customFormat="1"/>
    <row r="91" s="3" customFormat="1"/>
    <row r="92" s="3" customFormat="1"/>
    <row r="93" s="3" customFormat="1"/>
    <row r="94" s="3" customFormat="1"/>
    <row r="95" s="3" customFormat="1"/>
    <row r="96" s="3" customFormat="1"/>
    <row r="97" s="3" customFormat="1"/>
    <row r="98" s="3" customFormat="1"/>
    <row r="99" s="3" customFormat="1"/>
    <row r="100" s="3" customFormat="1"/>
    <row r="101" s="3" customFormat="1"/>
    <row r="102" s="3" customFormat="1"/>
    <row r="103" s="3" customFormat="1"/>
    <row r="104" s="3" customFormat="1"/>
    <row r="105" s="3" customFormat="1"/>
    <row r="106" s="3" customFormat="1"/>
    <row r="107" s="3" customFormat="1"/>
    <row r="108" s="3" customFormat="1"/>
    <row r="109" s="3" customFormat="1"/>
    <row r="110" s="3" customFormat="1"/>
    <row r="111" s="3" customFormat="1"/>
    <row r="112" s="3" customFormat="1"/>
    <row r="113" s="3" customFormat="1"/>
    <row r="114" s="3" customFormat="1"/>
    <row r="115" s="3" customFormat="1"/>
    <row r="116" s="3" customFormat="1"/>
    <row r="117" s="3" customFormat="1"/>
    <row r="118" s="3" customFormat="1"/>
    <row r="119" s="3" customFormat="1"/>
    <row r="120" s="3" customFormat="1"/>
    <row r="121" s="3" customFormat="1"/>
    <row r="122" s="3" customFormat="1"/>
    <row r="123" s="3" customFormat="1"/>
    <row r="124" s="3" customFormat="1"/>
    <row r="125" s="3" customFormat="1"/>
    <row r="126" s="3" customFormat="1"/>
    <row r="127" s="3" customFormat="1"/>
    <row r="128" s="3" customFormat="1"/>
    <row r="129" s="3" customFormat="1"/>
    <row r="130" s="3" customFormat="1"/>
    <row r="131" s="3" customFormat="1"/>
    <row r="132" s="3" customFormat="1"/>
    <row r="133" s="3" customFormat="1"/>
    <row r="134" s="3" customFormat="1"/>
    <row r="135" s="3" customFormat="1"/>
    <row r="136" s="3" customFormat="1"/>
    <row r="137" s="3" customFormat="1"/>
    <row r="138" s="3" customFormat="1"/>
    <row r="139" s="3" customFormat="1"/>
    <row r="140" s="3" customFormat="1"/>
    <row r="141" s="3" customFormat="1"/>
    <row r="142" s="3" customFormat="1"/>
    <row r="143" s="3" customFormat="1"/>
    <row r="144" s="3" customFormat="1"/>
    <row r="145" s="3" customFormat="1"/>
    <row r="146" s="3" customFormat="1"/>
    <row r="147" s="3" customFormat="1"/>
    <row r="148" s="3" customFormat="1"/>
    <row r="149" s="3" customFormat="1"/>
    <row r="150" s="3" customFormat="1"/>
    <row r="151" s="3" customFormat="1"/>
    <row r="152" s="3" customFormat="1"/>
    <row r="153" s="3" customFormat="1"/>
    <row r="154" s="3" customFormat="1"/>
    <row r="155" s="3" customFormat="1"/>
    <row r="156" s="3" customFormat="1"/>
    <row r="157" s="3" customFormat="1"/>
    <row r="158" s="3" customFormat="1"/>
    <row r="159" s="3" customFormat="1"/>
    <row r="160" s="3" customFormat="1"/>
    <row r="161" s="3" customFormat="1"/>
    <row r="162" s="3" customFormat="1"/>
    <row r="163" s="3" customFormat="1"/>
    <row r="164" s="3" customFormat="1"/>
    <row r="165" s="3" customFormat="1"/>
    <row r="166" s="3" customFormat="1"/>
    <row r="167" s="3" customFormat="1"/>
    <row r="168" s="3" customFormat="1"/>
    <row r="169" s="3" customFormat="1"/>
    <row r="170" s="3" customFormat="1"/>
    <row r="171" s="3" customFormat="1"/>
    <row r="172" s="3" customFormat="1"/>
    <row r="173" s="3" customFormat="1"/>
    <row r="174" s="3" customFormat="1"/>
    <row r="175" s="3" customFormat="1"/>
    <row r="176" s="3" customFormat="1"/>
    <row r="177" s="3" customFormat="1"/>
    <row r="178" s="3" customFormat="1"/>
    <row r="179" s="3" customFormat="1"/>
    <row r="180" s="3" customFormat="1"/>
    <row r="181" s="3" customFormat="1"/>
    <row r="182" s="3" customFormat="1"/>
    <row r="183" s="3" customFormat="1"/>
    <row r="184" s="3" customFormat="1"/>
    <row r="185" s="3" customFormat="1"/>
    <row r="186" s="3" customFormat="1"/>
    <row r="187" s="3" customFormat="1"/>
    <row r="188" s="3" customFormat="1"/>
    <row r="189" s="3" customFormat="1"/>
    <row r="190" s="3" customFormat="1"/>
    <row r="191" s="3" customFormat="1"/>
    <row r="192" s="3" customFormat="1"/>
    <row r="193" s="3" customFormat="1"/>
    <row r="194" s="3" customFormat="1"/>
    <row r="195" s="3" customFormat="1"/>
  </sheetData>
  <mergeCells count="91">
    <mergeCell ref="N16:O16"/>
    <mergeCell ref="B10:H10"/>
    <mergeCell ref="I10:J10"/>
    <mergeCell ref="K10:M10"/>
    <mergeCell ref="N10:O10"/>
    <mergeCell ref="N14:O14"/>
    <mergeCell ref="N15:O15"/>
    <mergeCell ref="N12:O12"/>
    <mergeCell ref="N11:O11"/>
    <mergeCell ref="B16:H16"/>
    <mergeCell ref="B13:H13"/>
    <mergeCell ref="I13:J13"/>
    <mergeCell ref="K13:M13"/>
    <mergeCell ref="B14:H14"/>
    <mergeCell ref="I14:J14"/>
    <mergeCell ref="B15:H15"/>
    <mergeCell ref="N28:O28"/>
    <mergeCell ref="K22:M22"/>
    <mergeCell ref="N23:O23"/>
    <mergeCell ref="N21:O21"/>
    <mergeCell ref="N19:O19"/>
    <mergeCell ref="N20:O20"/>
    <mergeCell ref="N22:O22"/>
    <mergeCell ref="K20:M20"/>
    <mergeCell ref="K21:M21"/>
    <mergeCell ref="B29:O29"/>
    <mergeCell ref="N13:O13"/>
    <mergeCell ref="B24:O24"/>
    <mergeCell ref="B25:O25"/>
    <mergeCell ref="B26:H26"/>
    <mergeCell ref="I26:J26"/>
    <mergeCell ref="K26:M26"/>
    <mergeCell ref="N26:O26"/>
    <mergeCell ref="B23:H23"/>
    <mergeCell ref="I23:J23"/>
    <mergeCell ref="K23:M23"/>
    <mergeCell ref="B22:H22"/>
    <mergeCell ref="I22:J22"/>
    <mergeCell ref="B28:H28"/>
    <mergeCell ref="I28:J28"/>
    <mergeCell ref="K28:M28"/>
    <mergeCell ref="I15:J15"/>
    <mergeCell ref="K15:M15"/>
    <mergeCell ref="B18:H18"/>
    <mergeCell ref="I18:J18"/>
    <mergeCell ref="K18:M18"/>
    <mergeCell ref="I16:J16"/>
    <mergeCell ref="K16:M16"/>
    <mergeCell ref="B17:H17"/>
    <mergeCell ref="I17:J17"/>
    <mergeCell ref="K17:M17"/>
    <mergeCell ref="K14:M14"/>
    <mergeCell ref="B11:H11"/>
    <mergeCell ref="I11:J11"/>
    <mergeCell ref="K11:M11"/>
    <mergeCell ref="B12:H12"/>
    <mergeCell ref="I12:J12"/>
    <mergeCell ref="K12:M12"/>
    <mergeCell ref="B7:O7"/>
    <mergeCell ref="B8:O8"/>
    <mergeCell ref="B9:H9"/>
    <mergeCell ref="I9:J9"/>
    <mergeCell ref="K9:M9"/>
    <mergeCell ref="N9:O9"/>
    <mergeCell ref="B5:E5"/>
    <mergeCell ref="G5:K5"/>
    <mergeCell ref="L5:M5"/>
    <mergeCell ref="N5:O5"/>
    <mergeCell ref="B6:E6"/>
    <mergeCell ref="G6:K6"/>
    <mergeCell ref="L6:M6"/>
    <mergeCell ref="N6:O6"/>
    <mergeCell ref="B4:O4"/>
    <mergeCell ref="B1:O1"/>
    <mergeCell ref="B2:D3"/>
    <mergeCell ref="E2:K3"/>
    <mergeCell ref="L2:M2"/>
    <mergeCell ref="L3:M3"/>
    <mergeCell ref="N17:O17"/>
    <mergeCell ref="B27:H27"/>
    <mergeCell ref="I27:J27"/>
    <mergeCell ref="K27:M27"/>
    <mergeCell ref="N27:O27"/>
    <mergeCell ref="I19:J19"/>
    <mergeCell ref="K19:M19"/>
    <mergeCell ref="B19:H19"/>
    <mergeCell ref="N18:O18"/>
    <mergeCell ref="B20:H20"/>
    <mergeCell ref="I20:J20"/>
    <mergeCell ref="B21:H21"/>
    <mergeCell ref="I21:J21"/>
  </mergeCells>
  <printOptions horizontalCentered="1" verticalCentered="1"/>
  <pageMargins left="0.19685039370078741" right="0.19685039370078741" top="0.19685039370078741" bottom="0.19685039370078741" header="0.31496062992125984" footer="0.31496062992125984"/>
  <pageSetup paperSize="9" scale="82" orientation="landscape" r:id="rId1"/>
  <headerFooter alignWithMargins="0">
    <oddHeader>&amp;L&amp;F&amp;R&amp;D</oddHeader>
    <oddFooter>&amp;L&amp;A&amp;RPágina &amp;P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00B050"/>
    <pageSetUpPr fitToPage="1"/>
  </sheetPr>
  <dimension ref="A1:BK140"/>
  <sheetViews>
    <sheetView view="pageBreakPreview" zoomScaleNormal="90" zoomScaleSheetLayoutView="100" workbookViewId="0">
      <selection activeCell="Q8" sqref="Q8"/>
    </sheetView>
  </sheetViews>
  <sheetFormatPr defaultColWidth="9.28515625" defaultRowHeight="12.75"/>
  <cols>
    <col min="1" max="1" width="2.85546875" customWidth="1"/>
    <col min="2" max="4" width="6.7109375" customWidth="1"/>
    <col min="5" max="5" width="11" customWidth="1"/>
    <col min="6" max="6" width="14.28515625" customWidth="1"/>
    <col min="7" max="7" width="10.7109375" customWidth="1"/>
    <col min="8" max="9" width="16.85546875" customWidth="1"/>
    <col min="10" max="10" width="16.42578125" customWidth="1"/>
    <col min="11" max="11" width="16.28515625" customWidth="1"/>
    <col min="12" max="12" width="10.7109375" customWidth="1"/>
    <col min="13" max="13" width="9.28515625" customWidth="1"/>
    <col min="14" max="14" width="14.28515625" customWidth="1"/>
    <col min="15" max="15" width="11.7109375" customWidth="1"/>
    <col min="16" max="16" width="2.85546875" customWidth="1"/>
    <col min="18" max="63" width="9.28515625" style="3"/>
  </cols>
  <sheetData>
    <row r="1" spans="1:63" ht="13.5" thickBot="1">
      <c r="A1" s="34"/>
      <c r="B1" s="251"/>
      <c r="C1" s="251"/>
      <c r="D1" s="251"/>
      <c r="E1" s="251"/>
      <c r="F1" s="251"/>
      <c r="G1" s="251"/>
      <c r="H1" s="251"/>
      <c r="I1" s="251"/>
      <c r="J1" s="251"/>
      <c r="K1" s="251"/>
      <c r="L1" s="251"/>
      <c r="M1" s="251"/>
      <c r="N1" s="251"/>
      <c r="O1" s="251"/>
      <c r="P1" s="327"/>
      <c r="Q1" s="3"/>
    </row>
    <row r="2" spans="1:63" ht="17.45" customHeight="1">
      <c r="A2" s="15"/>
      <c r="B2" s="259"/>
      <c r="C2" s="260"/>
      <c r="D2" s="260"/>
      <c r="E2" s="270" t="s">
        <v>62</v>
      </c>
      <c r="F2" s="270"/>
      <c r="G2" s="270"/>
      <c r="H2" s="270"/>
      <c r="I2" s="270"/>
      <c r="J2" s="270"/>
      <c r="K2" s="270"/>
      <c r="L2" s="272" t="s">
        <v>1</v>
      </c>
      <c r="M2" s="272"/>
      <c r="N2" s="215" t="s">
        <v>2</v>
      </c>
      <c r="O2" s="41" t="s">
        <v>3</v>
      </c>
      <c r="P2" s="16"/>
      <c r="Q2" s="3"/>
      <c r="BK2"/>
    </row>
    <row r="3" spans="1:63" ht="17.45" customHeight="1" thickBot="1">
      <c r="A3" s="15"/>
      <c r="B3" s="261"/>
      <c r="C3" s="262"/>
      <c r="D3" s="262"/>
      <c r="E3" s="271"/>
      <c r="F3" s="271"/>
      <c r="G3" s="271"/>
      <c r="H3" s="271"/>
      <c r="I3" s="271"/>
      <c r="J3" s="271"/>
      <c r="K3" s="271"/>
      <c r="L3" s="273" t="str">
        <f>'Cover Page'!L3:M3</f>
        <v>CSI-MVADS0XXX</v>
      </c>
      <c r="M3" s="273"/>
      <c r="N3" s="42">
        <f ca="1">'Cover Page'!N3</f>
        <v>44824</v>
      </c>
      <c r="O3" s="43">
        <f>'Cover Page'!O3</f>
        <v>1</v>
      </c>
      <c r="P3" s="16"/>
      <c r="Q3" s="3"/>
      <c r="BK3"/>
    </row>
    <row r="4" spans="1:63" ht="13.5" thickBot="1">
      <c r="A4" s="15"/>
      <c r="B4" s="240"/>
      <c r="C4" s="240"/>
      <c r="D4" s="240"/>
      <c r="E4" s="240"/>
      <c r="F4" s="240"/>
      <c r="G4" s="240"/>
      <c r="H4" s="240"/>
      <c r="I4" s="240"/>
      <c r="J4" s="240"/>
      <c r="K4" s="240"/>
      <c r="L4" s="240"/>
      <c r="M4" s="240"/>
      <c r="N4" s="240"/>
      <c r="O4" s="240"/>
      <c r="P4" s="323"/>
      <c r="Q4" s="3"/>
    </row>
    <row r="5" spans="1:63" s="7" customFormat="1" ht="18" customHeight="1">
      <c r="A5" s="19"/>
      <c r="B5" s="333" t="s">
        <v>5</v>
      </c>
      <c r="C5" s="329"/>
      <c r="D5" s="329"/>
      <c r="E5" s="329"/>
      <c r="F5" s="217" t="s">
        <v>6</v>
      </c>
      <c r="G5" s="328" t="s">
        <v>7</v>
      </c>
      <c r="H5" s="328"/>
      <c r="I5" s="328"/>
      <c r="J5" s="328"/>
      <c r="K5" s="328"/>
      <c r="L5" s="329" t="s">
        <v>8</v>
      </c>
      <c r="M5" s="329"/>
      <c r="N5" s="328" t="s">
        <v>9</v>
      </c>
      <c r="O5" s="330"/>
      <c r="P5" s="35"/>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row>
    <row r="6" spans="1:63" ht="26.25" thickBot="1">
      <c r="A6" s="21"/>
      <c r="B6" s="268" t="str">
        <f>'Cover Page'!B6:E6</f>
        <v>AIRBUS DEFENCE &amp; SPACE</v>
      </c>
      <c r="C6" s="269"/>
      <c r="D6" s="269"/>
      <c r="E6" s="269"/>
      <c r="F6" s="214" t="str">
        <f>'Cover Page'!F6</f>
        <v>FAL A400M</v>
      </c>
      <c r="G6" s="267" t="str">
        <f>'Cover Page'!G6:K6</f>
        <v>A400M QUALITY INSPECTION ACTIVITIES TOQMK1 WP2:
QUALITY INSPECTION ACTIVITIES FLIGHT TEST CENTER</v>
      </c>
      <c r="H6" s="267"/>
      <c r="I6" s="267"/>
      <c r="J6" s="267"/>
      <c r="K6" s="267"/>
      <c r="L6" s="331" t="str">
        <f>'Cover Page'!L6:M6</f>
        <v>TAQ-A4-CD-19-0001-D</v>
      </c>
      <c r="M6" s="332"/>
      <c r="N6" s="263" t="str">
        <f>'Cover Page'!N6:O6</f>
        <v>A400M</v>
      </c>
      <c r="O6" s="264"/>
      <c r="P6" s="36"/>
      <c r="Q6" s="3"/>
    </row>
    <row r="7" spans="1:63" ht="13.5" thickBot="1">
      <c r="A7" s="15"/>
      <c r="B7" s="240"/>
      <c r="C7" s="240"/>
      <c r="D7" s="240"/>
      <c r="E7" s="240"/>
      <c r="F7" s="240"/>
      <c r="G7" s="240"/>
      <c r="H7" s="240"/>
      <c r="I7" s="240"/>
      <c r="J7" s="240"/>
      <c r="K7" s="240"/>
      <c r="L7" s="240"/>
      <c r="M7" s="240"/>
      <c r="N7" s="240"/>
      <c r="O7" s="240"/>
      <c r="P7" s="323"/>
      <c r="Q7" s="3"/>
    </row>
    <row r="8" spans="1:63" ht="38.65" customHeight="1" thickBot="1">
      <c r="A8" s="21"/>
      <c r="B8" s="324" t="s">
        <v>63</v>
      </c>
      <c r="C8" s="325"/>
      <c r="D8" s="325"/>
      <c r="E8" s="325"/>
      <c r="F8" s="325"/>
      <c r="G8" s="325"/>
      <c r="H8" s="325"/>
      <c r="I8" s="325"/>
      <c r="J8" s="325"/>
      <c r="K8" s="325"/>
      <c r="L8" s="325"/>
      <c r="M8" s="325"/>
      <c r="N8" s="325"/>
      <c r="O8" s="326"/>
      <c r="P8" s="36"/>
      <c r="Q8" s="3"/>
    </row>
    <row r="9" spans="1:63" ht="12.6" customHeight="1">
      <c r="A9" s="15"/>
      <c r="B9" s="33"/>
      <c r="C9" s="33"/>
      <c r="D9" s="33"/>
      <c r="E9" s="33"/>
      <c r="F9" s="33"/>
      <c r="G9" s="33"/>
      <c r="H9" s="33"/>
      <c r="I9" s="33"/>
      <c r="J9" s="33"/>
      <c r="K9" s="33"/>
      <c r="L9" s="33"/>
      <c r="M9" s="33"/>
      <c r="N9" s="33"/>
      <c r="O9" s="33"/>
      <c r="P9" s="37"/>
      <c r="Q9" s="3"/>
    </row>
    <row r="10" spans="1:63" s="3" customFormat="1">
      <c r="A10" s="15"/>
      <c r="B10" s="321" t="s">
        <v>64</v>
      </c>
      <c r="C10" s="321"/>
      <c r="D10" s="321"/>
      <c r="E10" s="321"/>
      <c r="F10" s="321"/>
      <c r="G10" s="321"/>
      <c r="H10" s="321"/>
      <c r="I10" s="321"/>
      <c r="J10" s="322" t="s">
        <v>65</v>
      </c>
      <c r="K10" s="322"/>
      <c r="L10" s="322"/>
      <c r="M10" s="322"/>
      <c r="N10" s="322"/>
      <c r="O10" s="322"/>
      <c r="P10" s="16"/>
    </row>
    <row r="11" spans="1:63" s="3" customFormat="1">
      <c r="A11" s="15"/>
      <c r="P11" s="16"/>
    </row>
    <row r="12" spans="1:63" s="3" customFormat="1">
      <c r="A12" s="15"/>
      <c r="P12" s="16"/>
    </row>
    <row r="13" spans="1:63" s="3" customFormat="1">
      <c r="A13" s="15"/>
      <c r="P13" s="16"/>
    </row>
    <row r="14" spans="1:63" s="3" customFormat="1">
      <c r="A14" s="15"/>
      <c r="P14" s="16"/>
    </row>
    <row r="15" spans="1:63" s="3" customFormat="1">
      <c r="A15" s="15"/>
      <c r="P15" s="16"/>
    </row>
    <row r="16" spans="1:63" s="3" customFormat="1">
      <c r="A16" s="15"/>
      <c r="P16" s="16"/>
    </row>
    <row r="17" spans="1:16" s="3" customFormat="1">
      <c r="A17" s="15"/>
      <c r="P17" s="16"/>
    </row>
    <row r="18" spans="1:16" s="3" customFormat="1">
      <c r="A18" s="15"/>
      <c r="P18" s="16"/>
    </row>
    <row r="19" spans="1:16" s="3" customFormat="1">
      <c r="A19" s="15"/>
      <c r="P19" s="16"/>
    </row>
    <row r="20" spans="1:16" s="3" customFormat="1">
      <c r="A20" s="15"/>
      <c r="P20" s="16"/>
    </row>
    <row r="21" spans="1:16" s="3" customFormat="1">
      <c r="A21" s="15"/>
      <c r="P21" s="16"/>
    </row>
    <row r="22" spans="1:16" s="3" customFormat="1">
      <c r="A22" s="15"/>
      <c r="P22" s="16"/>
    </row>
    <row r="23" spans="1:16" s="3" customFormat="1">
      <c r="A23" s="15"/>
      <c r="P23" s="16"/>
    </row>
    <row r="24" spans="1:16" s="3" customFormat="1">
      <c r="A24" s="15"/>
      <c r="P24" s="16"/>
    </row>
    <row r="25" spans="1:16" s="3" customFormat="1">
      <c r="A25" s="15"/>
      <c r="P25" s="16"/>
    </row>
    <row r="26" spans="1:16" s="3" customFormat="1">
      <c r="A26" s="15"/>
      <c r="P26" s="16"/>
    </row>
    <row r="27" spans="1:16" s="3" customFormat="1">
      <c r="A27" s="15"/>
      <c r="P27" s="16"/>
    </row>
    <row r="28" spans="1:16" s="3" customFormat="1">
      <c r="A28" s="15"/>
      <c r="P28" s="16"/>
    </row>
    <row r="29" spans="1:16" s="3" customFormat="1">
      <c r="A29" s="15"/>
      <c r="P29" s="16"/>
    </row>
    <row r="30" spans="1:16" s="3" customFormat="1">
      <c r="A30" s="15"/>
      <c r="P30" s="16"/>
    </row>
    <row r="31" spans="1:16" s="3" customFormat="1">
      <c r="A31" s="15"/>
      <c r="P31" s="16"/>
    </row>
    <row r="32" spans="1:16" s="3" customFormat="1">
      <c r="A32" s="15"/>
      <c r="P32" s="16"/>
    </row>
    <row r="33" spans="1:16" s="3" customFormat="1">
      <c r="A33" s="15"/>
      <c r="P33" s="16"/>
    </row>
    <row r="34" spans="1:16" s="3" customFormat="1">
      <c r="A34" s="15"/>
      <c r="P34" s="16"/>
    </row>
    <row r="35" spans="1:16" s="3" customFormat="1">
      <c r="A35" s="15"/>
      <c r="P35" s="16"/>
    </row>
    <row r="36" spans="1:16">
      <c r="A36" s="15"/>
      <c r="B36" s="3"/>
      <c r="C36" s="3"/>
      <c r="D36" s="3"/>
      <c r="E36" s="3"/>
      <c r="F36" s="3"/>
      <c r="G36" s="3"/>
      <c r="H36" s="3"/>
      <c r="I36" s="3"/>
      <c r="J36" s="3"/>
      <c r="K36" s="3"/>
      <c r="L36" s="3"/>
      <c r="M36" s="3"/>
      <c r="N36" s="3"/>
      <c r="O36" s="3"/>
      <c r="P36" s="16"/>
    </row>
    <row r="37" spans="1:16">
      <c r="A37" s="15"/>
      <c r="B37" s="3"/>
      <c r="C37" s="3"/>
      <c r="D37" s="3"/>
      <c r="E37" s="3"/>
      <c r="F37" s="3"/>
      <c r="G37" s="3"/>
      <c r="H37" s="3"/>
      <c r="I37" s="3"/>
      <c r="J37" s="3"/>
      <c r="K37" s="3"/>
      <c r="L37" s="3"/>
      <c r="M37" s="3"/>
      <c r="N37" s="3"/>
      <c r="O37" s="3"/>
      <c r="P37" s="16"/>
    </row>
    <row r="38" spans="1:16">
      <c r="A38" s="15"/>
      <c r="B38" s="3"/>
      <c r="C38" s="3"/>
      <c r="D38" s="3"/>
      <c r="E38" s="3"/>
      <c r="F38" s="3"/>
      <c r="G38" s="3"/>
      <c r="H38" s="3"/>
      <c r="I38" s="3"/>
      <c r="J38" s="3"/>
      <c r="K38" s="3"/>
      <c r="L38" s="3"/>
      <c r="M38" s="3"/>
      <c r="N38" s="3"/>
      <c r="O38" s="3"/>
      <c r="P38" s="16"/>
    </row>
    <row r="39" spans="1:16">
      <c r="A39" s="15"/>
      <c r="B39" s="3"/>
      <c r="C39" s="3"/>
      <c r="D39" s="3"/>
      <c r="E39" s="3"/>
      <c r="F39" s="3"/>
      <c r="G39" s="3"/>
      <c r="H39" s="3"/>
      <c r="I39" s="3"/>
      <c r="J39" s="3"/>
      <c r="K39" s="3"/>
      <c r="L39" s="3"/>
      <c r="M39" s="3"/>
      <c r="N39" s="3"/>
      <c r="O39" s="3"/>
      <c r="P39" s="16"/>
    </row>
    <row r="40" spans="1:16">
      <c r="A40" s="15"/>
      <c r="B40" s="3"/>
      <c r="C40" s="3"/>
      <c r="D40" s="3"/>
      <c r="E40" s="3"/>
      <c r="F40" s="3"/>
      <c r="G40" s="3"/>
      <c r="H40" s="3"/>
      <c r="I40" s="3"/>
      <c r="J40" s="3"/>
      <c r="K40" s="3"/>
      <c r="L40" s="3"/>
      <c r="M40" s="3"/>
      <c r="N40" s="3"/>
      <c r="O40" s="3"/>
      <c r="P40" s="16"/>
    </row>
    <row r="41" spans="1:16">
      <c r="A41" s="15"/>
      <c r="B41" s="3"/>
      <c r="C41" s="3"/>
      <c r="D41" s="3"/>
      <c r="E41" s="3"/>
      <c r="F41" s="3"/>
      <c r="G41" s="3"/>
      <c r="H41" s="3"/>
      <c r="I41" s="3"/>
      <c r="J41" s="3"/>
      <c r="K41" s="3"/>
      <c r="L41" s="3"/>
      <c r="M41" s="3"/>
      <c r="N41" s="3"/>
      <c r="O41" s="3"/>
      <c r="P41" s="16"/>
    </row>
    <row r="42" spans="1:16">
      <c r="A42" s="15"/>
      <c r="B42" s="3"/>
      <c r="C42" s="3"/>
      <c r="D42" s="3"/>
      <c r="E42" s="3"/>
      <c r="F42" s="3"/>
      <c r="G42" s="3"/>
      <c r="H42" s="3"/>
      <c r="I42" s="3"/>
      <c r="J42" s="3"/>
      <c r="K42" s="3"/>
      <c r="L42" s="3"/>
      <c r="M42" s="3"/>
      <c r="N42" s="3"/>
      <c r="O42" s="3"/>
      <c r="P42" s="16"/>
    </row>
    <row r="43" spans="1:16">
      <c r="A43" s="15"/>
      <c r="B43" s="3"/>
      <c r="C43" s="3"/>
      <c r="D43" s="3"/>
      <c r="E43" s="3"/>
      <c r="F43" s="3"/>
      <c r="G43" s="3"/>
      <c r="H43" s="3"/>
      <c r="I43" s="3"/>
      <c r="J43" s="3"/>
      <c r="K43" s="3"/>
      <c r="L43" s="3"/>
      <c r="M43" s="3"/>
      <c r="N43" s="3"/>
      <c r="O43" s="3"/>
      <c r="P43" s="16"/>
    </row>
    <row r="44" spans="1:16">
      <c r="A44" s="15"/>
      <c r="B44" s="3"/>
      <c r="C44" s="3"/>
      <c r="D44" s="3"/>
      <c r="E44" s="3"/>
      <c r="F44" s="3"/>
      <c r="G44" s="3"/>
      <c r="H44" s="3"/>
      <c r="I44" s="3"/>
      <c r="J44" s="3"/>
      <c r="K44" s="3"/>
      <c r="L44" s="3"/>
      <c r="M44" s="3"/>
      <c r="N44" s="3"/>
      <c r="O44" s="3"/>
      <c r="P44" s="16"/>
    </row>
    <row r="45" spans="1:16">
      <c r="A45" s="15"/>
      <c r="B45" s="3"/>
      <c r="C45" s="3"/>
      <c r="D45" s="3"/>
      <c r="E45" s="3"/>
      <c r="F45" s="3"/>
      <c r="G45" s="3"/>
      <c r="H45" s="3"/>
      <c r="I45" s="3"/>
      <c r="J45" s="3"/>
      <c r="K45" s="3"/>
      <c r="L45" s="3"/>
      <c r="M45" s="3"/>
      <c r="N45" s="3"/>
      <c r="O45" s="3"/>
      <c r="P45" s="16"/>
    </row>
    <row r="46" spans="1:16">
      <c r="A46" s="15"/>
      <c r="B46" s="3"/>
      <c r="C46" s="3"/>
      <c r="D46" s="3"/>
      <c r="E46" s="3"/>
      <c r="F46" s="3"/>
      <c r="G46" s="3"/>
      <c r="H46" s="3"/>
      <c r="I46" s="3"/>
      <c r="J46" s="3"/>
      <c r="K46" s="3"/>
      <c r="L46" s="3"/>
      <c r="M46" s="3"/>
      <c r="N46" s="3"/>
      <c r="O46" s="3"/>
      <c r="P46" s="16"/>
    </row>
    <row r="47" spans="1:16">
      <c r="A47" s="15"/>
      <c r="B47" s="3"/>
      <c r="C47" s="3"/>
      <c r="D47" s="3"/>
      <c r="E47" s="3"/>
      <c r="F47" s="3"/>
      <c r="G47" s="3"/>
      <c r="H47" s="3"/>
      <c r="I47" s="3"/>
      <c r="J47" s="3"/>
      <c r="K47" s="3"/>
      <c r="L47" s="3"/>
      <c r="M47" s="3"/>
      <c r="N47" s="3"/>
      <c r="O47" s="3"/>
      <c r="P47" s="16"/>
    </row>
    <row r="48" spans="1:16" ht="13.5" thickBot="1">
      <c r="A48" s="30"/>
      <c r="B48" s="31"/>
      <c r="C48" s="31"/>
      <c r="D48" s="31"/>
      <c r="E48" s="31"/>
      <c r="F48" s="31"/>
      <c r="G48" s="31"/>
      <c r="H48" s="31"/>
      <c r="I48" s="31"/>
      <c r="J48" s="31"/>
      <c r="K48" s="31"/>
      <c r="L48" s="31"/>
      <c r="M48" s="31"/>
      <c r="N48" s="31"/>
      <c r="O48" s="31"/>
      <c r="P48" s="32"/>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c r="A52" s="3"/>
      <c r="B52" s="3"/>
      <c r="C52" s="3"/>
      <c r="D52" s="3"/>
      <c r="E52" s="3"/>
      <c r="F52" s="3"/>
      <c r="G52" s="3"/>
      <c r="H52" s="3"/>
      <c r="I52" s="3"/>
      <c r="J52" s="3"/>
      <c r="K52" s="3"/>
      <c r="L52" s="3"/>
      <c r="M52" s="3"/>
      <c r="N52" s="3"/>
      <c r="O52" s="3"/>
      <c r="P52" s="3"/>
    </row>
    <row r="53" spans="1:16">
      <c r="A53" s="3"/>
      <c r="B53" s="3"/>
      <c r="C53" s="3"/>
      <c r="D53" s="3"/>
      <c r="E53" s="3"/>
      <c r="F53" s="3"/>
      <c r="G53" s="3"/>
      <c r="H53" s="3"/>
      <c r="I53" s="3"/>
      <c r="J53" s="3"/>
      <c r="K53" s="3"/>
      <c r="L53" s="3"/>
      <c r="M53" s="3"/>
      <c r="N53" s="3"/>
      <c r="O53" s="3"/>
      <c r="P53" s="3"/>
    </row>
    <row r="54" spans="1:16">
      <c r="A54" s="3"/>
      <c r="B54" s="3"/>
      <c r="C54" s="3"/>
      <c r="D54" s="3"/>
      <c r="E54" s="3"/>
      <c r="F54" s="3"/>
      <c r="G54" s="3"/>
      <c r="H54" s="3"/>
      <c r="I54" s="3"/>
      <c r="J54" s="3"/>
      <c r="K54" s="3"/>
      <c r="L54" s="3"/>
      <c r="M54" s="3"/>
      <c r="N54" s="3"/>
      <c r="O54" s="3"/>
      <c r="P54" s="3"/>
    </row>
    <row r="55" spans="1:16">
      <c r="A55" s="3"/>
      <c r="B55" s="3"/>
      <c r="C55" s="3"/>
      <c r="D55" s="3"/>
      <c r="E55" s="3"/>
      <c r="F55" s="3"/>
      <c r="G55" s="3"/>
      <c r="H55" s="3"/>
      <c r="I55" s="3"/>
      <c r="J55" s="3"/>
      <c r="K55" s="3"/>
      <c r="L55" s="3"/>
      <c r="M55" s="3"/>
      <c r="N55" s="3"/>
      <c r="O55" s="3"/>
      <c r="P55" s="3"/>
    </row>
    <row r="56" spans="1:16">
      <c r="A56" s="3"/>
      <c r="B56" s="3"/>
      <c r="C56" s="3"/>
      <c r="D56" s="3"/>
      <c r="E56" s="3"/>
      <c r="F56" s="3"/>
      <c r="G56" s="3"/>
      <c r="H56" s="3"/>
      <c r="I56" s="3"/>
      <c r="J56" s="3"/>
      <c r="K56" s="3"/>
      <c r="L56" s="3"/>
      <c r="M56" s="3"/>
      <c r="N56" s="3"/>
      <c r="O56" s="3"/>
      <c r="P56" s="3"/>
    </row>
    <row r="57" spans="1:16">
      <c r="A57" s="3"/>
      <c r="B57" s="3"/>
      <c r="C57" s="3"/>
      <c r="D57" s="3"/>
      <c r="E57" s="3"/>
      <c r="F57" s="3"/>
      <c r="G57" s="3"/>
      <c r="H57" s="3"/>
      <c r="I57" s="3"/>
      <c r="J57" s="3"/>
      <c r="K57" s="3"/>
      <c r="L57" s="3"/>
      <c r="M57" s="3"/>
      <c r="N57" s="3"/>
      <c r="O57" s="3"/>
      <c r="P57" s="3"/>
    </row>
    <row r="58" spans="1:16">
      <c r="A58" s="3"/>
      <c r="B58" s="3"/>
      <c r="C58" s="3"/>
      <c r="D58" s="3"/>
      <c r="E58" s="3"/>
      <c r="F58" s="3"/>
      <c r="G58" s="3"/>
      <c r="H58" s="3"/>
      <c r="I58" s="3"/>
      <c r="J58" s="3"/>
      <c r="K58" s="3"/>
      <c r="L58" s="3"/>
      <c r="M58" s="3"/>
      <c r="N58" s="3"/>
      <c r="O58" s="3"/>
      <c r="P58" s="3"/>
    </row>
    <row r="59" spans="1:16">
      <c r="A59" s="3"/>
      <c r="B59" s="3"/>
      <c r="C59" s="3"/>
      <c r="D59" s="3"/>
      <c r="E59" s="3"/>
      <c r="F59" s="3"/>
      <c r="G59" s="3"/>
      <c r="H59" s="3"/>
      <c r="I59" s="3"/>
      <c r="J59" s="3"/>
      <c r="K59" s="3"/>
      <c r="L59" s="3"/>
      <c r="M59" s="3"/>
      <c r="N59" s="3"/>
      <c r="O59" s="3"/>
      <c r="P59" s="3"/>
    </row>
    <row r="60" spans="1:16">
      <c r="A60" s="3"/>
      <c r="B60" s="3"/>
      <c r="C60" s="3"/>
      <c r="D60" s="3"/>
      <c r="E60" s="3"/>
      <c r="F60" s="3"/>
      <c r="G60" s="3"/>
      <c r="H60" s="3"/>
      <c r="I60" s="3"/>
      <c r="J60" s="3"/>
      <c r="K60" s="3"/>
      <c r="L60" s="3"/>
      <c r="M60" s="3"/>
      <c r="N60" s="3"/>
      <c r="O60" s="3"/>
      <c r="P60" s="3"/>
    </row>
    <row r="61" spans="1:16">
      <c r="A61" s="3"/>
      <c r="B61" s="3"/>
      <c r="C61" s="3"/>
      <c r="D61" s="3"/>
      <c r="E61" s="3"/>
      <c r="F61" s="3"/>
      <c r="G61" s="3"/>
      <c r="H61" s="3"/>
      <c r="I61" s="3"/>
      <c r="J61" s="3"/>
      <c r="K61" s="3"/>
      <c r="L61" s="3"/>
      <c r="M61" s="3"/>
      <c r="N61" s="3"/>
      <c r="O61" s="3"/>
      <c r="P61" s="3"/>
    </row>
    <row r="62" spans="1:16">
      <c r="A62" s="3"/>
      <c r="B62" s="3"/>
      <c r="C62" s="3"/>
      <c r="D62" s="3"/>
      <c r="E62" s="3"/>
      <c r="F62" s="3"/>
      <c r="G62" s="3"/>
      <c r="H62" s="3"/>
      <c r="I62" s="3"/>
      <c r="J62" s="3"/>
      <c r="K62" s="3"/>
      <c r="L62" s="3"/>
      <c r="M62" s="3"/>
      <c r="N62" s="3"/>
      <c r="O62" s="3"/>
      <c r="P62" s="3"/>
    </row>
    <row r="63" spans="1:16">
      <c r="A63" s="3"/>
      <c r="B63" s="3"/>
      <c r="C63" s="3"/>
      <c r="D63" s="3"/>
      <c r="E63" s="3"/>
      <c r="F63" s="3"/>
      <c r="G63" s="3"/>
      <c r="H63" s="3"/>
      <c r="I63" s="3"/>
      <c r="J63" s="3"/>
      <c r="K63" s="3"/>
      <c r="L63" s="3"/>
      <c r="M63" s="3"/>
      <c r="N63" s="3"/>
      <c r="O63" s="3"/>
      <c r="P63" s="3"/>
    </row>
    <row r="64" spans="1:16">
      <c r="A64" s="3"/>
      <c r="B64" s="3"/>
      <c r="C64" s="3"/>
      <c r="D64" s="3"/>
      <c r="E64" s="3"/>
      <c r="F64" s="3"/>
      <c r="G64" s="3"/>
      <c r="H64" s="3"/>
      <c r="I64" s="3"/>
      <c r="J64" s="3"/>
      <c r="K64" s="3"/>
      <c r="L64" s="3"/>
      <c r="M64" s="3"/>
      <c r="N64" s="3"/>
      <c r="O64" s="3"/>
      <c r="P64" s="3"/>
    </row>
    <row r="65" spans="1:16">
      <c r="A65" s="3"/>
      <c r="B65" s="3"/>
      <c r="C65" s="3"/>
      <c r="D65" s="3"/>
      <c r="E65" s="3"/>
      <c r="F65" s="3"/>
      <c r="G65" s="3"/>
      <c r="H65" s="3"/>
      <c r="I65" s="3"/>
      <c r="J65" s="3"/>
      <c r="K65" s="3"/>
      <c r="L65" s="3"/>
      <c r="M65" s="3"/>
      <c r="N65" s="3"/>
      <c r="O65" s="3"/>
      <c r="P65" s="3"/>
    </row>
    <row r="66" spans="1:16">
      <c r="A66" s="3"/>
      <c r="B66" s="3"/>
      <c r="C66" s="3"/>
      <c r="D66" s="3"/>
      <c r="E66" s="3"/>
      <c r="F66" s="3"/>
      <c r="G66" s="3"/>
      <c r="H66" s="3"/>
      <c r="I66" s="3"/>
      <c r="J66" s="3"/>
      <c r="K66" s="3"/>
      <c r="L66" s="3"/>
      <c r="M66" s="3"/>
      <c r="N66" s="3"/>
      <c r="O66" s="3"/>
      <c r="P66" s="3"/>
    </row>
    <row r="67" spans="1:16">
      <c r="A67" s="3"/>
      <c r="B67" s="3"/>
      <c r="C67" s="3"/>
      <c r="D67" s="3"/>
      <c r="E67" s="3"/>
      <c r="F67" s="3"/>
      <c r="G67" s="3"/>
      <c r="H67" s="3"/>
      <c r="I67" s="3"/>
      <c r="J67" s="3"/>
      <c r="K67" s="3"/>
      <c r="L67" s="3"/>
      <c r="M67" s="3"/>
      <c r="N67" s="3"/>
      <c r="O67" s="3"/>
      <c r="P67" s="3"/>
    </row>
    <row r="68" spans="1:16">
      <c r="A68" s="3"/>
      <c r="B68" s="3"/>
      <c r="C68" s="3"/>
      <c r="D68" s="3"/>
      <c r="E68" s="3"/>
      <c r="F68" s="3"/>
      <c r="G68" s="3"/>
      <c r="H68" s="3"/>
      <c r="I68" s="3"/>
      <c r="J68" s="3"/>
      <c r="K68" s="3"/>
      <c r="L68" s="3"/>
      <c r="M68" s="3"/>
      <c r="N68" s="3"/>
      <c r="O68" s="3"/>
      <c r="P68" s="3"/>
    </row>
    <row r="69" spans="1:16">
      <c r="A69" s="3"/>
      <c r="B69" s="3"/>
      <c r="C69" s="3"/>
      <c r="D69" s="3"/>
      <c r="E69" s="3"/>
      <c r="F69" s="3"/>
      <c r="G69" s="3"/>
      <c r="H69" s="3"/>
      <c r="I69" s="3"/>
      <c r="J69" s="3"/>
      <c r="K69" s="3"/>
      <c r="L69" s="3"/>
      <c r="M69" s="3"/>
      <c r="N69" s="3"/>
      <c r="O69" s="3"/>
      <c r="P69" s="3"/>
    </row>
    <row r="70" spans="1:16">
      <c r="A70" s="3"/>
      <c r="B70" s="3"/>
      <c r="C70" s="3"/>
      <c r="D70" s="3"/>
      <c r="E70" s="3"/>
      <c r="F70" s="3"/>
      <c r="G70" s="3"/>
      <c r="H70" s="3"/>
      <c r="I70" s="3"/>
      <c r="J70" s="3"/>
      <c r="K70" s="3"/>
      <c r="L70" s="3"/>
      <c r="M70" s="3"/>
      <c r="N70" s="3"/>
      <c r="O70" s="3"/>
      <c r="P70" s="3"/>
    </row>
    <row r="71" spans="1:16">
      <c r="A71" s="3"/>
      <c r="B71" s="3"/>
      <c r="C71" s="3"/>
      <c r="D71" s="3"/>
      <c r="E71" s="3"/>
      <c r="F71" s="3"/>
      <c r="G71" s="3"/>
      <c r="H71" s="3"/>
      <c r="I71" s="3"/>
      <c r="J71" s="3"/>
      <c r="K71" s="3"/>
      <c r="L71" s="3"/>
      <c r="M71" s="3"/>
      <c r="N71" s="3"/>
      <c r="O71" s="3"/>
      <c r="P71" s="3"/>
    </row>
    <row r="72" spans="1:16">
      <c r="A72" s="3"/>
      <c r="B72" s="3"/>
      <c r="C72" s="3"/>
      <c r="D72" s="3"/>
      <c r="E72" s="3"/>
      <c r="F72" s="3"/>
      <c r="G72" s="3"/>
      <c r="H72" s="3"/>
      <c r="I72" s="3"/>
      <c r="J72" s="3"/>
      <c r="K72" s="3"/>
      <c r="L72" s="3"/>
      <c r="M72" s="3"/>
      <c r="N72" s="3"/>
      <c r="O72" s="3"/>
      <c r="P72" s="3"/>
    </row>
    <row r="73" spans="1:16">
      <c r="A73" s="3"/>
      <c r="B73" s="3"/>
      <c r="C73" s="3"/>
      <c r="D73" s="3"/>
      <c r="E73" s="3"/>
      <c r="F73" s="3"/>
      <c r="G73" s="3"/>
      <c r="H73" s="3"/>
      <c r="I73" s="3"/>
      <c r="J73" s="3"/>
      <c r="K73" s="3"/>
      <c r="L73" s="3"/>
      <c r="M73" s="3"/>
      <c r="N73" s="3"/>
      <c r="O73" s="3"/>
      <c r="P73" s="3"/>
    </row>
    <row r="74" spans="1:16">
      <c r="A74" s="3"/>
      <c r="B74" s="3"/>
      <c r="C74" s="3"/>
      <c r="D74" s="3"/>
      <c r="E74" s="3"/>
      <c r="F74" s="3"/>
      <c r="G74" s="3"/>
      <c r="H74" s="3"/>
      <c r="I74" s="3"/>
      <c r="J74" s="3"/>
      <c r="K74" s="3"/>
      <c r="L74" s="3"/>
      <c r="M74" s="3"/>
      <c r="N74" s="3"/>
      <c r="O74" s="3"/>
      <c r="P74" s="3"/>
    </row>
    <row r="75" spans="1:16">
      <c r="A75" s="3"/>
      <c r="B75" s="3"/>
      <c r="C75" s="3"/>
      <c r="D75" s="3"/>
      <c r="E75" s="3"/>
      <c r="F75" s="3"/>
      <c r="G75" s="3"/>
      <c r="H75" s="3"/>
      <c r="I75" s="3"/>
      <c r="J75" s="3"/>
      <c r="K75" s="3"/>
      <c r="L75" s="3"/>
      <c r="M75" s="3"/>
      <c r="N75" s="3"/>
      <c r="O75" s="3"/>
      <c r="P75" s="3"/>
    </row>
    <row r="76" spans="1:16">
      <c r="A76" s="3"/>
      <c r="B76" s="3"/>
      <c r="C76" s="3"/>
      <c r="D76" s="3"/>
      <c r="E76" s="3"/>
      <c r="F76" s="3"/>
      <c r="G76" s="3"/>
      <c r="H76" s="3"/>
      <c r="I76" s="3"/>
      <c r="J76" s="3"/>
      <c r="K76" s="3"/>
      <c r="L76" s="3"/>
      <c r="M76" s="3"/>
      <c r="N76" s="3"/>
      <c r="O76" s="3"/>
      <c r="P76" s="3"/>
    </row>
    <row r="77" spans="1:16">
      <c r="A77" s="3"/>
      <c r="B77" s="3"/>
      <c r="C77" s="3"/>
      <c r="D77" s="3"/>
      <c r="E77" s="3"/>
      <c r="F77" s="3"/>
      <c r="G77" s="3"/>
      <c r="H77" s="3"/>
      <c r="I77" s="3"/>
      <c r="J77" s="3"/>
      <c r="K77" s="3"/>
      <c r="L77" s="3"/>
      <c r="M77" s="3"/>
      <c r="N77" s="3"/>
      <c r="O77" s="3"/>
      <c r="P77" s="3"/>
    </row>
    <row r="78" spans="1:16">
      <c r="A78" s="3"/>
      <c r="B78" s="3"/>
      <c r="C78" s="3"/>
      <c r="D78" s="3"/>
      <c r="E78" s="3"/>
      <c r="F78" s="3"/>
      <c r="G78" s="3"/>
      <c r="H78" s="3"/>
      <c r="I78" s="3"/>
      <c r="J78" s="3"/>
      <c r="K78" s="3"/>
      <c r="L78" s="3"/>
      <c r="M78" s="3"/>
      <c r="N78" s="3"/>
      <c r="O78" s="3"/>
      <c r="P78" s="3"/>
    </row>
    <row r="79" spans="1:16">
      <c r="A79" s="3"/>
      <c r="B79" s="3"/>
      <c r="C79" s="3"/>
      <c r="D79" s="3"/>
      <c r="E79" s="3"/>
      <c r="F79" s="3"/>
      <c r="G79" s="3"/>
      <c r="H79" s="3"/>
      <c r="I79" s="3"/>
      <c r="J79" s="3"/>
      <c r="K79" s="3"/>
      <c r="L79" s="3"/>
      <c r="M79" s="3"/>
      <c r="N79" s="3"/>
      <c r="O79" s="3"/>
      <c r="P79" s="3"/>
    </row>
    <row r="80" spans="1:16">
      <c r="A80" s="3"/>
      <c r="B80" s="3"/>
      <c r="C80" s="3"/>
      <c r="D80" s="3"/>
      <c r="E80" s="3"/>
      <c r="F80" s="3"/>
      <c r="G80" s="3"/>
      <c r="H80" s="3"/>
      <c r="I80" s="3"/>
      <c r="J80" s="3"/>
      <c r="K80" s="3"/>
      <c r="L80" s="3"/>
      <c r="M80" s="3"/>
      <c r="N80" s="3"/>
      <c r="O80" s="3"/>
      <c r="P80" s="3"/>
    </row>
    <row r="81" spans="1:16">
      <c r="A81" s="3"/>
      <c r="B81" s="3"/>
      <c r="C81" s="3"/>
      <c r="D81" s="3"/>
      <c r="E81" s="3"/>
      <c r="F81" s="3"/>
      <c r="G81" s="3"/>
      <c r="H81" s="3"/>
      <c r="I81" s="3"/>
      <c r="J81" s="3"/>
      <c r="K81" s="3"/>
      <c r="L81" s="3"/>
      <c r="M81" s="3"/>
      <c r="N81" s="3"/>
      <c r="O81" s="3"/>
      <c r="P81" s="3"/>
    </row>
    <row r="82" spans="1:16">
      <c r="A82" s="3"/>
      <c r="B82" s="3"/>
      <c r="C82" s="3"/>
      <c r="D82" s="3"/>
      <c r="E82" s="3"/>
      <c r="F82" s="3"/>
      <c r="G82" s="3"/>
      <c r="H82" s="3"/>
      <c r="I82" s="3"/>
      <c r="J82" s="3"/>
      <c r="K82" s="3"/>
      <c r="L82" s="3"/>
      <c r="M82" s="3"/>
      <c r="N82" s="3"/>
      <c r="O82" s="3"/>
      <c r="P82" s="3"/>
    </row>
    <row r="83" spans="1:16">
      <c r="A83" s="3"/>
      <c r="B83" s="3"/>
      <c r="C83" s="3"/>
      <c r="D83" s="3"/>
      <c r="E83" s="3"/>
      <c r="F83" s="3"/>
      <c r="G83" s="3"/>
      <c r="H83" s="3"/>
      <c r="I83" s="3"/>
      <c r="J83" s="3"/>
      <c r="K83" s="3"/>
      <c r="L83" s="3"/>
      <c r="M83" s="3"/>
      <c r="N83" s="3"/>
      <c r="O83" s="3"/>
      <c r="P83" s="3"/>
    </row>
    <row r="84" spans="1:16">
      <c r="A84" s="3"/>
      <c r="B84" s="3"/>
      <c r="C84" s="3"/>
      <c r="D84" s="3"/>
      <c r="E84" s="3"/>
      <c r="F84" s="3"/>
      <c r="G84" s="3"/>
      <c r="H84" s="3"/>
      <c r="I84" s="3"/>
      <c r="J84" s="3"/>
      <c r="K84" s="3"/>
      <c r="L84" s="3"/>
      <c r="M84" s="3"/>
      <c r="N84" s="3"/>
      <c r="O84" s="3"/>
      <c r="P84" s="3"/>
    </row>
    <row r="85" spans="1:16">
      <c r="A85" s="3"/>
      <c r="B85" s="3"/>
      <c r="C85" s="3"/>
      <c r="D85" s="3"/>
      <c r="E85" s="3"/>
      <c r="F85" s="3"/>
      <c r="G85" s="3"/>
      <c r="H85" s="3"/>
      <c r="I85" s="3"/>
      <c r="J85" s="3"/>
      <c r="K85" s="3"/>
      <c r="L85" s="3"/>
      <c r="M85" s="3"/>
      <c r="N85" s="3"/>
      <c r="O85" s="3"/>
      <c r="P85" s="3"/>
    </row>
    <row r="86" spans="1:16">
      <c r="A86" s="3"/>
      <c r="B86" s="3"/>
      <c r="C86" s="3"/>
      <c r="D86" s="3"/>
      <c r="E86" s="3"/>
      <c r="F86" s="3"/>
      <c r="G86" s="3"/>
      <c r="H86" s="3"/>
      <c r="I86" s="3"/>
      <c r="J86" s="3"/>
      <c r="K86" s="3"/>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row r="108" spans="1:16">
      <c r="A108" s="3"/>
      <c r="B108" s="3"/>
      <c r="C108" s="3"/>
      <c r="D108" s="3"/>
      <c r="E108" s="3"/>
      <c r="F108" s="3"/>
      <c r="G108" s="3"/>
      <c r="H108" s="3"/>
      <c r="I108" s="3"/>
      <c r="J108" s="3"/>
      <c r="K108" s="3"/>
      <c r="L108" s="3"/>
      <c r="M108" s="3"/>
      <c r="N108" s="3"/>
      <c r="O108" s="3"/>
      <c r="P108" s="3"/>
    </row>
    <row r="109" spans="1:16">
      <c r="A109" s="3"/>
      <c r="B109" s="3"/>
      <c r="C109" s="3"/>
      <c r="D109" s="3"/>
      <c r="E109" s="3"/>
      <c r="F109" s="3"/>
      <c r="G109" s="3"/>
      <c r="H109" s="3"/>
      <c r="I109" s="3"/>
      <c r="J109" s="3"/>
      <c r="K109" s="3"/>
      <c r="L109" s="3"/>
      <c r="M109" s="3"/>
      <c r="N109" s="3"/>
      <c r="O109" s="3"/>
      <c r="P109" s="3"/>
    </row>
    <row r="110" spans="1:16">
      <c r="A110" s="3"/>
      <c r="B110" s="3"/>
      <c r="C110" s="3"/>
      <c r="D110" s="3"/>
      <c r="E110" s="3"/>
      <c r="F110" s="3"/>
      <c r="G110" s="3"/>
      <c r="H110" s="3"/>
      <c r="I110" s="3"/>
      <c r="J110" s="3"/>
      <c r="K110" s="3"/>
      <c r="L110" s="3"/>
      <c r="M110" s="3"/>
      <c r="N110" s="3"/>
      <c r="O110" s="3"/>
      <c r="P110" s="3"/>
    </row>
    <row r="111" spans="1:16">
      <c r="A111" s="3"/>
      <c r="B111" s="3"/>
      <c r="C111" s="3"/>
      <c r="D111" s="3"/>
      <c r="E111" s="3"/>
      <c r="F111" s="3"/>
      <c r="G111" s="3"/>
      <c r="H111" s="3"/>
      <c r="I111" s="3"/>
      <c r="J111" s="3"/>
      <c r="K111" s="3"/>
      <c r="L111" s="3"/>
      <c r="M111" s="3"/>
      <c r="N111" s="3"/>
      <c r="O111" s="3"/>
      <c r="P111" s="3"/>
    </row>
    <row r="112" spans="1:16">
      <c r="A112" s="3"/>
      <c r="B112" s="3"/>
      <c r="C112" s="3"/>
      <c r="D112" s="3"/>
      <c r="E112" s="3"/>
      <c r="F112" s="3"/>
      <c r="G112" s="3"/>
      <c r="H112" s="3"/>
      <c r="I112" s="3"/>
      <c r="J112" s="3"/>
      <c r="K112" s="3"/>
      <c r="L112" s="3"/>
      <c r="M112" s="3"/>
      <c r="N112" s="3"/>
      <c r="O112" s="3"/>
      <c r="P112" s="3"/>
    </row>
    <row r="113" spans="1:16">
      <c r="A113" s="3"/>
      <c r="B113" s="3"/>
      <c r="C113" s="3"/>
      <c r="D113" s="3"/>
      <c r="E113" s="3"/>
      <c r="F113" s="3"/>
      <c r="G113" s="3"/>
      <c r="H113" s="3"/>
      <c r="I113" s="3"/>
      <c r="J113" s="3"/>
      <c r="K113" s="3"/>
      <c r="L113" s="3"/>
      <c r="M113" s="3"/>
      <c r="N113" s="3"/>
      <c r="O113" s="3"/>
      <c r="P113" s="3"/>
    </row>
    <row r="114" spans="1:16">
      <c r="A114" s="3"/>
      <c r="B114" s="3"/>
      <c r="C114" s="3"/>
      <c r="D114" s="3"/>
      <c r="E114" s="3"/>
      <c r="F114" s="3"/>
      <c r="G114" s="3"/>
      <c r="H114" s="3"/>
      <c r="I114" s="3"/>
      <c r="J114" s="3"/>
      <c r="K114" s="3"/>
      <c r="L114" s="3"/>
      <c r="M114" s="3"/>
      <c r="N114" s="3"/>
      <c r="O114" s="3"/>
      <c r="P114" s="3"/>
    </row>
    <row r="115" spans="1:16">
      <c r="A115" s="3"/>
      <c r="B115" s="3"/>
      <c r="C115" s="3"/>
      <c r="D115" s="3"/>
      <c r="E115" s="3"/>
      <c r="F115" s="3"/>
      <c r="G115" s="3"/>
      <c r="H115" s="3"/>
      <c r="I115" s="3"/>
      <c r="J115" s="3"/>
      <c r="K115" s="3"/>
      <c r="L115" s="3"/>
      <c r="M115" s="3"/>
      <c r="N115" s="3"/>
      <c r="O115" s="3"/>
      <c r="P115" s="3"/>
    </row>
    <row r="116" spans="1:16">
      <c r="A116" s="3"/>
      <c r="B116" s="3"/>
      <c r="C116" s="3"/>
      <c r="D116" s="3"/>
      <c r="E116" s="3"/>
      <c r="F116" s="3"/>
      <c r="G116" s="3"/>
      <c r="H116" s="3"/>
      <c r="I116" s="3"/>
      <c r="J116" s="3"/>
      <c r="K116" s="3"/>
      <c r="L116" s="3"/>
      <c r="M116" s="3"/>
      <c r="N116" s="3"/>
      <c r="O116" s="3"/>
      <c r="P116" s="3"/>
    </row>
    <row r="117" spans="1:16">
      <c r="A117" s="3"/>
      <c r="B117" s="3"/>
      <c r="C117" s="3"/>
      <c r="D117" s="3"/>
      <c r="E117" s="3"/>
      <c r="F117" s="3"/>
      <c r="G117" s="3"/>
      <c r="H117" s="3"/>
      <c r="I117" s="3"/>
      <c r="J117" s="3"/>
      <c r="K117" s="3"/>
      <c r="L117" s="3"/>
      <c r="M117" s="3"/>
      <c r="N117" s="3"/>
      <c r="O117" s="3"/>
      <c r="P117" s="3"/>
    </row>
    <row r="118" spans="1:16">
      <c r="A118" s="3"/>
      <c r="B118" s="3"/>
      <c r="C118" s="3"/>
      <c r="D118" s="3"/>
      <c r="E118" s="3"/>
      <c r="F118" s="3"/>
      <c r="G118" s="3"/>
      <c r="H118" s="3"/>
      <c r="I118" s="3"/>
      <c r="J118" s="3"/>
      <c r="K118" s="3"/>
      <c r="L118" s="3"/>
      <c r="M118" s="3"/>
      <c r="N118" s="3"/>
      <c r="O118" s="3"/>
      <c r="P118" s="3"/>
    </row>
    <row r="119" spans="1:16">
      <c r="A119" s="3"/>
      <c r="B119" s="3"/>
      <c r="C119" s="3"/>
      <c r="D119" s="3"/>
      <c r="E119" s="3"/>
      <c r="F119" s="3"/>
      <c r="G119" s="3"/>
      <c r="H119" s="3"/>
      <c r="I119" s="3"/>
      <c r="J119" s="3"/>
      <c r="K119" s="3"/>
      <c r="L119" s="3"/>
      <c r="M119" s="3"/>
      <c r="N119" s="3"/>
      <c r="O119" s="3"/>
      <c r="P119" s="3"/>
    </row>
    <row r="120" spans="1:16">
      <c r="A120" s="3"/>
      <c r="B120" s="3"/>
      <c r="C120" s="3"/>
      <c r="D120" s="3"/>
      <c r="E120" s="3"/>
      <c r="F120" s="3"/>
      <c r="G120" s="3"/>
      <c r="H120" s="3"/>
      <c r="I120" s="3"/>
      <c r="J120" s="3"/>
      <c r="K120" s="3"/>
      <c r="L120" s="3"/>
      <c r="M120" s="3"/>
      <c r="N120" s="3"/>
      <c r="O120" s="3"/>
      <c r="P120" s="3"/>
    </row>
    <row r="121" spans="1:16">
      <c r="A121" s="3"/>
      <c r="B121" s="3"/>
      <c r="C121" s="3"/>
      <c r="D121" s="3"/>
      <c r="E121" s="3"/>
      <c r="F121" s="3"/>
      <c r="G121" s="3"/>
      <c r="H121" s="3"/>
      <c r="I121" s="3"/>
      <c r="J121" s="3"/>
      <c r="K121" s="3"/>
      <c r="L121" s="3"/>
      <c r="M121" s="3"/>
      <c r="N121" s="3"/>
      <c r="O121" s="3"/>
      <c r="P121" s="3"/>
    </row>
    <row r="122" spans="1:16">
      <c r="A122" s="3"/>
      <c r="B122" s="3"/>
      <c r="C122" s="3"/>
      <c r="D122" s="3"/>
      <c r="E122" s="3"/>
      <c r="F122" s="3"/>
      <c r="G122" s="3"/>
      <c r="H122" s="3"/>
      <c r="I122" s="3"/>
      <c r="J122" s="3"/>
      <c r="K122" s="3"/>
      <c r="L122" s="3"/>
      <c r="M122" s="3"/>
      <c r="N122" s="3"/>
      <c r="O122" s="3"/>
      <c r="P122" s="3"/>
    </row>
    <row r="123" spans="1:16">
      <c r="A123" s="3"/>
      <c r="B123" s="3"/>
      <c r="C123" s="3"/>
      <c r="D123" s="3"/>
      <c r="E123" s="3"/>
      <c r="F123" s="3"/>
      <c r="G123" s="3"/>
      <c r="H123" s="3"/>
      <c r="I123" s="3"/>
      <c r="J123" s="3"/>
      <c r="K123" s="3"/>
      <c r="L123" s="3"/>
      <c r="M123" s="3"/>
      <c r="N123" s="3"/>
      <c r="O123" s="3"/>
      <c r="P123" s="3"/>
    </row>
    <row r="124" spans="1:16">
      <c r="A124" s="3"/>
      <c r="B124" s="3"/>
      <c r="C124" s="3"/>
      <c r="D124" s="3"/>
      <c r="E124" s="3"/>
      <c r="F124" s="3"/>
      <c r="G124" s="3"/>
      <c r="H124" s="3"/>
      <c r="I124" s="3"/>
      <c r="J124" s="3"/>
      <c r="K124" s="3"/>
      <c r="L124" s="3"/>
      <c r="M124" s="3"/>
      <c r="N124" s="3"/>
      <c r="O124" s="3"/>
      <c r="P124" s="3"/>
    </row>
    <row r="125" spans="1:16">
      <c r="A125" s="3"/>
      <c r="B125" s="3"/>
      <c r="C125" s="3"/>
      <c r="D125" s="3"/>
      <c r="E125" s="3"/>
      <c r="F125" s="3"/>
      <c r="G125" s="3"/>
      <c r="H125" s="3"/>
      <c r="I125" s="3"/>
      <c r="J125" s="3"/>
      <c r="K125" s="3"/>
      <c r="L125" s="3"/>
      <c r="M125" s="3"/>
      <c r="N125" s="3"/>
      <c r="O125" s="3"/>
      <c r="P125" s="3"/>
    </row>
    <row r="126" spans="1:16">
      <c r="A126" s="3"/>
      <c r="B126" s="3"/>
      <c r="C126" s="3"/>
      <c r="D126" s="3"/>
      <c r="E126" s="3"/>
      <c r="F126" s="3"/>
      <c r="G126" s="3"/>
      <c r="H126" s="3"/>
      <c r="I126" s="3"/>
      <c r="J126" s="3"/>
      <c r="K126" s="3"/>
      <c r="L126" s="3"/>
      <c r="M126" s="3"/>
      <c r="N126" s="3"/>
      <c r="O126" s="3"/>
      <c r="P126" s="3"/>
    </row>
    <row r="127" spans="1:16">
      <c r="A127" s="3"/>
      <c r="B127" s="3"/>
      <c r="C127" s="3"/>
      <c r="D127" s="3"/>
      <c r="E127" s="3"/>
      <c r="F127" s="3"/>
      <c r="G127" s="3"/>
      <c r="H127" s="3"/>
      <c r="I127" s="3"/>
      <c r="J127" s="3"/>
      <c r="K127" s="3"/>
      <c r="L127" s="3"/>
      <c r="M127" s="3"/>
      <c r="N127" s="3"/>
      <c r="O127" s="3"/>
      <c r="P127" s="3"/>
    </row>
    <row r="128" spans="1:16">
      <c r="A128" s="3"/>
      <c r="B128" s="3"/>
      <c r="C128" s="3"/>
      <c r="D128" s="3"/>
      <c r="E128" s="3"/>
      <c r="F128" s="3"/>
      <c r="G128" s="3"/>
      <c r="H128" s="3"/>
      <c r="I128" s="3"/>
      <c r="J128" s="3"/>
      <c r="K128" s="3"/>
      <c r="L128" s="3"/>
      <c r="M128" s="3"/>
      <c r="N128" s="3"/>
      <c r="O128" s="3"/>
      <c r="P128" s="3"/>
    </row>
    <row r="129" spans="1:16">
      <c r="A129" s="3"/>
      <c r="B129" s="3"/>
      <c r="C129" s="3"/>
      <c r="D129" s="3"/>
      <c r="E129" s="3"/>
      <c r="F129" s="3"/>
      <c r="G129" s="3"/>
      <c r="H129" s="3"/>
      <c r="I129" s="3"/>
      <c r="J129" s="3"/>
      <c r="K129" s="3"/>
      <c r="L129" s="3"/>
      <c r="M129" s="3"/>
      <c r="N129" s="3"/>
      <c r="O129" s="3"/>
      <c r="P129" s="3"/>
    </row>
    <row r="130" spans="1:16">
      <c r="A130" s="3"/>
      <c r="B130" s="3"/>
      <c r="C130" s="3"/>
      <c r="D130" s="3"/>
      <c r="E130" s="3"/>
      <c r="F130" s="3"/>
      <c r="G130" s="3"/>
      <c r="H130" s="3"/>
      <c r="I130" s="3"/>
      <c r="J130" s="3"/>
      <c r="K130" s="3"/>
      <c r="L130" s="3"/>
      <c r="M130" s="3"/>
      <c r="N130" s="3"/>
      <c r="O130" s="3"/>
      <c r="P130" s="3"/>
    </row>
    <row r="131" spans="1:16">
      <c r="A131" s="3"/>
      <c r="B131" s="3"/>
      <c r="C131" s="3"/>
      <c r="D131" s="3"/>
      <c r="E131" s="3"/>
      <c r="F131" s="3"/>
      <c r="G131" s="3"/>
      <c r="H131" s="3"/>
      <c r="I131" s="3"/>
      <c r="J131" s="3"/>
      <c r="K131" s="3"/>
      <c r="L131" s="3"/>
      <c r="M131" s="3"/>
      <c r="N131" s="3"/>
      <c r="O131" s="3"/>
      <c r="P131" s="3"/>
    </row>
    <row r="132" spans="1:16">
      <c r="A132" s="3"/>
      <c r="B132" s="3"/>
      <c r="C132" s="3"/>
      <c r="D132" s="3"/>
      <c r="E132" s="3"/>
      <c r="F132" s="3"/>
      <c r="G132" s="3"/>
      <c r="H132" s="3"/>
      <c r="I132" s="3"/>
      <c r="J132" s="3"/>
      <c r="K132" s="3"/>
      <c r="L132" s="3"/>
      <c r="M132" s="3"/>
      <c r="N132" s="3"/>
      <c r="O132" s="3"/>
      <c r="P132" s="3"/>
    </row>
    <row r="133" spans="1:16">
      <c r="A133" s="3"/>
      <c r="B133" s="3"/>
      <c r="C133" s="3"/>
      <c r="D133" s="3"/>
      <c r="E133" s="3"/>
      <c r="F133" s="3"/>
      <c r="G133" s="3"/>
      <c r="H133" s="3"/>
      <c r="I133" s="3"/>
      <c r="J133" s="3"/>
      <c r="K133" s="3"/>
      <c r="L133" s="3"/>
      <c r="M133" s="3"/>
      <c r="N133" s="3"/>
      <c r="O133" s="3"/>
      <c r="P133" s="3"/>
    </row>
    <row r="134" spans="1:16">
      <c r="A134" s="3"/>
      <c r="B134" s="3"/>
      <c r="C134" s="3"/>
      <c r="D134" s="3"/>
      <c r="E134" s="3"/>
      <c r="F134" s="3"/>
      <c r="G134" s="3"/>
      <c r="H134" s="3"/>
      <c r="I134" s="3"/>
      <c r="J134" s="3"/>
      <c r="K134" s="3"/>
      <c r="L134" s="3"/>
      <c r="M134" s="3"/>
      <c r="N134" s="3"/>
      <c r="O134" s="3"/>
      <c r="P134" s="3"/>
    </row>
    <row r="135" spans="1:16">
      <c r="A135" s="3"/>
      <c r="B135" s="3"/>
      <c r="C135" s="3"/>
      <c r="D135" s="3"/>
      <c r="E135" s="3"/>
      <c r="F135" s="3"/>
      <c r="G135" s="3"/>
      <c r="H135" s="3"/>
      <c r="I135" s="3"/>
      <c r="J135" s="3"/>
      <c r="K135" s="3"/>
      <c r="L135" s="3"/>
      <c r="M135" s="3"/>
      <c r="N135" s="3"/>
      <c r="O135" s="3"/>
      <c r="P135" s="3"/>
    </row>
    <row r="136" spans="1:16">
      <c r="A136" s="3"/>
      <c r="B136" s="3"/>
      <c r="C136" s="3"/>
      <c r="D136" s="3"/>
      <c r="E136" s="3"/>
      <c r="F136" s="3"/>
      <c r="G136" s="3"/>
      <c r="H136" s="3"/>
      <c r="I136" s="3"/>
      <c r="J136" s="3"/>
      <c r="K136" s="3"/>
      <c r="L136" s="3"/>
      <c r="M136" s="3"/>
      <c r="N136" s="3"/>
      <c r="O136" s="3"/>
      <c r="P136" s="3"/>
    </row>
    <row r="137" spans="1:16">
      <c r="A137" s="3"/>
      <c r="B137" s="3"/>
      <c r="C137" s="3"/>
      <c r="D137" s="3"/>
      <c r="E137" s="3"/>
      <c r="F137" s="3"/>
      <c r="G137" s="3"/>
      <c r="H137" s="3"/>
      <c r="I137" s="3"/>
      <c r="J137" s="3"/>
      <c r="K137" s="3"/>
      <c r="L137" s="3"/>
      <c r="M137" s="3"/>
      <c r="N137" s="3"/>
      <c r="O137" s="3"/>
      <c r="P137" s="3"/>
    </row>
    <row r="138" spans="1:16">
      <c r="A138" s="3"/>
      <c r="B138" s="3"/>
      <c r="C138" s="3"/>
      <c r="D138" s="3"/>
      <c r="E138" s="3"/>
      <c r="F138" s="3"/>
      <c r="G138" s="3"/>
      <c r="H138" s="3"/>
      <c r="I138" s="3"/>
      <c r="J138" s="3"/>
      <c r="K138" s="3"/>
      <c r="L138" s="3"/>
      <c r="M138" s="3"/>
      <c r="N138" s="3"/>
      <c r="O138" s="3"/>
      <c r="P138" s="3"/>
    </row>
    <row r="139" spans="1:16">
      <c r="A139" s="3"/>
      <c r="B139" s="3"/>
      <c r="C139" s="3"/>
      <c r="D139" s="3"/>
      <c r="E139" s="3"/>
      <c r="F139" s="3"/>
      <c r="G139" s="3"/>
      <c r="H139" s="3"/>
      <c r="I139" s="3"/>
      <c r="J139" s="3"/>
      <c r="K139" s="3"/>
      <c r="L139" s="3"/>
      <c r="M139" s="3"/>
      <c r="N139" s="3"/>
      <c r="O139" s="3"/>
      <c r="P139" s="3"/>
    </row>
    <row r="140" spans="1:16">
      <c r="A140" s="3"/>
      <c r="B140" s="3"/>
      <c r="C140" s="3"/>
      <c r="D140" s="3"/>
      <c r="E140" s="3"/>
      <c r="F140" s="3"/>
      <c r="G140" s="3"/>
      <c r="H140" s="3"/>
      <c r="I140" s="3"/>
      <c r="J140" s="3"/>
      <c r="K140" s="3"/>
      <c r="L140" s="3"/>
      <c r="M140" s="3"/>
      <c r="N140" s="3"/>
      <c r="O140" s="3"/>
      <c r="P140" s="3"/>
    </row>
  </sheetData>
  <mergeCells count="18">
    <mergeCell ref="L3:M3"/>
    <mergeCell ref="B6:E6"/>
    <mergeCell ref="B10:I10"/>
    <mergeCell ref="J10:O10"/>
    <mergeCell ref="B7:P7"/>
    <mergeCell ref="B8:O8"/>
    <mergeCell ref="B1:P1"/>
    <mergeCell ref="G5:K5"/>
    <mergeCell ref="L5:M5"/>
    <mergeCell ref="N5:O5"/>
    <mergeCell ref="G6:K6"/>
    <mergeCell ref="L6:M6"/>
    <mergeCell ref="N6:O6"/>
    <mergeCell ref="B5:E5"/>
    <mergeCell ref="B2:D3"/>
    <mergeCell ref="B4:P4"/>
    <mergeCell ref="E2:K3"/>
    <mergeCell ref="L2:M2"/>
  </mergeCells>
  <printOptions horizontalCentered="1" verticalCentered="1"/>
  <pageMargins left="0.19685039370078741" right="0.19685039370078741" top="0.19685039370078741" bottom="0.19685039370078741" header="0.31496062992125984" footer="0.31496062992125984"/>
  <pageSetup paperSize="9" scale="84" orientation="landscape" r:id="rId1"/>
  <headerFooter alignWithMargins="0">
    <oddHeader>&amp;L&amp;F&amp;R&amp;D</oddHeader>
    <oddFooter>&amp;L&amp;A&amp;RPágina &amp;P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21">
    <tabColor rgb="FF00B050"/>
  </sheetPr>
  <dimension ref="A1:AH193"/>
  <sheetViews>
    <sheetView view="pageBreakPreview" zoomScaleNormal="120" zoomScaleSheetLayoutView="100" workbookViewId="0">
      <selection activeCell="E2" sqref="E2:K3"/>
    </sheetView>
  </sheetViews>
  <sheetFormatPr defaultColWidth="9.28515625" defaultRowHeight="12.75"/>
  <cols>
    <col min="1" max="1" width="2.85546875" customWidth="1"/>
    <col min="2" max="4" width="6.7109375" customWidth="1"/>
    <col min="5" max="5" width="11" customWidth="1"/>
    <col min="6" max="6" width="14.28515625" customWidth="1"/>
    <col min="7" max="7" width="12.7109375" customWidth="1"/>
    <col min="8" max="9" width="16.42578125" customWidth="1"/>
    <col min="10" max="10" width="2.7109375" customWidth="1"/>
    <col min="11" max="11" width="2.5703125" customWidth="1"/>
    <col min="12" max="14" width="15.7109375" customWidth="1"/>
    <col min="15" max="15" width="11.7109375" customWidth="1"/>
    <col min="16" max="16" width="2.85546875" customWidth="1"/>
    <col min="17" max="17" width="9.28515625" style="3"/>
    <col min="18" max="18" width="51.85546875" style="3" bestFit="1" customWidth="1"/>
    <col min="19" max="34" width="9.28515625" style="3"/>
  </cols>
  <sheetData>
    <row r="1" spans="1:34" s="2" customFormat="1" ht="13.5" thickBot="1">
      <c r="A1" s="13"/>
      <c r="B1" s="301"/>
      <c r="C1" s="301"/>
      <c r="D1" s="301"/>
      <c r="E1" s="301"/>
      <c r="F1" s="301"/>
      <c r="G1" s="301"/>
      <c r="H1" s="301"/>
      <c r="I1" s="301"/>
      <c r="J1" s="301"/>
      <c r="K1" s="301"/>
      <c r="L1" s="301"/>
      <c r="M1" s="301"/>
      <c r="N1" s="301"/>
      <c r="O1" s="301"/>
      <c r="P1" s="14"/>
      <c r="Q1" s="5"/>
      <c r="R1" s="5"/>
      <c r="S1" s="5"/>
      <c r="T1" s="5"/>
      <c r="U1" s="5"/>
      <c r="V1" s="5"/>
      <c r="W1" s="5"/>
      <c r="X1" s="5"/>
      <c r="Y1" s="5"/>
      <c r="Z1" s="5"/>
      <c r="AA1" s="5"/>
      <c r="AB1" s="5"/>
      <c r="AC1" s="5"/>
      <c r="AD1" s="5"/>
      <c r="AE1" s="5"/>
      <c r="AF1" s="5"/>
      <c r="AG1" s="5"/>
      <c r="AH1" s="5"/>
    </row>
    <row r="2" spans="1:34" ht="17.45" customHeight="1">
      <c r="A2" s="15"/>
      <c r="B2" s="259"/>
      <c r="C2" s="260"/>
      <c r="D2" s="260"/>
      <c r="E2" s="270" t="s">
        <v>66</v>
      </c>
      <c r="F2" s="270"/>
      <c r="G2" s="270"/>
      <c r="H2" s="270"/>
      <c r="I2" s="270"/>
      <c r="J2" s="270"/>
      <c r="K2" s="270"/>
      <c r="L2" s="272" t="s">
        <v>1</v>
      </c>
      <c r="M2" s="272"/>
      <c r="N2" s="215" t="s">
        <v>2</v>
      </c>
      <c r="O2" s="41" t="s">
        <v>3</v>
      </c>
      <c r="P2" s="16"/>
    </row>
    <row r="3" spans="1:34" ht="17.45" customHeight="1" thickBot="1">
      <c r="A3" s="15"/>
      <c r="B3" s="261"/>
      <c r="C3" s="262"/>
      <c r="D3" s="262"/>
      <c r="E3" s="271"/>
      <c r="F3" s="271"/>
      <c r="G3" s="271"/>
      <c r="H3" s="271"/>
      <c r="I3" s="271"/>
      <c r="J3" s="271"/>
      <c r="K3" s="271"/>
      <c r="L3" s="273" t="str">
        <f>'Cover Page'!L3:M3</f>
        <v>CSI-MVADS0XXX</v>
      </c>
      <c r="M3" s="273"/>
      <c r="N3" s="42">
        <f ca="1">'Cover Page'!N3</f>
        <v>44824</v>
      </c>
      <c r="O3" s="43">
        <f>'Cover Page'!O3</f>
        <v>1</v>
      </c>
      <c r="P3" s="16"/>
    </row>
    <row r="4" spans="1:34" s="2" customFormat="1" ht="13.5" thickBot="1">
      <c r="A4" s="17"/>
      <c r="B4" s="300"/>
      <c r="C4" s="300"/>
      <c r="D4" s="300"/>
      <c r="E4" s="300"/>
      <c r="F4" s="300"/>
      <c r="G4" s="300"/>
      <c r="H4" s="300"/>
      <c r="I4" s="300"/>
      <c r="J4" s="300"/>
      <c r="K4" s="300"/>
      <c r="L4" s="300"/>
      <c r="M4" s="300"/>
      <c r="N4" s="300"/>
      <c r="O4" s="300"/>
      <c r="P4" s="18"/>
      <c r="Q4" s="5"/>
      <c r="R4" s="5"/>
      <c r="S4" s="5"/>
      <c r="T4" s="5"/>
      <c r="U4" s="5"/>
      <c r="V4" s="5"/>
      <c r="W4" s="5"/>
      <c r="X4" s="5"/>
      <c r="Y4" s="5"/>
      <c r="Z4" s="5"/>
      <c r="AA4" s="5"/>
      <c r="AB4" s="5"/>
      <c r="AC4" s="5"/>
      <c r="AD4" s="5"/>
      <c r="AE4" s="5"/>
      <c r="AF4" s="5"/>
      <c r="AG4" s="5"/>
      <c r="AH4" s="5"/>
    </row>
    <row r="5" spans="1:34" s="7" customFormat="1">
      <c r="A5" s="19"/>
      <c r="B5" s="277" t="s">
        <v>5</v>
      </c>
      <c r="C5" s="276"/>
      <c r="D5" s="276"/>
      <c r="E5" s="276"/>
      <c r="F5" s="216" t="s">
        <v>6</v>
      </c>
      <c r="G5" s="274" t="s">
        <v>7</v>
      </c>
      <c r="H5" s="274"/>
      <c r="I5" s="274"/>
      <c r="J5" s="274"/>
      <c r="K5" s="274"/>
      <c r="L5" s="276" t="s">
        <v>8</v>
      </c>
      <c r="M5" s="276"/>
      <c r="N5" s="274" t="s">
        <v>9</v>
      </c>
      <c r="O5" s="275"/>
      <c r="P5" s="20"/>
      <c r="Q5" s="6"/>
      <c r="R5" s="6"/>
      <c r="S5" s="6"/>
      <c r="T5" s="6"/>
      <c r="U5" s="6"/>
      <c r="V5" s="6"/>
      <c r="W5" s="6"/>
      <c r="X5" s="6"/>
      <c r="Y5" s="6"/>
      <c r="Z5" s="6"/>
      <c r="AA5" s="6"/>
      <c r="AB5" s="6"/>
      <c r="AC5" s="6"/>
      <c r="AD5" s="6"/>
      <c r="AE5" s="6"/>
      <c r="AF5" s="6"/>
      <c r="AG5" s="6"/>
      <c r="AH5" s="6"/>
    </row>
    <row r="6" spans="1:34" ht="26.25" thickBot="1">
      <c r="A6" s="21"/>
      <c r="B6" s="268" t="str">
        <f>'Cover Page'!B6:E6</f>
        <v>AIRBUS DEFENCE &amp; SPACE</v>
      </c>
      <c r="C6" s="269"/>
      <c r="D6" s="269"/>
      <c r="E6" s="269"/>
      <c r="F6" s="214" t="str">
        <f>'Cover Page'!F6</f>
        <v>FAL A400M</v>
      </c>
      <c r="G6" s="267" t="str">
        <f>'Cover Page'!G6:K6</f>
        <v>A400M QUALITY INSPECTION ACTIVITIES TOQMK1 WP2:
QUALITY INSPECTION ACTIVITIES FLIGHT TEST CENTER</v>
      </c>
      <c r="H6" s="267"/>
      <c r="I6" s="267"/>
      <c r="J6" s="267"/>
      <c r="K6" s="267"/>
      <c r="L6" s="265" t="str">
        <f>'Cover Page'!L6:M6</f>
        <v>TAQ-A4-CD-19-0001-D</v>
      </c>
      <c r="M6" s="266"/>
      <c r="N6" s="263" t="str">
        <f>'Cover Page'!N6:O6</f>
        <v>A400M</v>
      </c>
      <c r="O6" s="264"/>
      <c r="P6" s="16"/>
    </row>
    <row r="7" spans="1:34" ht="13.5" thickBot="1">
      <c r="A7" s="38"/>
      <c r="B7" s="339"/>
      <c r="C7" s="339"/>
      <c r="D7" s="339"/>
      <c r="E7" s="339"/>
      <c r="F7" s="339"/>
      <c r="G7" s="339"/>
      <c r="H7" s="339"/>
      <c r="I7" s="339"/>
      <c r="J7" s="339"/>
      <c r="K7" s="339"/>
      <c r="L7" s="339"/>
      <c r="M7" s="339"/>
      <c r="N7" s="339"/>
      <c r="O7" s="339"/>
      <c r="P7" s="36"/>
    </row>
    <row r="8" spans="1:34" s="1" customFormat="1">
      <c r="A8" s="39"/>
      <c r="B8" s="340" t="s">
        <v>67</v>
      </c>
      <c r="C8" s="341"/>
      <c r="D8" s="342" t="s">
        <v>68</v>
      </c>
      <c r="E8" s="343"/>
      <c r="F8" s="343"/>
      <c r="G8" s="343"/>
      <c r="H8" s="218" t="s">
        <v>69</v>
      </c>
      <c r="I8" s="74" t="s">
        <v>70</v>
      </c>
      <c r="J8" s="342" t="s">
        <v>71</v>
      </c>
      <c r="K8" s="343"/>
      <c r="L8" s="343"/>
      <c r="M8" s="343"/>
      <c r="N8" s="344"/>
      <c r="O8" s="24" t="s">
        <v>72</v>
      </c>
      <c r="P8" s="40"/>
      <c r="Q8" s="4"/>
      <c r="R8" s="4"/>
      <c r="S8" s="4"/>
      <c r="T8" s="4"/>
      <c r="U8" s="4"/>
      <c r="V8" s="4"/>
      <c r="W8" s="4"/>
      <c r="X8" s="4"/>
      <c r="Y8" s="4"/>
      <c r="Z8" s="4"/>
      <c r="AA8" s="4"/>
      <c r="AB8" s="4"/>
      <c r="AC8" s="4"/>
      <c r="AD8" s="4"/>
      <c r="AE8" s="4"/>
      <c r="AF8" s="4"/>
      <c r="AG8" s="4"/>
      <c r="AH8" s="4"/>
    </row>
    <row r="9" spans="1:34" s="2" customFormat="1" ht="30" customHeight="1">
      <c r="A9" s="17"/>
      <c r="B9" s="337">
        <v>1</v>
      </c>
      <c r="C9" s="338"/>
      <c r="D9" s="334" t="s">
        <v>73</v>
      </c>
      <c r="E9" s="335"/>
      <c r="F9" s="335"/>
      <c r="G9" s="336"/>
      <c r="H9" s="149" t="s">
        <v>74</v>
      </c>
      <c r="I9" s="149" t="s">
        <v>75</v>
      </c>
      <c r="J9" s="334" t="s">
        <v>76</v>
      </c>
      <c r="K9" s="335"/>
      <c r="L9" s="335"/>
      <c r="M9" s="335"/>
      <c r="N9" s="336"/>
      <c r="O9" s="150" t="s">
        <v>77</v>
      </c>
      <c r="P9" s="18"/>
      <c r="Q9" s="5"/>
      <c r="R9" s="5"/>
      <c r="S9" s="5"/>
      <c r="T9" s="5"/>
      <c r="U9" s="5"/>
      <c r="V9" s="5"/>
      <c r="W9" s="5"/>
      <c r="X9" s="5"/>
      <c r="Y9" s="5"/>
      <c r="Z9" s="5"/>
      <c r="AA9" s="5"/>
      <c r="AB9" s="5"/>
      <c r="AC9" s="5"/>
      <c r="AD9" s="5"/>
      <c r="AE9" s="5"/>
      <c r="AF9" s="5"/>
      <c r="AG9" s="5"/>
      <c r="AH9" s="5"/>
    </row>
    <row r="10" spans="1:34" s="2" customFormat="1" ht="60" customHeight="1">
      <c r="A10" s="17"/>
      <c r="B10" s="337">
        <v>2</v>
      </c>
      <c r="C10" s="338"/>
      <c r="D10" s="334" t="s">
        <v>78</v>
      </c>
      <c r="E10" s="335"/>
      <c r="F10" s="335"/>
      <c r="G10" s="336"/>
      <c r="H10" s="149" t="s">
        <v>79</v>
      </c>
      <c r="I10" s="149" t="s">
        <v>80</v>
      </c>
      <c r="J10" s="334" t="s">
        <v>81</v>
      </c>
      <c r="K10" s="335"/>
      <c r="L10" s="335"/>
      <c r="M10" s="335"/>
      <c r="N10" s="336"/>
      <c r="O10" s="150" t="s">
        <v>77</v>
      </c>
      <c r="P10" s="18"/>
      <c r="Q10" s="5"/>
      <c r="R10" s="142"/>
      <c r="S10" s="5"/>
      <c r="T10" s="5"/>
      <c r="U10" s="5"/>
      <c r="V10" s="5"/>
      <c r="W10" s="5"/>
      <c r="X10" s="5"/>
      <c r="Y10" s="5"/>
      <c r="Z10" s="5"/>
      <c r="AA10" s="5"/>
      <c r="AB10" s="5"/>
      <c r="AC10" s="5"/>
      <c r="AD10" s="5"/>
      <c r="AE10" s="5"/>
      <c r="AF10" s="5"/>
      <c r="AG10" s="5"/>
      <c r="AH10" s="5"/>
    </row>
    <row r="11" spans="1:34" s="2" customFormat="1" ht="30" customHeight="1">
      <c r="A11" s="17"/>
      <c r="B11" s="337">
        <v>3</v>
      </c>
      <c r="C11" s="338"/>
      <c r="D11" s="334" t="s">
        <v>82</v>
      </c>
      <c r="E11" s="335"/>
      <c r="F11" s="335"/>
      <c r="G11" s="336"/>
      <c r="H11" s="149" t="s">
        <v>83</v>
      </c>
      <c r="I11" s="149" t="s">
        <v>80</v>
      </c>
      <c r="J11" s="334" t="s">
        <v>84</v>
      </c>
      <c r="K11" s="335"/>
      <c r="L11" s="335"/>
      <c r="M11" s="335"/>
      <c r="N11" s="336"/>
      <c r="O11" s="150" t="s">
        <v>77</v>
      </c>
      <c r="P11" s="18"/>
      <c r="Q11" s="5"/>
      <c r="R11" s="5"/>
      <c r="S11" s="5"/>
      <c r="T11" s="5"/>
      <c r="U11" s="5"/>
      <c r="V11" s="5"/>
      <c r="W11" s="5"/>
      <c r="X11" s="5"/>
      <c r="Y11" s="5"/>
      <c r="Z11" s="5"/>
      <c r="AA11" s="5"/>
      <c r="AB11" s="5"/>
      <c r="AC11" s="5"/>
      <c r="AD11" s="5"/>
      <c r="AE11" s="5"/>
      <c r="AF11" s="5"/>
      <c r="AG11" s="5"/>
      <c r="AH11" s="5"/>
    </row>
    <row r="12" spans="1:34" s="2" customFormat="1" ht="30" customHeight="1">
      <c r="A12" s="17"/>
      <c r="B12" s="337">
        <v>4</v>
      </c>
      <c r="C12" s="338"/>
      <c r="D12" s="334" t="s">
        <v>85</v>
      </c>
      <c r="E12" s="335"/>
      <c r="F12" s="335"/>
      <c r="G12" s="336"/>
      <c r="H12" s="149" t="s">
        <v>86</v>
      </c>
      <c r="I12" s="149" t="s">
        <v>87</v>
      </c>
      <c r="J12" s="334" t="s">
        <v>88</v>
      </c>
      <c r="K12" s="335"/>
      <c r="L12" s="335"/>
      <c r="M12" s="335"/>
      <c r="N12" s="336"/>
      <c r="O12" s="150" t="s">
        <v>77</v>
      </c>
      <c r="P12" s="18"/>
      <c r="Q12" s="5"/>
      <c r="R12" s="5"/>
      <c r="S12" s="5"/>
      <c r="T12" s="5"/>
      <c r="U12" s="5"/>
      <c r="V12" s="5"/>
      <c r="W12" s="5"/>
      <c r="X12" s="5"/>
      <c r="Y12" s="5"/>
      <c r="Z12" s="5"/>
      <c r="AA12" s="5"/>
      <c r="AB12" s="5"/>
      <c r="AC12" s="5"/>
      <c r="AD12" s="5"/>
      <c r="AE12" s="5"/>
      <c r="AF12" s="5"/>
      <c r="AG12" s="5"/>
      <c r="AH12" s="5"/>
    </row>
    <row r="13" spans="1:34" s="2" customFormat="1" ht="30" customHeight="1">
      <c r="A13" s="17"/>
      <c r="B13" s="337">
        <v>5</v>
      </c>
      <c r="C13" s="338"/>
      <c r="D13" s="334" t="s">
        <v>89</v>
      </c>
      <c r="E13" s="335"/>
      <c r="F13" s="335"/>
      <c r="G13" s="336"/>
      <c r="H13" s="149" t="s">
        <v>90</v>
      </c>
      <c r="I13" s="149" t="s">
        <v>91</v>
      </c>
      <c r="J13" s="334" t="s">
        <v>92</v>
      </c>
      <c r="K13" s="335"/>
      <c r="L13" s="335"/>
      <c r="M13" s="335"/>
      <c r="N13" s="336"/>
      <c r="O13" s="150" t="s">
        <v>77</v>
      </c>
      <c r="P13" s="18"/>
      <c r="Q13" s="5"/>
      <c r="R13" s="142"/>
      <c r="S13" s="5"/>
      <c r="T13" s="5"/>
      <c r="U13" s="5"/>
      <c r="V13" s="5"/>
      <c r="W13" s="5"/>
      <c r="X13" s="5"/>
      <c r="Y13" s="5"/>
      <c r="Z13" s="5"/>
      <c r="AA13" s="5"/>
      <c r="AB13" s="5"/>
      <c r="AC13" s="5"/>
      <c r="AD13" s="5"/>
      <c r="AE13" s="5"/>
      <c r="AF13" s="5"/>
      <c r="AG13" s="5"/>
      <c r="AH13" s="5"/>
    </row>
    <row r="14" spans="1:34" s="2" customFormat="1" ht="30" customHeight="1">
      <c r="A14" s="17"/>
      <c r="B14" s="337">
        <v>6</v>
      </c>
      <c r="C14" s="338"/>
      <c r="D14" s="334" t="s">
        <v>93</v>
      </c>
      <c r="E14" s="335"/>
      <c r="F14" s="335"/>
      <c r="G14" s="336"/>
      <c r="H14" s="149" t="s">
        <v>94</v>
      </c>
      <c r="I14" s="149" t="s">
        <v>95</v>
      </c>
      <c r="J14" s="334" t="s">
        <v>96</v>
      </c>
      <c r="K14" s="335"/>
      <c r="L14" s="335"/>
      <c r="M14" s="335"/>
      <c r="N14" s="336"/>
      <c r="O14" s="150" t="s">
        <v>77</v>
      </c>
      <c r="P14" s="18"/>
      <c r="Q14" s="5"/>
      <c r="R14" s="5"/>
      <c r="S14" s="5"/>
      <c r="T14" s="5"/>
      <c r="U14" s="5"/>
      <c r="V14" s="5"/>
      <c r="W14" s="5"/>
      <c r="X14" s="5"/>
      <c r="Y14" s="5"/>
      <c r="Z14" s="5"/>
      <c r="AA14" s="5"/>
      <c r="AB14" s="5"/>
      <c r="AC14" s="5"/>
      <c r="AD14" s="5"/>
      <c r="AE14" s="5"/>
      <c r="AF14" s="5"/>
      <c r="AG14" s="5"/>
      <c r="AH14" s="5"/>
    </row>
    <row r="15" spans="1:34" s="2" customFormat="1" ht="45" customHeight="1">
      <c r="A15" s="17"/>
      <c r="B15" s="337">
        <v>7</v>
      </c>
      <c r="C15" s="338"/>
      <c r="D15" s="334" t="s">
        <v>97</v>
      </c>
      <c r="E15" s="335"/>
      <c r="F15" s="335"/>
      <c r="G15" s="336"/>
      <c r="H15" s="149" t="s">
        <v>98</v>
      </c>
      <c r="I15" s="149" t="s">
        <v>99</v>
      </c>
      <c r="J15" s="334" t="s">
        <v>100</v>
      </c>
      <c r="K15" s="335"/>
      <c r="L15" s="335"/>
      <c r="M15" s="335"/>
      <c r="N15" s="336"/>
      <c r="O15" s="150" t="s">
        <v>77</v>
      </c>
      <c r="P15" s="18"/>
      <c r="Q15" s="5"/>
      <c r="R15" s="141"/>
      <c r="S15" s="5"/>
      <c r="T15" s="5"/>
      <c r="U15" s="5"/>
      <c r="V15" s="5"/>
      <c r="W15" s="5"/>
      <c r="X15" s="5"/>
      <c r="Y15" s="5"/>
      <c r="Z15" s="5"/>
      <c r="AA15" s="5"/>
      <c r="AB15" s="5"/>
      <c r="AC15" s="5"/>
      <c r="AD15" s="5"/>
      <c r="AE15" s="5"/>
      <c r="AF15" s="5"/>
      <c r="AG15" s="5"/>
      <c r="AH15" s="5"/>
    </row>
    <row r="16" spans="1:34" s="2" customFormat="1" ht="30" customHeight="1">
      <c r="A16" s="17"/>
      <c r="B16" s="337">
        <v>8</v>
      </c>
      <c r="C16" s="338"/>
      <c r="D16" s="334" t="s">
        <v>101</v>
      </c>
      <c r="E16" s="335"/>
      <c r="F16" s="335"/>
      <c r="G16" s="336"/>
      <c r="H16" s="149" t="s">
        <v>102</v>
      </c>
      <c r="I16" s="149" t="s">
        <v>103</v>
      </c>
      <c r="J16" s="334" t="s">
        <v>104</v>
      </c>
      <c r="K16" s="335"/>
      <c r="L16" s="335"/>
      <c r="M16" s="335"/>
      <c r="N16" s="336"/>
      <c r="O16" s="150" t="s">
        <v>77</v>
      </c>
      <c r="P16" s="18"/>
      <c r="Q16" s="5"/>
      <c r="R16" s="5"/>
      <c r="S16" s="5"/>
      <c r="T16" s="5"/>
      <c r="U16" s="5"/>
      <c r="V16" s="5"/>
      <c r="W16" s="5"/>
      <c r="X16" s="5"/>
      <c r="Y16" s="5"/>
      <c r="Z16" s="5"/>
      <c r="AA16" s="5"/>
      <c r="AB16" s="5"/>
      <c r="AC16" s="5"/>
      <c r="AD16" s="5"/>
      <c r="AE16" s="5"/>
      <c r="AF16" s="5"/>
      <c r="AG16" s="5"/>
      <c r="AH16" s="5"/>
    </row>
    <row r="17" spans="1:34" s="2" customFormat="1" ht="30" customHeight="1">
      <c r="A17" s="17"/>
      <c r="B17" s="337">
        <v>9</v>
      </c>
      <c r="C17" s="338"/>
      <c r="D17" s="334" t="s">
        <v>105</v>
      </c>
      <c r="E17" s="335"/>
      <c r="F17" s="335"/>
      <c r="G17" s="336"/>
      <c r="H17" s="149" t="s">
        <v>106</v>
      </c>
      <c r="I17" s="149" t="s">
        <v>107</v>
      </c>
      <c r="J17" s="334" t="s">
        <v>108</v>
      </c>
      <c r="K17" s="335"/>
      <c r="L17" s="335"/>
      <c r="M17" s="335"/>
      <c r="N17" s="336"/>
      <c r="O17" s="150" t="s">
        <v>77</v>
      </c>
      <c r="P17" s="18"/>
      <c r="Q17" s="5"/>
      <c r="R17" s="5"/>
      <c r="S17" s="5"/>
      <c r="T17" s="5"/>
      <c r="U17" s="5"/>
      <c r="V17" s="5"/>
      <c r="W17" s="5"/>
      <c r="X17" s="5"/>
      <c r="Y17" s="5"/>
      <c r="Z17" s="5"/>
      <c r="AA17" s="5"/>
      <c r="AB17" s="5"/>
      <c r="AC17" s="5"/>
      <c r="AD17" s="5"/>
      <c r="AE17" s="5"/>
      <c r="AF17" s="5"/>
      <c r="AG17" s="5"/>
      <c r="AH17" s="5"/>
    </row>
    <row r="18" spans="1:34" s="2" customFormat="1" ht="45" customHeight="1">
      <c r="A18" s="17"/>
      <c r="B18" s="337">
        <v>10</v>
      </c>
      <c r="C18" s="338"/>
      <c r="D18" s="334" t="s">
        <v>109</v>
      </c>
      <c r="E18" s="335"/>
      <c r="F18" s="335"/>
      <c r="G18" s="336"/>
      <c r="H18" s="149" t="s">
        <v>110</v>
      </c>
      <c r="I18" s="149" t="s">
        <v>111</v>
      </c>
      <c r="J18" s="334" t="s">
        <v>112</v>
      </c>
      <c r="K18" s="335"/>
      <c r="L18" s="335"/>
      <c r="M18" s="335"/>
      <c r="N18" s="336"/>
      <c r="O18" s="150" t="s">
        <v>77</v>
      </c>
      <c r="P18" s="18"/>
      <c r="Q18" s="5"/>
      <c r="R18" s="5"/>
      <c r="S18" s="5"/>
      <c r="T18" s="5"/>
      <c r="U18" s="5"/>
      <c r="V18" s="5"/>
      <c r="W18" s="5"/>
      <c r="X18" s="5"/>
      <c r="Y18" s="5"/>
      <c r="Z18" s="5"/>
      <c r="AA18" s="5"/>
      <c r="AB18" s="5"/>
      <c r="AC18" s="5"/>
      <c r="AD18" s="5"/>
      <c r="AE18" s="5"/>
      <c r="AF18" s="5"/>
      <c r="AG18" s="5"/>
      <c r="AH18" s="5"/>
    </row>
    <row r="19" spans="1:34" s="2" customFormat="1" ht="90" customHeight="1">
      <c r="A19" s="17"/>
      <c r="B19" s="337">
        <v>11</v>
      </c>
      <c r="C19" s="338"/>
      <c r="D19" s="334" t="s">
        <v>113</v>
      </c>
      <c r="E19" s="335"/>
      <c r="F19" s="335"/>
      <c r="G19" s="336"/>
      <c r="H19" s="149" t="s">
        <v>114</v>
      </c>
      <c r="I19" s="149" t="s">
        <v>115</v>
      </c>
      <c r="J19" s="334" t="s">
        <v>116</v>
      </c>
      <c r="K19" s="335"/>
      <c r="L19" s="335"/>
      <c r="M19" s="335"/>
      <c r="N19" s="336"/>
      <c r="O19" s="150" t="s">
        <v>117</v>
      </c>
      <c r="P19" s="18"/>
      <c r="Q19" s="5"/>
      <c r="R19" s="143"/>
      <c r="S19" s="5"/>
      <c r="T19" s="5"/>
      <c r="U19" s="5"/>
      <c r="V19" s="5"/>
      <c r="W19" s="5"/>
      <c r="X19" s="5"/>
      <c r="Y19" s="5"/>
      <c r="Z19" s="5"/>
      <c r="AA19" s="5"/>
      <c r="AB19" s="5"/>
      <c r="AC19" s="5"/>
      <c r="AD19" s="5"/>
      <c r="AE19" s="5"/>
      <c r="AF19" s="5"/>
      <c r="AG19" s="5"/>
      <c r="AH19" s="5"/>
    </row>
    <row r="20" spans="1:34" s="2" customFormat="1" ht="30" customHeight="1">
      <c r="A20" s="17"/>
      <c r="B20" s="337">
        <v>12</v>
      </c>
      <c r="C20" s="338"/>
      <c r="D20" s="334" t="s">
        <v>118</v>
      </c>
      <c r="E20" s="335"/>
      <c r="F20" s="335"/>
      <c r="G20" s="336"/>
      <c r="H20" s="149" t="s">
        <v>119</v>
      </c>
      <c r="I20" s="149" t="s">
        <v>120</v>
      </c>
      <c r="J20" s="334" t="s">
        <v>121</v>
      </c>
      <c r="K20" s="335"/>
      <c r="L20" s="335"/>
      <c r="M20" s="335"/>
      <c r="N20" s="336"/>
      <c r="O20" s="150" t="s">
        <v>77</v>
      </c>
      <c r="P20" s="18"/>
      <c r="Q20" s="5"/>
      <c r="R20" s="143"/>
      <c r="S20" s="5"/>
      <c r="T20" s="5"/>
      <c r="U20" s="5"/>
      <c r="V20" s="5"/>
      <c r="W20" s="5"/>
      <c r="X20" s="5"/>
      <c r="Y20" s="5"/>
      <c r="Z20" s="5"/>
      <c r="AA20" s="5"/>
      <c r="AB20" s="5"/>
      <c r="AC20" s="5"/>
      <c r="AD20" s="5"/>
      <c r="AE20" s="5"/>
      <c r="AF20" s="5"/>
      <c r="AG20" s="5"/>
      <c r="AH20" s="5"/>
    </row>
    <row r="21" spans="1:34" s="2" customFormat="1" ht="30" customHeight="1">
      <c r="A21" s="17"/>
      <c r="B21" s="337">
        <v>13</v>
      </c>
      <c r="C21" s="338"/>
      <c r="D21" s="334" t="s">
        <v>122</v>
      </c>
      <c r="E21" s="335"/>
      <c r="F21" s="335"/>
      <c r="G21" s="336"/>
      <c r="H21" s="149" t="s">
        <v>123</v>
      </c>
      <c r="I21" s="149" t="s">
        <v>124</v>
      </c>
      <c r="J21" s="334" t="s">
        <v>125</v>
      </c>
      <c r="K21" s="335"/>
      <c r="L21" s="335"/>
      <c r="M21" s="335"/>
      <c r="N21" s="336"/>
      <c r="O21" s="150" t="s">
        <v>77</v>
      </c>
      <c r="P21" s="18"/>
      <c r="Q21" s="5"/>
      <c r="R21" s="5"/>
      <c r="S21" s="5"/>
      <c r="T21" s="5"/>
      <c r="U21" s="5"/>
      <c r="V21" s="5"/>
      <c r="W21" s="5"/>
      <c r="X21" s="5"/>
      <c r="Y21" s="5"/>
      <c r="Z21" s="5"/>
      <c r="AA21" s="5"/>
      <c r="AB21" s="5"/>
      <c r="AC21" s="5"/>
      <c r="AD21" s="5"/>
      <c r="AE21" s="5"/>
      <c r="AF21" s="5"/>
      <c r="AG21" s="5"/>
      <c r="AH21" s="5"/>
    </row>
    <row r="22" spans="1:34" s="2" customFormat="1" ht="30" customHeight="1">
      <c r="A22" s="17"/>
      <c r="B22" s="337">
        <v>14</v>
      </c>
      <c r="C22" s="338"/>
      <c r="D22" s="334" t="s">
        <v>126</v>
      </c>
      <c r="E22" s="335"/>
      <c r="F22" s="335"/>
      <c r="G22" s="336"/>
      <c r="H22" s="149" t="s">
        <v>127</v>
      </c>
      <c r="I22" s="149" t="s">
        <v>128</v>
      </c>
      <c r="J22" s="334" t="s">
        <v>84</v>
      </c>
      <c r="K22" s="335"/>
      <c r="L22" s="335"/>
      <c r="M22" s="335"/>
      <c r="N22" s="336"/>
      <c r="O22" s="150" t="s">
        <v>77</v>
      </c>
      <c r="P22" s="18"/>
      <c r="Q22" s="5"/>
      <c r="R22" s="5"/>
      <c r="S22" s="5"/>
      <c r="T22" s="5"/>
      <c r="U22" s="5"/>
      <c r="V22" s="5"/>
      <c r="W22" s="5"/>
      <c r="X22" s="5"/>
      <c r="Y22" s="5"/>
      <c r="Z22" s="5"/>
      <c r="AA22" s="5"/>
      <c r="AB22" s="5"/>
      <c r="AC22" s="5"/>
      <c r="AD22" s="5"/>
      <c r="AE22" s="5"/>
      <c r="AF22" s="5"/>
      <c r="AG22" s="5"/>
      <c r="AH22" s="5"/>
    </row>
    <row r="23" spans="1:34" s="2" customFormat="1" ht="30" customHeight="1">
      <c r="A23" s="17"/>
      <c r="B23" s="337">
        <v>15</v>
      </c>
      <c r="C23" s="338"/>
      <c r="D23" s="334" t="s">
        <v>129</v>
      </c>
      <c r="E23" s="335"/>
      <c r="F23" s="335"/>
      <c r="G23" s="336"/>
      <c r="H23" s="149" t="s">
        <v>130</v>
      </c>
      <c r="I23" s="149" t="s">
        <v>131</v>
      </c>
      <c r="J23" s="334" t="s">
        <v>132</v>
      </c>
      <c r="K23" s="335"/>
      <c r="L23" s="335"/>
      <c r="M23" s="335"/>
      <c r="N23" s="336"/>
      <c r="O23" s="150" t="s">
        <v>77</v>
      </c>
      <c r="P23" s="18"/>
      <c r="Q23" s="5"/>
      <c r="R23" s="72"/>
      <c r="S23" s="5"/>
      <c r="T23" s="5"/>
      <c r="U23" s="5"/>
      <c r="V23" s="5"/>
      <c r="W23" s="5"/>
      <c r="X23" s="5"/>
      <c r="Y23" s="5"/>
      <c r="Z23" s="5"/>
      <c r="AA23" s="5"/>
      <c r="AB23" s="5"/>
      <c r="AC23" s="5"/>
      <c r="AD23" s="5"/>
      <c r="AE23" s="5"/>
      <c r="AF23" s="5"/>
      <c r="AG23" s="5"/>
      <c r="AH23" s="5"/>
    </row>
    <row r="24" spans="1:34" s="2" customFormat="1" ht="46.5" customHeight="1">
      <c r="A24" s="17"/>
      <c r="B24" s="337">
        <v>16</v>
      </c>
      <c r="C24" s="338"/>
      <c r="D24" s="334" t="s">
        <v>133</v>
      </c>
      <c r="E24" s="335"/>
      <c r="F24" s="335"/>
      <c r="G24" s="336"/>
      <c r="H24" s="149" t="s">
        <v>134</v>
      </c>
      <c r="I24" s="149" t="s">
        <v>135</v>
      </c>
      <c r="J24" s="334" t="s">
        <v>136</v>
      </c>
      <c r="K24" s="335"/>
      <c r="L24" s="335"/>
      <c r="M24" s="335"/>
      <c r="N24" s="336"/>
      <c r="O24" s="150" t="s">
        <v>77</v>
      </c>
      <c r="P24" s="18"/>
      <c r="Q24" s="5"/>
      <c r="R24" s="143"/>
      <c r="S24" s="5"/>
      <c r="T24" s="5"/>
      <c r="U24" s="5"/>
      <c r="V24" s="5"/>
      <c r="W24" s="5"/>
      <c r="X24" s="5"/>
      <c r="Y24" s="5"/>
      <c r="Z24" s="5"/>
      <c r="AA24" s="5"/>
      <c r="AB24" s="5"/>
      <c r="AC24" s="5"/>
      <c r="AD24" s="5"/>
      <c r="AE24" s="5"/>
      <c r="AF24" s="5"/>
      <c r="AG24" s="5"/>
      <c r="AH24" s="5"/>
    </row>
    <row r="25" spans="1:34" s="2" customFormat="1" ht="30" customHeight="1">
      <c r="A25" s="17"/>
      <c r="B25" s="337">
        <v>17</v>
      </c>
      <c r="C25" s="338"/>
      <c r="D25" s="334" t="s">
        <v>137</v>
      </c>
      <c r="E25" s="335"/>
      <c r="F25" s="335"/>
      <c r="G25" s="336"/>
      <c r="H25" s="149" t="s">
        <v>138</v>
      </c>
      <c r="I25" s="149" t="s">
        <v>139</v>
      </c>
      <c r="J25" s="334" t="s">
        <v>140</v>
      </c>
      <c r="K25" s="335"/>
      <c r="L25" s="335"/>
      <c r="M25" s="335"/>
      <c r="N25" s="336"/>
      <c r="O25" s="150" t="s">
        <v>77</v>
      </c>
      <c r="P25" s="18"/>
      <c r="Q25" s="5"/>
      <c r="R25" s="5"/>
      <c r="S25" s="5"/>
      <c r="T25" s="5"/>
      <c r="U25" s="5"/>
      <c r="V25" s="5"/>
      <c r="W25" s="5"/>
      <c r="X25" s="5"/>
      <c r="Y25" s="5"/>
      <c r="Z25" s="5"/>
      <c r="AA25" s="5"/>
      <c r="AB25" s="5"/>
      <c r="AC25" s="5"/>
      <c r="AD25" s="5"/>
      <c r="AE25" s="5"/>
      <c r="AF25" s="5"/>
      <c r="AG25" s="5"/>
      <c r="AH25" s="5"/>
    </row>
    <row r="26" spans="1:34" s="2" customFormat="1" ht="60" customHeight="1">
      <c r="A26" s="17"/>
      <c r="B26" s="337">
        <v>18</v>
      </c>
      <c r="C26" s="338"/>
      <c r="D26" s="334" t="s">
        <v>141</v>
      </c>
      <c r="E26" s="335"/>
      <c r="F26" s="335"/>
      <c r="G26" s="336"/>
      <c r="H26" s="149" t="s">
        <v>142</v>
      </c>
      <c r="I26" s="149" t="s">
        <v>115</v>
      </c>
      <c r="J26" s="334" t="s">
        <v>143</v>
      </c>
      <c r="K26" s="335"/>
      <c r="L26" s="335"/>
      <c r="M26" s="335"/>
      <c r="N26" s="336"/>
      <c r="O26" s="150" t="s">
        <v>77</v>
      </c>
      <c r="P26" s="18"/>
      <c r="Q26" s="5"/>
      <c r="R26" s="72"/>
      <c r="S26" s="5"/>
      <c r="T26" s="5"/>
      <c r="U26" s="5"/>
      <c r="V26" s="5"/>
      <c r="W26" s="5"/>
      <c r="X26" s="5"/>
      <c r="Y26" s="5"/>
      <c r="Z26" s="5"/>
      <c r="AA26" s="5"/>
      <c r="AB26" s="5"/>
      <c r="AC26" s="5"/>
      <c r="AD26" s="5"/>
      <c r="AE26" s="5"/>
      <c r="AF26" s="5"/>
      <c r="AG26" s="5"/>
      <c r="AH26" s="5"/>
    </row>
    <row r="27" spans="1:34" s="2" customFormat="1" ht="30" customHeight="1">
      <c r="A27" s="17"/>
      <c r="B27" s="337">
        <v>19</v>
      </c>
      <c r="C27" s="338"/>
      <c r="D27" s="334" t="s">
        <v>144</v>
      </c>
      <c r="E27" s="335"/>
      <c r="F27" s="335"/>
      <c r="G27" s="336"/>
      <c r="H27" s="149" t="s">
        <v>145</v>
      </c>
      <c r="I27" s="149" t="s">
        <v>146</v>
      </c>
      <c r="J27" s="334" t="s">
        <v>147</v>
      </c>
      <c r="K27" s="335"/>
      <c r="L27" s="335"/>
      <c r="M27" s="335"/>
      <c r="N27" s="336"/>
      <c r="O27" s="150" t="s">
        <v>77</v>
      </c>
      <c r="P27" s="18"/>
      <c r="Q27" s="5"/>
      <c r="R27" s="5"/>
      <c r="S27" s="5"/>
      <c r="T27" s="5"/>
      <c r="U27" s="5"/>
      <c r="V27" s="5"/>
      <c r="W27" s="5"/>
      <c r="X27" s="5"/>
      <c r="Y27" s="5"/>
      <c r="Z27" s="5"/>
      <c r="AA27" s="5"/>
      <c r="AB27" s="5"/>
      <c r="AC27" s="5"/>
      <c r="AD27" s="5"/>
      <c r="AE27" s="5"/>
      <c r="AF27" s="5"/>
      <c r="AG27" s="5"/>
      <c r="AH27" s="5"/>
    </row>
    <row r="28" spans="1:34" s="2" customFormat="1" ht="30" customHeight="1">
      <c r="A28" s="17"/>
      <c r="B28" s="337">
        <v>20</v>
      </c>
      <c r="C28" s="338"/>
      <c r="D28" s="334" t="s">
        <v>148</v>
      </c>
      <c r="E28" s="335" t="s">
        <v>149</v>
      </c>
      <c r="F28" s="335"/>
      <c r="G28" s="336"/>
      <c r="H28" s="149" t="s">
        <v>150</v>
      </c>
      <c r="I28" s="149" t="s">
        <v>75</v>
      </c>
      <c r="J28" s="334" t="s">
        <v>76</v>
      </c>
      <c r="K28" s="335"/>
      <c r="L28" s="335"/>
      <c r="M28" s="335"/>
      <c r="N28" s="336"/>
      <c r="O28" s="150" t="s">
        <v>77</v>
      </c>
      <c r="P28" s="18"/>
      <c r="Q28" s="5"/>
      <c r="R28" s="5"/>
      <c r="S28" s="5"/>
      <c r="T28" s="5"/>
      <c r="U28" s="5"/>
      <c r="V28" s="5"/>
      <c r="W28" s="5"/>
      <c r="X28" s="5"/>
      <c r="Y28" s="5"/>
      <c r="Z28" s="5"/>
      <c r="AA28" s="5"/>
      <c r="AB28" s="5"/>
      <c r="AC28" s="5"/>
      <c r="AD28" s="5"/>
      <c r="AE28" s="5"/>
      <c r="AF28" s="5"/>
      <c r="AG28" s="5"/>
      <c r="AH28" s="5"/>
    </row>
    <row r="29" spans="1:34" s="73" customFormat="1" ht="30" customHeight="1">
      <c r="A29" s="70"/>
      <c r="B29" s="337">
        <v>21</v>
      </c>
      <c r="C29" s="338"/>
      <c r="D29" s="334" t="s">
        <v>151</v>
      </c>
      <c r="E29" s="335"/>
      <c r="F29" s="335"/>
      <c r="G29" s="336"/>
      <c r="H29" s="149" t="s">
        <v>152</v>
      </c>
      <c r="I29" s="149" t="s">
        <v>128</v>
      </c>
      <c r="J29" s="334" t="s">
        <v>153</v>
      </c>
      <c r="K29" s="335"/>
      <c r="L29" s="335"/>
      <c r="M29" s="335"/>
      <c r="N29" s="336"/>
      <c r="O29" s="151" t="s">
        <v>77</v>
      </c>
      <c r="P29" s="71"/>
      <c r="Q29" s="72"/>
      <c r="R29" s="72"/>
      <c r="S29" s="72"/>
      <c r="T29" s="72"/>
      <c r="U29" s="72"/>
      <c r="V29" s="72"/>
      <c r="W29" s="72"/>
      <c r="X29" s="72"/>
      <c r="Y29" s="72"/>
      <c r="Z29" s="72"/>
      <c r="AA29" s="72"/>
      <c r="AB29" s="72"/>
      <c r="AC29" s="72"/>
      <c r="AD29" s="72"/>
      <c r="AE29" s="72"/>
      <c r="AF29" s="72"/>
      <c r="AG29" s="72"/>
      <c r="AH29" s="72"/>
    </row>
    <row r="30" spans="1:34" s="2" customFormat="1" ht="30" customHeight="1">
      <c r="A30" s="17"/>
      <c r="B30" s="337">
        <v>22</v>
      </c>
      <c r="C30" s="338"/>
      <c r="D30" s="334" t="s">
        <v>154</v>
      </c>
      <c r="E30" s="335"/>
      <c r="F30" s="335"/>
      <c r="G30" s="336"/>
      <c r="H30" s="149" t="s">
        <v>155</v>
      </c>
      <c r="I30" s="152" t="s">
        <v>95</v>
      </c>
      <c r="J30" s="334" t="s">
        <v>76</v>
      </c>
      <c r="K30" s="335"/>
      <c r="L30" s="335"/>
      <c r="M30" s="335"/>
      <c r="N30" s="336"/>
      <c r="O30" s="150" t="s">
        <v>77</v>
      </c>
      <c r="P30" s="18"/>
      <c r="Q30" s="5"/>
      <c r="R30" s="5"/>
      <c r="S30" s="5"/>
      <c r="T30" s="5"/>
      <c r="U30" s="5"/>
      <c r="V30" s="5"/>
      <c r="W30" s="5"/>
      <c r="X30" s="5"/>
      <c r="Y30" s="5"/>
      <c r="Z30" s="5"/>
      <c r="AA30" s="5"/>
      <c r="AB30" s="5"/>
      <c r="AC30" s="5"/>
      <c r="AD30" s="5"/>
      <c r="AE30" s="5"/>
      <c r="AF30" s="5"/>
      <c r="AG30" s="5"/>
      <c r="AH30" s="5"/>
    </row>
    <row r="31" spans="1:34" ht="30" customHeight="1" thickBot="1">
      <c r="A31" s="15"/>
      <c r="B31" s="345">
        <v>23</v>
      </c>
      <c r="C31" s="346"/>
      <c r="D31" s="347" t="s">
        <v>156</v>
      </c>
      <c r="E31" s="348"/>
      <c r="F31" s="348"/>
      <c r="G31" s="349"/>
      <c r="H31" s="153" t="s">
        <v>157</v>
      </c>
      <c r="I31" s="153" t="s">
        <v>158</v>
      </c>
      <c r="J31" s="347" t="s">
        <v>159</v>
      </c>
      <c r="K31" s="348"/>
      <c r="L31" s="348"/>
      <c r="M31" s="348"/>
      <c r="N31" s="349"/>
      <c r="O31" s="154" t="s">
        <v>77</v>
      </c>
      <c r="P31" s="16"/>
      <c r="R31" s="72"/>
    </row>
    <row r="32" spans="1:34" s="3" customFormat="1" ht="13.5" thickBot="1">
      <c r="A32" s="30"/>
      <c r="B32" s="31"/>
      <c r="C32" s="31"/>
      <c r="D32" s="31"/>
      <c r="E32" s="31"/>
      <c r="F32" s="31"/>
      <c r="G32" s="31"/>
      <c r="H32" s="31"/>
      <c r="I32" s="31"/>
      <c r="J32" s="31"/>
      <c r="K32" s="31"/>
      <c r="L32" s="31"/>
      <c r="M32" s="31"/>
      <c r="N32" s="31"/>
      <c r="O32" s="31"/>
      <c r="P32" s="32"/>
    </row>
    <row r="33" s="3" customFormat="1"/>
    <row r="34" s="3" customFormat="1"/>
    <row r="35" s="3" customFormat="1"/>
    <row r="36" s="3" customFormat="1"/>
    <row r="37" s="3" customFormat="1"/>
    <row r="38" s="3" customFormat="1"/>
    <row r="39" s="3" customFormat="1"/>
    <row r="40" s="3" customFormat="1"/>
    <row r="41" s="3" customFormat="1"/>
    <row r="42" s="3" customFormat="1"/>
    <row r="43" s="3" customFormat="1"/>
    <row r="44" s="3" customFormat="1"/>
    <row r="45" s="3" customFormat="1"/>
    <row r="46" s="3" customFormat="1"/>
    <row r="47" s="3" customFormat="1"/>
    <row r="48"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row r="84" s="3" customFormat="1"/>
    <row r="85" s="3" customFormat="1"/>
    <row r="86" s="3" customFormat="1"/>
    <row r="87" s="3" customFormat="1"/>
    <row r="88" s="3" customFormat="1"/>
    <row r="89" s="3" customFormat="1"/>
    <row r="90" s="3" customFormat="1"/>
    <row r="91" s="3" customFormat="1"/>
    <row r="92" s="3" customFormat="1"/>
    <row r="93" s="3" customFormat="1"/>
    <row r="94" s="3" customFormat="1"/>
    <row r="95" s="3" customFormat="1"/>
    <row r="96" s="3" customFormat="1"/>
    <row r="97" s="3" customFormat="1"/>
    <row r="98" s="3" customFormat="1"/>
    <row r="99" s="3" customFormat="1"/>
    <row r="100" s="3" customFormat="1"/>
    <row r="101" s="3" customFormat="1"/>
    <row r="102" s="3" customFormat="1"/>
    <row r="103" s="3" customFormat="1"/>
    <row r="104" s="3" customFormat="1"/>
    <row r="105" s="3" customFormat="1"/>
    <row r="106" s="3" customFormat="1"/>
    <row r="107" s="3" customFormat="1"/>
    <row r="108" s="3" customFormat="1"/>
    <row r="109" s="3" customFormat="1"/>
    <row r="110" s="3" customFormat="1"/>
    <row r="111" s="3" customFormat="1"/>
    <row r="112" s="3" customFormat="1"/>
    <row r="113" s="3" customFormat="1"/>
    <row r="114" s="3" customFormat="1"/>
    <row r="115" s="3" customFormat="1"/>
    <row r="116" s="3" customFormat="1"/>
    <row r="117" s="3" customFormat="1"/>
    <row r="118" s="3" customFormat="1"/>
    <row r="119" s="3" customFormat="1"/>
    <row r="120" s="3" customFormat="1"/>
    <row r="121" s="3" customFormat="1"/>
    <row r="122" s="3" customFormat="1"/>
    <row r="123" s="3" customFormat="1"/>
    <row r="124" s="3" customFormat="1"/>
    <row r="125" s="3" customFormat="1"/>
    <row r="126" s="3" customFormat="1"/>
    <row r="127" s="3" customFormat="1"/>
    <row r="128" s="3" customFormat="1"/>
    <row r="129" s="3" customFormat="1"/>
    <row r="130" s="3" customFormat="1"/>
    <row r="131" s="3" customFormat="1"/>
    <row r="132" s="3" customFormat="1"/>
    <row r="133" s="3" customFormat="1"/>
    <row r="134" s="3" customFormat="1"/>
    <row r="135" s="3" customFormat="1"/>
    <row r="136" s="3" customFormat="1"/>
    <row r="137" s="3" customFormat="1"/>
    <row r="138" s="3" customFormat="1"/>
    <row r="139" s="3" customFormat="1"/>
    <row r="140" s="3" customFormat="1"/>
    <row r="141" s="3" customFormat="1"/>
    <row r="142" s="3" customFormat="1"/>
    <row r="143" s="3" customFormat="1"/>
    <row r="144" s="3" customFormat="1"/>
    <row r="145" s="3" customFormat="1"/>
    <row r="146" s="3" customFormat="1"/>
    <row r="147" s="3" customFormat="1"/>
    <row r="148" s="3" customFormat="1"/>
    <row r="149" s="3" customFormat="1"/>
    <row r="150" s="3" customFormat="1"/>
    <row r="151" s="3" customFormat="1"/>
    <row r="152" s="3" customFormat="1"/>
    <row r="153" s="3" customFormat="1"/>
    <row r="154" s="3" customFormat="1"/>
    <row r="155" s="3" customFormat="1"/>
    <row r="156" s="3" customFormat="1"/>
    <row r="157" s="3" customFormat="1"/>
    <row r="158" s="3" customFormat="1"/>
    <row r="159" s="3" customFormat="1"/>
    <row r="160" s="3" customFormat="1"/>
    <row r="161" s="3" customFormat="1"/>
    <row r="162" s="3" customFormat="1"/>
    <row r="163" s="3" customFormat="1"/>
    <row r="164" s="3" customFormat="1"/>
    <row r="165" s="3" customFormat="1"/>
    <row r="166" s="3" customFormat="1"/>
    <row r="167" s="3" customFormat="1"/>
    <row r="168" s="3" customFormat="1"/>
    <row r="169" s="3" customFormat="1"/>
    <row r="170" s="3" customFormat="1"/>
    <row r="171" s="3" customFormat="1"/>
    <row r="172" s="3" customFormat="1"/>
    <row r="173" s="3" customFormat="1"/>
    <row r="174" s="3" customFormat="1"/>
    <row r="175" s="3" customFormat="1"/>
    <row r="176" s="3" customFormat="1"/>
    <row r="177" s="3" customFormat="1"/>
    <row r="178" s="3" customFormat="1"/>
    <row r="179" s="3" customFormat="1"/>
    <row r="180" s="3" customFormat="1"/>
    <row r="181" s="3" customFormat="1"/>
    <row r="182" s="3" customFormat="1"/>
    <row r="183" s="3" customFormat="1"/>
    <row r="184" s="3" customFormat="1"/>
    <row r="185" s="3" customFormat="1"/>
    <row r="186" s="3" customFormat="1"/>
    <row r="187" s="3" customFormat="1"/>
    <row r="188" s="3" customFormat="1"/>
    <row r="189" s="3" customFormat="1"/>
    <row r="190" s="3" customFormat="1"/>
    <row r="191" s="3" customFormat="1"/>
    <row r="192" s="3" customFormat="1"/>
    <row r="193" s="3" customFormat="1"/>
  </sheetData>
  <mergeCells count="87">
    <mergeCell ref="J28:N28"/>
    <mergeCell ref="J29:N29"/>
    <mergeCell ref="J30:N30"/>
    <mergeCell ref="J31:N31"/>
    <mergeCell ref="D29:G29"/>
    <mergeCell ref="D30:G30"/>
    <mergeCell ref="D28:G28"/>
    <mergeCell ref="D24:G24"/>
    <mergeCell ref="D25:G25"/>
    <mergeCell ref="D26:G26"/>
    <mergeCell ref="B19:C19"/>
    <mergeCell ref="B31:C31"/>
    <mergeCell ref="B28:C28"/>
    <mergeCell ref="D31:G31"/>
    <mergeCell ref="B29:C29"/>
    <mergeCell ref="B30:C30"/>
    <mergeCell ref="B8:C8"/>
    <mergeCell ref="B10:C10"/>
    <mergeCell ref="B5:E5"/>
    <mergeCell ref="G5:K5"/>
    <mergeCell ref="D9:G9"/>
    <mergeCell ref="D10:G10"/>
    <mergeCell ref="D8:G8"/>
    <mergeCell ref="J8:N8"/>
    <mergeCell ref="J9:N9"/>
    <mergeCell ref="J10:N10"/>
    <mergeCell ref="L5:M5"/>
    <mergeCell ref="N5:O5"/>
    <mergeCell ref="B6:E6"/>
    <mergeCell ref="G6:K6"/>
    <mergeCell ref="L6:M6"/>
    <mergeCell ref="N6:O6"/>
    <mergeCell ref="B1:O1"/>
    <mergeCell ref="B18:C18"/>
    <mergeCell ref="B20:C20"/>
    <mergeCell ref="L2:M2"/>
    <mergeCell ref="L3:M3"/>
    <mergeCell ref="B4:O4"/>
    <mergeCell ref="B2:D3"/>
    <mergeCell ref="E2:K3"/>
    <mergeCell ref="B7:O7"/>
    <mergeCell ref="B17:C17"/>
    <mergeCell ref="B13:C13"/>
    <mergeCell ref="B9:C9"/>
    <mergeCell ref="B11:C11"/>
    <mergeCell ref="B14:C14"/>
    <mergeCell ref="B16:C16"/>
    <mergeCell ref="D11:G11"/>
    <mergeCell ref="B12:C12"/>
    <mergeCell ref="B15:C15"/>
    <mergeCell ref="D12:G12"/>
    <mergeCell ref="D13:G13"/>
    <mergeCell ref="D14:G14"/>
    <mergeCell ref="D15:G15"/>
    <mergeCell ref="D16:G16"/>
    <mergeCell ref="B22:C22"/>
    <mergeCell ref="B21:C21"/>
    <mergeCell ref="B23:C23"/>
    <mergeCell ref="B27:C27"/>
    <mergeCell ref="D19:G19"/>
    <mergeCell ref="D20:G20"/>
    <mergeCell ref="D21:G21"/>
    <mergeCell ref="D22:G22"/>
    <mergeCell ref="D23:G23"/>
    <mergeCell ref="D27:G27"/>
    <mergeCell ref="D17:G17"/>
    <mergeCell ref="D18:G18"/>
    <mergeCell ref="B24:C24"/>
    <mergeCell ref="B25:C25"/>
    <mergeCell ref="B26:C26"/>
    <mergeCell ref="J11:N11"/>
    <mergeCell ref="J12:N12"/>
    <mergeCell ref="J23:N23"/>
    <mergeCell ref="J24:N24"/>
    <mergeCell ref="J25:N25"/>
    <mergeCell ref="J13:N13"/>
    <mergeCell ref="J14:N14"/>
    <mergeCell ref="J15:N15"/>
    <mergeCell ref="J16:N16"/>
    <mergeCell ref="J17:N17"/>
    <mergeCell ref="J26:N26"/>
    <mergeCell ref="J27:N27"/>
    <mergeCell ref="J18:N18"/>
    <mergeCell ref="J19:N19"/>
    <mergeCell ref="J20:N20"/>
    <mergeCell ref="J21:N21"/>
    <mergeCell ref="J22:N22"/>
  </mergeCells>
  <printOptions horizontalCentered="1" verticalCentered="1"/>
  <pageMargins left="0.19685039370078741" right="0.19685039370078741" top="0.19685039370078741" bottom="0.19685039370078741" header="0.31496062992125984" footer="0.31496062992125984"/>
  <pageSetup paperSize="9" scale="91" fitToHeight="2" orientation="landscape" r:id="rId1"/>
  <headerFooter alignWithMargins="0">
    <oddHeader>&amp;L&amp;F&amp;R&amp;D</oddHeader>
    <oddFooter>&amp;L&amp;A&amp;RPágina &amp;P de &amp;N</oddFooter>
  </headerFooter>
  <rowBreaks count="1" manualBreakCount="1">
    <brk id="19" max="1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tabColor rgb="FFFFFF00"/>
    <pageSetUpPr fitToPage="1"/>
  </sheetPr>
  <dimension ref="A1:BO172"/>
  <sheetViews>
    <sheetView zoomScaleNormal="100" zoomScaleSheetLayoutView="160" workbookViewId="0">
      <selection activeCell="B4" sqref="B4:P4"/>
    </sheetView>
  </sheetViews>
  <sheetFormatPr defaultColWidth="9.28515625" defaultRowHeight="12.75"/>
  <cols>
    <col min="1" max="1" width="3.140625" customWidth="1"/>
    <col min="2" max="2" width="5.140625" customWidth="1"/>
    <col min="3" max="3" width="5.140625" style="69" customWidth="1"/>
    <col min="4" max="4" width="7.42578125" customWidth="1"/>
    <col min="5" max="11" width="12.7109375" customWidth="1"/>
    <col min="12" max="12" width="12.7109375" style="7" customWidth="1"/>
    <col min="13" max="16" width="12.7109375" customWidth="1"/>
    <col min="17" max="17" width="3.140625" customWidth="1"/>
    <col min="22" max="67" width="9.28515625" style="3"/>
  </cols>
  <sheetData>
    <row r="1" spans="1:67" s="2" customFormat="1" ht="13.5" thickBot="1">
      <c r="A1" s="13"/>
      <c r="B1" s="301"/>
      <c r="C1" s="301"/>
      <c r="D1" s="301"/>
      <c r="E1" s="301"/>
      <c r="F1" s="301"/>
      <c r="G1" s="301"/>
      <c r="H1" s="301"/>
      <c r="I1" s="301"/>
      <c r="J1" s="301"/>
      <c r="K1" s="301"/>
      <c r="L1" s="301"/>
      <c r="M1" s="301"/>
      <c r="N1" s="301"/>
      <c r="O1" s="301"/>
      <c r="P1" s="301"/>
      <c r="Q1" s="14"/>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row>
    <row r="2" spans="1:67" ht="17.45" customHeight="1">
      <c r="A2" s="15"/>
      <c r="B2" s="259"/>
      <c r="C2" s="260"/>
      <c r="D2" s="260"/>
      <c r="E2" s="372" t="s">
        <v>160</v>
      </c>
      <c r="F2" s="373"/>
      <c r="G2" s="373"/>
      <c r="H2" s="373"/>
      <c r="I2" s="373"/>
      <c r="J2" s="373"/>
      <c r="K2" s="373"/>
      <c r="L2" s="374"/>
      <c r="M2" s="378" t="s">
        <v>1</v>
      </c>
      <c r="N2" s="379"/>
      <c r="O2" s="215" t="s">
        <v>2</v>
      </c>
      <c r="P2" s="41" t="s">
        <v>3</v>
      </c>
      <c r="Q2" s="16"/>
      <c r="R2" s="3"/>
      <c r="S2" s="3"/>
      <c r="T2" s="3"/>
      <c r="U2" s="3"/>
      <c r="BK2"/>
      <c r="BL2"/>
      <c r="BM2"/>
      <c r="BN2"/>
      <c r="BO2"/>
    </row>
    <row r="3" spans="1:67" ht="17.45" customHeight="1" thickBot="1">
      <c r="A3" s="15"/>
      <c r="B3" s="261"/>
      <c r="C3" s="262"/>
      <c r="D3" s="262"/>
      <c r="E3" s="375"/>
      <c r="F3" s="376"/>
      <c r="G3" s="376"/>
      <c r="H3" s="376"/>
      <c r="I3" s="376"/>
      <c r="J3" s="376"/>
      <c r="K3" s="376"/>
      <c r="L3" s="377"/>
      <c r="M3" s="380" t="str">
        <f>'Cover Page'!L3:L3</f>
        <v>CSI-MVADS0XXX</v>
      </c>
      <c r="N3" s="381"/>
      <c r="O3" s="42">
        <f ca="1">'Cover Page'!N3</f>
        <v>44824</v>
      </c>
      <c r="P3" s="43">
        <v>1</v>
      </c>
      <c r="Q3" s="16"/>
      <c r="R3" s="3"/>
      <c r="S3" s="3"/>
      <c r="T3" s="3"/>
      <c r="U3" s="3"/>
      <c r="BK3"/>
      <c r="BL3"/>
      <c r="BM3"/>
      <c r="BN3"/>
      <c r="BO3"/>
    </row>
    <row r="4" spans="1:67" s="2" customFormat="1" ht="13.5" thickBot="1">
      <c r="A4" s="17"/>
      <c r="B4" s="300"/>
      <c r="C4" s="300"/>
      <c r="D4" s="300"/>
      <c r="E4" s="300"/>
      <c r="F4" s="300"/>
      <c r="G4" s="300"/>
      <c r="H4" s="300"/>
      <c r="I4" s="300"/>
      <c r="J4" s="300"/>
      <c r="K4" s="300"/>
      <c r="L4" s="300"/>
      <c r="M4" s="300"/>
      <c r="N4" s="300"/>
      <c r="O4" s="300"/>
      <c r="P4" s="300"/>
      <c r="Q4" s="16"/>
      <c r="R4" s="3"/>
      <c r="S4" s="3"/>
      <c r="T4" s="3"/>
      <c r="U4" s="3"/>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row>
    <row r="5" spans="1:67" s="7" customFormat="1" ht="18" customHeight="1">
      <c r="A5" s="19"/>
      <c r="B5" s="382" t="s">
        <v>5</v>
      </c>
      <c r="C5" s="383"/>
      <c r="D5" s="383"/>
      <c r="E5" s="383"/>
      <c r="F5" s="223" t="s">
        <v>6</v>
      </c>
      <c r="G5" s="384" t="s">
        <v>7</v>
      </c>
      <c r="H5" s="384"/>
      <c r="I5" s="384"/>
      <c r="J5" s="384"/>
      <c r="K5" s="384"/>
      <c r="L5" s="384"/>
      <c r="M5" s="383" t="s">
        <v>8</v>
      </c>
      <c r="N5" s="383"/>
      <c r="O5" s="384" t="s">
        <v>9</v>
      </c>
      <c r="P5" s="385"/>
      <c r="Q5" s="16"/>
      <c r="R5" s="3"/>
      <c r="S5" s="3"/>
      <c r="T5" s="3"/>
      <c r="U5" s="3"/>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row>
    <row r="6" spans="1:67" ht="26.25" thickBot="1">
      <c r="A6" s="21"/>
      <c r="B6" s="268" t="str">
        <f>'Cover Page'!B6:E6</f>
        <v>AIRBUS DEFENCE &amp; SPACE</v>
      </c>
      <c r="C6" s="269"/>
      <c r="D6" s="269"/>
      <c r="E6" s="269"/>
      <c r="F6" s="214" t="str">
        <f>'Cover Page'!F6</f>
        <v>FAL A400M</v>
      </c>
      <c r="G6" s="267" t="s">
        <v>12</v>
      </c>
      <c r="H6" s="267"/>
      <c r="I6" s="267"/>
      <c r="J6" s="267"/>
      <c r="K6" s="267"/>
      <c r="L6" s="267"/>
      <c r="M6" s="265" t="str">
        <f>'Cover Page'!L6:L6</f>
        <v>TAQ-A4-CD-19-0001-D</v>
      </c>
      <c r="N6" s="266"/>
      <c r="O6" s="263" t="str">
        <f>'Cover Page'!N6:N6</f>
        <v>A400M</v>
      </c>
      <c r="P6" s="264"/>
      <c r="Q6" s="16"/>
      <c r="R6" s="3"/>
      <c r="S6" s="3"/>
      <c r="T6" s="3"/>
      <c r="U6" s="3"/>
      <c r="BH6"/>
      <c r="BI6"/>
      <c r="BJ6"/>
      <c r="BK6"/>
      <c r="BL6"/>
      <c r="BM6"/>
      <c r="BN6"/>
      <c r="BO6"/>
    </row>
    <row r="7" spans="1:67" ht="28.5" customHeight="1">
      <c r="A7" s="21"/>
      <c r="B7" s="46"/>
      <c r="C7" s="56"/>
      <c r="D7" s="47"/>
      <c r="E7" s="47"/>
      <c r="F7" s="47"/>
      <c r="G7" s="47"/>
      <c r="H7" s="47"/>
      <c r="I7" s="48"/>
      <c r="J7" s="48"/>
      <c r="K7" s="48"/>
      <c r="L7" s="48"/>
      <c r="M7" s="48"/>
      <c r="N7" s="48"/>
      <c r="O7" s="49"/>
      <c r="P7" s="49"/>
      <c r="Q7" s="16"/>
      <c r="R7" s="3"/>
      <c r="S7" s="3"/>
      <c r="T7" s="3"/>
      <c r="U7" s="3"/>
    </row>
    <row r="8" spans="1:67" s="53" customFormat="1" ht="23.25" customHeight="1">
      <c r="A8" s="57"/>
      <c r="B8" s="58"/>
      <c r="C8" s="59"/>
      <c r="D8" s="60"/>
      <c r="E8" s="55" t="s">
        <v>161</v>
      </c>
      <c r="F8" s="55" t="s">
        <v>162</v>
      </c>
      <c r="G8" s="55" t="s">
        <v>163</v>
      </c>
      <c r="H8" s="55" t="s">
        <v>164</v>
      </c>
      <c r="I8" s="55" t="s">
        <v>165</v>
      </c>
      <c r="J8" s="55" t="s">
        <v>166</v>
      </c>
      <c r="K8" s="55" t="s">
        <v>167</v>
      </c>
      <c r="L8" s="55" t="s">
        <v>168</v>
      </c>
      <c r="M8" s="55" t="s">
        <v>169</v>
      </c>
      <c r="N8" s="55" t="s">
        <v>170</v>
      </c>
      <c r="O8" s="55" t="s">
        <v>171</v>
      </c>
      <c r="P8" s="55" t="s">
        <v>172</v>
      </c>
      <c r="Q8" s="16"/>
      <c r="R8" s="3"/>
      <c r="S8" s="3"/>
      <c r="T8" s="3"/>
      <c r="U8" s="3"/>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row>
    <row r="9" spans="1:67" s="2" customFormat="1" ht="25.9" customHeight="1">
      <c r="A9" s="17"/>
      <c r="B9" s="386" t="s">
        <v>173</v>
      </c>
      <c r="C9" s="387"/>
      <c r="D9" s="388"/>
      <c r="E9" s="61">
        <v>3</v>
      </c>
      <c r="F9" s="61">
        <v>0</v>
      </c>
      <c r="G9" s="61">
        <v>0</v>
      </c>
      <c r="H9" s="62">
        <v>2</v>
      </c>
      <c r="I9" s="62">
        <v>1</v>
      </c>
      <c r="J9" s="61"/>
      <c r="K9" s="61"/>
      <c r="L9" s="61"/>
      <c r="M9" s="61"/>
      <c r="N9" s="61"/>
      <c r="O9" s="61"/>
      <c r="P9" s="61"/>
      <c r="Q9" s="16"/>
      <c r="R9" s="3"/>
      <c r="S9" s="3"/>
      <c r="T9" s="3"/>
      <c r="U9" s="3"/>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row>
    <row r="10" spans="1:67" s="2" customFormat="1" ht="25.9" customHeight="1">
      <c r="A10" s="17"/>
      <c r="B10" s="386" t="s">
        <v>174</v>
      </c>
      <c r="C10" s="387"/>
      <c r="D10" s="388"/>
      <c r="E10" s="61">
        <v>1</v>
      </c>
      <c r="F10" s="61">
        <v>1</v>
      </c>
      <c r="G10" s="61">
        <v>0</v>
      </c>
      <c r="H10" s="62">
        <v>0</v>
      </c>
      <c r="I10" s="61">
        <v>2</v>
      </c>
      <c r="J10" s="61"/>
      <c r="K10" s="61"/>
      <c r="L10" s="61"/>
      <c r="M10" s="61"/>
      <c r="N10" s="61"/>
      <c r="O10" s="61"/>
      <c r="P10" s="61"/>
      <c r="Q10" s="16"/>
      <c r="R10" s="3"/>
      <c r="S10" s="3"/>
      <c r="T10" s="3"/>
      <c r="U10" s="3"/>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row>
    <row r="11" spans="1:67" s="3" customFormat="1">
      <c r="A11" s="15"/>
      <c r="B11" s="63"/>
      <c r="K11" s="6"/>
      <c r="Q11" s="16"/>
    </row>
    <row r="12" spans="1:67" s="3" customFormat="1" ht="25.5">
      <c r="A12" s="15"/>
      <c r="B12" s="63"/>
      <c r="E12" s="64">
        <v>0</v>
      </c>
      <c r="F12" s="155" t="s">
        <v>175</v>
      </c>
      <c r="H12" s="64">
        <v>1</v>
      </c>
      <c r="I12" s="155" t="s">
        <v>176</v>
      </c>
      <c r="J12" s="65"/>
      <c r="K12" s="6"/>
      <c r="L12" s="64">
        <v>3</v>
      </c>
      <c r="M12" s="155" t="s">
        <v>177</v>
      </c>
      <c r="Q12" s="16"/>
    </row>
    <row r="13" spans="1:67" s="3" customFormat="1">
      <c r="A13" s="15"/>
      <c r="B13" s="165" t="s">
        <v>178</v>
      </c>
      <c r="K13" s="6"/>
      <c r="Q13" s="16"/>
    </row>
    <row r="14" spans="1:67" s="3" customFormat="1" ht="13.5" thickBot="1">
      <c r="A14" s="15"/>
      <c r="B14" s="63"/>
      <c r="K14" s="6"/>
      <c r="Q14" s="16"/>
    </row>
    <row r="15" spans="1:67" s="6" customFormat="1" ht="20.65" customHeight="1" thickBot="1">
      <c r="A15" s="19"/>
      <c r="B15" s="66" t="s">
        <v>179</v>
      </c>
      <c r="C15" s="389" t="s">
        <v>180</v>
      </c>
      <c r="D15" s="389"/>
      <c r="E15" s="389" t="s">
        <v>181</v>
      </c>
      <c r="F15" s="389"/>
      <c r="G15" s="389" t="s">
        <v>182</v>
      </c>
      <c r="H15" s="389"/>
      <c r="I15" s="389"/>
      <c r="J15" s="389"/>
      <c r="K15" s="389"/>
      <c r="L15" s="389"/>
      <c r="M15" s="389"/>
      <c r="N15" s="67" t="s">
        <v>183</v>
      </c>
      <c r="O15" s="224" t="s">
        <v>184</v>
      </c>
      <c r="P15" s="68" t="s">
        <v>185</v>
      </c>
      <c r="Q15" s="16"/>
      <c r="R15" s="3"/>
      <c r="S15" s="3"/>
      <c r="T15" s="3"/>
      <c r="U15" s="3"/>
    </row>
    <row r="16" spans="1:67" s="6" customFormat="1" ht="12.75" customHeight="1">
      <c r="A16" s="19"/>
      <c r="B16" s="357">
        <v>1</v>
      </c>
      <c r="C16" s="359">
        <v>43844</v>
      </c>
      <c r="D16" s="360"/>
      <c r="E16" s="363" t="s">
        <v>186</v>
      </c>
      <c r="F16" s="364"/>
      <c r="G16" s="82" t="s">
        <v>187</v>
      </c>
      <c r="H16" s="367" t="s">
        <v>188</v>
      </c>
      <c r="I16" s="368"/>
      <c r="J16" s="368"/>
      <c r="K16" s="368"/>
      <c r="L16" s="368"/>
      <c r="M16" s="369"/>
      <c r="N16" s="370" t="s">
        <v>189</v>
      </c>
      <c r="O16" s="350" t="s">
        <v>190</v>
      </c>
      <c r="P16" s="352"/>
      <c r="Q16" s="16"/>
      <c r="R16" s="3"/>
      <c r="S16" s="3"/>
      <c r="T16" s="3"/>
      <c r="U16" s="3"/>
    </row>
    <row r="17" spans="1:21" s="6" customFormat="1" ht="12.75" customHeight="1" thickBot="1">
      <c r="A17" s="19"/>
      <c r="B17" s="358"/>
      <c r="C17" s="361"/>
      <c r="D17" s="362"/>
      <c r="E17" s="365"/>
      <c r="F17" s="366"/>
      <c r="G17" s="83" t="s">
        <v>191</v>
      </c>
      <c r="H17" s="354" t="s">
        <v>192</v>
      </c>
      <c r="I17" s="355"/>
      <c r="J17" s="355"/>
      <c r="K17" s="355"/>
      <c r="L17" s="355"/>
      <c r="M17" s="356"/>
      <c r="N17" s="371"/>
      <c r="O17" s="351"/>
      <c r="P17" s="353"/>
      <c r="Q17" s="16"/>
      <c r="R17" s="3"/>
      <c r="S17" s="3"/>
      <c r="T17" s="3"/>
      <c r="U17" s="3"/>
    </row>
    <row r="18" spans="1:21" s="6" customFormat="1" ht="12.75" customHeight="1">
      <c r="A18" s="19"/>
      <c r="B18" s="357">
        <v>2</v>
      </c>
      <c r="C18" s="359">
        <v>43854</v>
      </c>
      <c r="D18" s="360"/>
      <c r="E18" s="363" t="s">
        <v>186</v>
      </c>
      <c r="F18" s="364"/>
      <c r="G18" s="82" t="s">
        <v>187</v>
      </c>
      <c r="H18" s="367" t="s">
        <v>193</v>
      </c>
      <c r="I18" s="368"/>
      <c r="J18" s="368"/>
      <c r="K18" s="368"/>
      <c r="L18" s="368"/>
      <c r="M18" s="369"/>
      <c r="N18" s="370" t="s">
        <v>189</v>
      </c>
      <c r="O18" s="350" t="s">
        <v>190</v>
      </c>
      <c r="P18" s="211"/>
      <c r="Q18" s="16"/>
      <c r="R18" s="3"/>
      <c r="S18" s="3"/>
      <c r="T18" s="3"/>
      <c r="U18" s="3"/>
    </row>
    <row r="19" spans="1:21" s="6" customFormat="1" ht="12.75" customHeight="1" thickBot="1">
      <c r="A19" s="19"/>
      <c r="B19" s="358"/>
      <c r="C19" s="361"/>
      <c r="D19" s="362"/>
      <c r="E19" s="365"/>
      <c r="F19" s="366"/>
      <c r="G19" s="83" t="s">
        <v>191</v>
      </c>
      <c r="H19" s="354" t="s">
        <v>194</v>
      </c>
      <c r="I19" s="355"/>
      <c r="J19" s="355"/>
      <c r="K19" s="355"/>
      <c r="L19" s="355"/>
      <c r="M19" s="356"/>
      <c r="N19" s="371"/>
      <c r="O19" s="351"/>
      <c r="P19" s="211"/>
      <c r="Q19" s="16"/>
      <c r="R19" s="3"/>
      <c r="S19" s="3"/>
      <c r="T19" s="3"/>
      <c r="U19" s="3"/>
    </row>
    <row r="20" spans="1:21" s="6" customFormat="1" ht="12.75" customHeight="1">
      <c r="A20" s="19"/>
      <c r="B20" s="357">
        <v>3</v>
      </c>
      <c r="C20" s="359">
        <v>43861</v>
      </c>
      <c r="D20" s="360"/>
      <c r="E20" s="363" t="s">
        <v>186</v>
      </c>
      <c r="F20" s="364"/>
      <c r="G20" s="82" t="s">
        <v>187</v>
      </c>
      <c r="H20" s="367" t="s">
        <v>195</v>
      </c>
      <c r="I20" s="368"/>
      <c r="J20" s="368"/>
      <c r="K20" s="368"/>
      <c r="L20" s="368"/>
      <c r="M20" s="369"/>
      <c r="N20" s="370" t="s">
        <v>189</v>
      </c>
      <c r="O20" s="350" t="s">
        <v>196</v>
      </c>
      <c r="P20" s="352">
        <v>43876</v>
      </c>
      <c r="Q20" s="16"/>
      <c r="R20" s="3"/>
      <c r="S20" s="3"/>
      <c r="T20" s="3"/>
      <c r="U20" s="3"/>
    </row>
    <row r="21" spans="1:21" s="6" customFormat="1" ht="12.75" customHeight="1" thickBot="1">
      <c r="A21" s="19"/>
      <c r="B21" s="358"/>
      <c r="C21" s="361"/>
      <c r="D21" s="362"/>
      <c r="E21" s="365"/>
      <c r="F21" s="366"/>
      <c r="G21" s="83" t="s">
        <v>191</v>
      </c>
      <c r="H21" s="354" t="s">
        <v>197</v>
      </c>
      <c r="I21" s="355"/>
      <c r="J21" s="355"/>
      <c r="K21" s="355"/>
      <c r="L21" s="355"/>
      <c r="M21" s="356"/>
      <c r="N21" s="371"/>
      <c r="O21" s="351"/>
      <c r="P21" s="353"/>
      <c r="Q21" s="16"/>
      <c r="R21" s="3"/>
      <c r="S21" s="3"/>
      <c r="T21" s="3"/>
      <c r="U21" s="3"/>
    </row>
    <row r="22" spans="1:21" s="6" customFormat="1" ht="12.75" customHeight="1">
      <c r="A22" s="19"/>
      <c r="B22" s="357">
        <v>4</v>
      </c>
      <c r="C22" s="359">
        <v>43861</v>
      </c>
      <c r="D22" s="360"/>
      <c r="E22" s="363" t="s">
        <v>186</v>
      </c>
      <c r="F22" s="364"/>
      <c r="G22" s="82" t="s">
        <v>187</v>
      </c>
      <c r="H22" s="367" t="s">
        <v>198</v>
      </c>
      <c r="I22" s="368"/>
      <c r="J22" s="368"/>
      <c r="K22" s="368"/>
      <c r="L22" s="368"/>
      <c r="M22" s="369"/>
      <c r="N22" s="370" t="s">
        <v>199</v>
      </c>
      <c r="O22" s="350" t="s">
        <v>190</v>
      </c>
      <c r="P22" s="352"/>
      <c r="Q22" s="16"/>
      <c r="R22" s="3"/>
      <c r="S22" s="3"/>
      <c r="T22" s="3"/>
      <c r="U22" s="3"/>
    </row>
    <row r="23" spans="1:21" s="6" customFormat="1" ht="12.75" customHeight="1" thickBot="1">
      <c r="A23" s="19"/>
      <c r="B23" s="358"/>
      <c r="C23" s="361"/>
      <c r="D23" s="362"/>
      <c r="E23" s="365"/>
      <c r="F23" s="366"/>
      <c r="G23" s="83" t="s">
        <v>191</v>
      </c>
      <c r="H23" s="354" t="s">
        <v>200</v>
      </c>
      <c r="I23" s="355"/>
      <c r="J23" s="355"/>
      <c r="K23" s="355"/>
      <c r="L23" s="355"/>
      <c r="M23" s="356"/>
      <c r="N23" s="371"/>
      <c r="O23" s="351"/>
      <c r="P23" s="353"/>
      <c r="Q23" s="16"/>
      <c r="R23" s="3"/>
      <c r="S23" s="3"/>
      <c r="T23" s="3"/>
      <c r="U23" s="3"/>
    </row>
    <row r="24" spans="1:21" s="6" customFormat="1" ht="12.75" customHeight="1">
      <c r="A24" s="19"/>
      <c r="B24" s="357">
        <v>5</v>
      </c>
      <c r="C24" s="359">
        <v>43889</v>
      </c>
      <c r="D24" s="360"/>
      <c r="E24" s="363" t="s">
        <v>201</v>
      </c>
      <c r="F24" s="364"/>
      <c r="G24" s="82" t="s">
        <v>187</v>
      </c>
      <c r="H24" s="367" t="s">
        <v>202</v>
      </c>
      <c r="I24" s="368"/>
      <c r="J24" s="368"/>
      <c r="K24" s="368"/>
      <c r="L24" s="368"/>
      <c r="M24" s="369"/>
      <c r="N24" s="370" t="s">
        <v>199</v>
      </c>
      <c r="O24" s="350" t="s">
        <v>190</v>
      </c>
      <c r="P24" s="352"/>
      <c r="Q24" s="16"/>
      <c r="R24" s="3"/>
      <c r="S24" s="3"/>
      <c r="T24" s="3"/>
      <c r="U24" s="3"/>
    </row>
    <row r="25" spans="1:21" s="6" customFormat="1" ht="12.75" customHeight="1" thickBot="1">
      <c r="A25" s="19"/>
      <c r="B25" s="358"/>
      <c r="C25" s="361"/>
      <c r="D25" s="362"/>
      <c r="E25" s="365"/>
      <c r="F25" s="366"/>
      <c r="G25" s="83" t="s">
        <v>191</v>
      </c>
      <c r="H25" s="354" t="s">
        <v>203</v>
      </c>
      <c r="I25" s="355"/>
      <c r="J25" s="355"/>
      <c r="K25" s="355"/>
      <c r="L25" s="355"/>
      <c r="M25" s="356"/>
      <c r="N25" s="371"/>
      <c r="O25" s="351"/>
      <c r="P25" s="353"/>
      <c r="Q25" s="16"/>
      <c r="R25" s="3"/>
      <c r="S25" s="3"/>
      <c r="T25" s="3"/>
      <c r="U25" s="3"/>
    </row>
    <row r="26" spans="1:21" s="3" customFormat="1" ht="12.75" customHeight="1">
      <c r="A26" s="15"/>
      <c r="B26" s="357">
        <v>6</v>
      </c>
      <c r="C26" s="359">
        <v>43942</v>
      </c>
      <c r="D26" s="360"/>
      <c r="E26" s="363" t="s">
        <v>204</v>
      </c>
      <c r="F26" s="364"/>
      <c r="G26" s="82" t="s">
        <v>187</v>
      </c>
      <c r="H26" s="367" t="s">
        <v>188</v>
      </c>
      <c r="I26" s="368"/>
      <c r="J26" s="368"/>
      <c r="K26" s="368"/>
      <c r="L26" s="368"/>
      <c r="M26" s="369"/>
      <c r="N26" s="370" t="s">
        <v>189</v>
      </c>
      <c r="O26" s="350" t="s">
        <v>190</v>
      </c>
      <c r="P26" s="352"/>
      <c r="Q26" s="16"/>
    </row>
    <row r="27" spans="1:21" s="3" customFormat="1" ht="12.75" customHeight="1" thickBot="1">
      <c r="A27" s="15"/>
      <c r="B27" s="358"/>
      <c r="C27" s="361"/>
      <c r="D27" s="362"/>
      <c r="E27" s="365"/>
      <c r="F27" s="366"/>
      <c r="G27" s="83" t="s">
        <v>191</v>
      </c>
      <c r="H27" s="354" t="s">
        <v>205</v>
      </c>
      <c r="I27" s="355"/>
      <c r="J27" s="355"/>
      <c r="K27" s="355"/>
      <c r="L27" s="355"/>
      <c r="M27" s="356"/>
      <c r="N27" s="371"/>
      <c r="O27" s="351"/>
      <c r="P27" s="353"/>
      <c r="Q27" s="16"/>
    </row>
    <row r="28" spans="1:21" s="3" customFormat="1" ht="12.75" customHeight="1">
      <c r="A28" s="15"/>
      <c r="B28" s="357">
        <v>7</v>
      </c>
      <c r="C28" s="359">
        <v>43951</v>
      </c>
      <c r="D28" s="360"/>
      <c r="E28" s="363" t="s">
        <v>186</v>
      </c>
      <c r="F28" s="364"/>
      <c r="G28" s="82" t="s">
        <v>187</v>
      </c>
      <c r="H28" s="367" t="s">
        <v>206</v>
      </c>
      <c r="I28" s="368"/>
      <c r="J28" s="368"/>
      <c r="K28" s="368"/>
      <c r="L28" s="368"/>
      <c r="M28" s="369"/>
      <c r="N28" s="370" t="s">
        <v>199</v>
      </c>
      <c r="O28" s="350" t="s">
        <v>196</v>
      </c>
      <c r="P28" s="352">
        <v>43956</v>
      </c>
      <c r="Q28" s="16"/>
    </row>
    <row r="29" spans="1:21" s="3" customFormat="1" ht="12.75" customHeight="1" thickBot="1">
      <c r="A29" s="15"/>
      <c r="B29" s="358"/>
      <c r="C29" s="361"/>
      <c r="D29" s="362"/>
      <c r="E29" s="365"/>
      <c r="F29" s="366"/>
      <c r="G29" s="83" t="s">
        <v>191</v>
      </c>
      <c r="H29" s="354" t="s">
        <v>207</v>
      </c>
      <c r="I29" s="355"/>
      <c r="J29" s="355"/>
      <c r="K29" s="355"/>
      <c r="L29" s="355"/>
      <c r="M29" s="356"/>
      <c r="N29" s="371"/>
      <c r="O29" s="351"/>
      <c r="P29" s="353"/>
      <c r="Q29" s="16"/>
    </row>
    <row r="30" spans="1:21" s="3" customFormat="1" ht="12.75" customHeight="1">
      <c r="A30" s="15"/>
      <c r="B30" s="357">
        <v>8</v>
      </c>
      <c r="C30" s="359">
        <v>43966</v>
      </c>
      <c r="D30" s="360"/>
      <c r="E30" s="363" t="s">
        <v>186</v>
      </c>
      <c r="F30" s="364"/>
      <c r="G30" s="82" t="s">
        <v>187</v>
      </c>
      <c r="H30" s="367" t="s">
        <v>208</v>
      </c>
      <c r="I30" s="368"/>
      <c r="J30" s="368"/>
      <c r="K30" s="368"/>
      <c r="L30" s="368"/>
      <c r="M30" s="369"/>
      <c r="N30" s="370" t="s">
        <v>189</v>
      </c>
      <c r="O30" s="350" t="s">
        <v>190</v>
      </c>
      <c r="P30" s="352"/>
      <c r="Q30" s="16"/>
    </row>
    <row r="31" spans="1:21" s="3" customFormat="1" ht="12.75" customHeight="1" thickBot="1">
      <c r="A31" s="225"/>
      <c r="B31" s="358"/>
      <c r="C31" s="361"/>
      <c r="D31" s="362"/>
      <c r="E31" s="365"/>
      <c r="F31" s="366"/>
      <c r="G31" s="83" t="s">
        <v>191</v>
      </c>
      <c r="H31" s="354" t="s">
        <v>209</v>
      </c>
      <c r="I31" s="355"/>
      <c r="J31" s="355"/>
      <c r="K31" s="355"/>
      <c r="L31" s="355"/>
      <c r="M31" s="356"/>
      <c r="N31" s="371"/>
      <c r="O31" s="351"/>
      <c r="P31" s="353"/>
      <c r="Q31" s="225"/>
    </row>
    <row r="32" spans="1:21" s="3" customFormat="1" ht="12.75" customHeight="1">
      <c r="A32" s="15"/>
      <c r="B32" s="357">
        <v>9</v>
      </c>
      <c r="C32" s="359">
        <v>43971</v>
      </c>
      <c r="D32" s="360"/>
      <c r="E32" s="363" t="s">
        <v>210</v>
      </c>
      <c r="F32" s="364"/>
      <c r="G32" s="82" t="s">
        <v>187</v>
      </c>
      <c r="H32" s="367" t="s">
        <v>211</v>
      </c>
      <c r="I32" s="368"/>
      <c r="J32" s="368"/>
      <c r="K32" s="368"/>
      <c r="L32" s="368"/>
      <c r="M32" s="369"/>
      <c r="N32" s="370" t="s">
        <v>189</v>
      </c>
      <c r="O32" s="350" t="s">
        <v>190</v>
      </c>
      <c r="P32" s="352"/>
      <c r="Q32" s="16"/>
    </row>
    <row r="33" spans="1:17" s="3" customFormat="1" ht="12.75" customHeight="1" thickBot="1">
      <c r="A33" s="225"/>
      <c r="B33" s="358"/>
      <c r="C33" s="361"/>
      <c r="D33" s="362"/>
      <c r="E33" s="365"/>
      <c r="F33" s="366"/>
      <c r="G33" s="83" t="s">
        <v>191</v>
      </c>
      <c r="H33" s="354" t="s">
        <v>212</v>
      </c>
      <c r="I33" s="355"/>
      <c r="J33" s="355"/>
      <c r="K33" s="355"/>
      <c r="L33" s="355"/>
      <c r="M33" s="356"/>
      <c r="N33" s="371"/>
      <c r="O33" s="351"/>
      <c r="P33" s="353"/>
      <c r="Q33" s="225"/>
    </row>
    <row r="34" spans="1:17" s="3" customFormat="1" ht="12.75" customHeight="1">
      <c r="A34" s="15"/>
      <c r="B34" s="357">
        <v>10</v>
      </c>
      <c r="C34" s="359">
        <v>43982</v>
      </c>
      <c r="D34" s="360"/>
      <c r="E34" s="363" t="s">
        <v>186</v>
      </c>
      <c r="F34" s="364"/>
      <c r="G34" s="82" t="s">
        <v>187</v>
      </c>
      <c r="H34" s="367" t="s">
        <v>213</v>
      </c>
      <c r="I34" s="368"/>
      <c r="J34" s="368"/>
      <c r="K34" s="368"/>
      <c r="L34" s="368"/>
      <c r="M34" s="369"/>
      <c r="N34" s="370" t="s">
        <v>199</v>
      </c>
      <c r="O34" s="350" t="s">
        <v>196</v>
      </c>
      <c r="P34" s="352">
        <v>43999</v>
      </c>
      <c r="Q34" s="16"/>
    </row>
    <row r="35" spans="1:17" s="3" customFormat="1" ht="12.75" customHeight="1" thickBot="1">
      <c r="A35" s="225"/>
      <c r="B35" s="358"/>
      <c r="C35" s="361"/>
      <c r="D35" s="362"/>
      <c r="E35" s="365"/>
      <c r="F35" s="366"/>
      <c r="G35" s="83" t="s">
        <v>191</v>
      </c>
      <c r="H35" s="354" t="s">
        <v>214</v>
      </c>
      <c r="I35" s="355"/>
      <c r="J35" s="355"/>
      <c r="K35" s="355"/>
      <c r="L35" s="355"/>
      <c r="M35" s="356"/>
      <c r="N35" s="371"/>
      <c r="O35" s="351"/>
      <c r="P35" s="353"/>
      <c r="Q35" s="225"/>
    </row>
    <row r="36" spans="1:17" s="3" customFormat="1" ht="12.75" customHeight="1">
      <c r="A36" s="15"/>
      <c r="B36" s="357">
        <v>11</v>
      </c>
      <c r="C36" s="359">
        <v>43984</v>
      </c>
      <c r="D36" s="360"/>
      <c r="E36" s="363" t="s">
        <v>201</v>
      </c>
      <c r="F36" s="364"/>
      <c r="G36" s="82" t="s">
        <v>187</v>
      </c>
      <c r="H36" s="367" t="s">
        <v>215</v>
      </c>
      <c r="I36" s="368"/>
      <c r="J36" s="368"/>
      <c r="K36" s="368"/>
      <c r="L36" s="368"/>
      <c r="M36" s="369"/>
      <c r="N36" s="370" t="s">
        <v>189</v>
      </c>
      <c r="O36" s="350" t="s">
        <v>190</v>
      </c>
      <c r="P36" s="352"/>
      <c r="Q36" s="16"/>
    </row>
    <row r="37" spans="1:17" s="3" customFormat="1" ht="12.75" customHeight="1" thickBot="1">
      <c r="A37" s="225"/>
      <c r="B37" s="358"/>
      <c r="C37" s="361"/>
      <c r="D37" s="362"/>
      <c r="E37" s="365"/>
      <c r="F37" s="366"/>
      <c r="G37" s="83" t="s">
        <v>191</v>
      </c>
      <c r="H37" s="354" t="s">
        <v>216</v>
      </c>
      <c r="I37" s="355"/>
      <c r="J37" s="355"/>
      <c r="K37" s="355"/>
      <c r="L37" s="355"/>
      <c r="M37" s="356"/>
      <c r="N37" s="371"/>
      <c r="O37" s="351"/>
      <c r="P37" s="353"/>
      <c r="Q37" s="225"/>
    </row>
    <row r="38" spans="1:17" s="3" customFormat="1" ht="13.5" thickBot="1">
      <c r="A38" s="30"/>
      <c r="B38" s="226"/>
      <c r="C38" s="31"/>
      <c r="D38" s="31"/>
      <c r="E38" s="31"/>
      <c r="F38" s="31"/>
      <c r="G38" s="31"/>
      <c r="H38" s="31"/>
      <c r="I38" s="31"/>
      <c r="J38" s="31"/>
      <c r="K38" s="227"/>
      <c r="L38" s="31"/>
      <c r="M38" s="31"/>
      <c r="N38" s="31"/>
      <c r="O38" s="31"/>
      <c r="P38" s="31"/>
      <c r="Q38" s="32"/>
    </row>
    <row r="39" spans="1:17" s="3" customFormat="1">
      <c r="C39" s="63"/>
      <c r="L39" s="6"/>
    </row>
    <row r="40" spans="1:17" s="3" customFormat="1">
      <c r="C40" s="63"/>
      <c r="L40" s="6"/>
    </row>
    <row r="41" spans="1:17" s="3" customFormat="1">
      <c r="C41" s="63"/>
      <c r="L41" s="6"/>
    </row>
    <row r="42" spans="1:17" s="3" customFormat="1">
      <c r="C42" s="63"/>
      <c r="L42" s="6"/>
    </row>
    <row r="43" spans="1:17" s="3" customFormat="1">
      <c r="C43" s="63"/>
      <c r="L43" s="6"/>
    </row>
    <row r="44" spans="1:17" s="3" customFormat="1">
      <c r="C44" s="63"/>
      <c r="L44" s="6"/>
    </row>
    <row r="45" spans="1:17" s="3" customFormat="1">
      <c r="C45" s="63"/>
      <c r="L45" s="6"/>
    </row>
    <row r="46" spans="1:17" s="3" customFormat="1">
      <c r="C46" s="63"/>
      <c r="L46" s="6"/>
    </row>
    <row r="47" spans="1:17" s="3" customFormat="1">
      <c r="C47" s="63"/>
      <c r="L47" s="6"/>
    </row>
    <row r="48" spans="1:17" s="3" customFormat="1">
      <c r="C48" s="63"/>
      <c r="L48" s="6"/>
    </row>
    <row r="49" spans="3:12" s="3" customFormat="1">
      <c r="C49" s="63"/>
      <c r="L49" s="6"/>
    </row>
    <row r="50" spans="3:12" s="3" customFormat="1">
      <c r="C50" s="63"/>
      <c r="L50" s="6"/>
    </row>
    <row r="51" spans="3:12" s="3" customFormat="1">
      <c r="C51" s="63"/>
      <c r="L51" s="6"/>
    </row>
    <row r="52" spans="3:12" s="3" customFormat="1">
      <c r="C52" s="63"/>
      <c r="L52" s="6"/>
    </row>
    <row r="53" spans="3:12" s="3" customFormat="1">
      <c r="C53" s="63"/>
      <c r="L53" s="6"/>
    </row>
    <row r="54" spans="3:12" s="3" customFormat="1">
      <c r="C54" s="63"/>
      <c r="L54" s="6"/>
    </row>
    <row r="55" spans="3:12" s="3" customFormat="1">
      <c r="C55" s="63"/>
      <c r="L55" s="6"/>
    </row>
    <row r="56" spans="3:12" s="3" customFormat="1">
      <c r="C56" s="63"/>
      <c r="L56" s="6"/>
    </row>
    <row r="57" spans="3:12" s="3" customFormat="1">
      <c r="C57" s="63"/>
      <c r="L57" s="6"/>
    </row>
    <row r="58" spans="3:12" s="3" customFormat="1">
      <c r="C58" s="63"/>
      <c r="L58" s="6"/>
    </row>
    <row r="59" spans="3:12" s="3" customFormat="1">
      <c r="C59" s="63"/>
      <c r="L59" s="6"/>
    </row>
    <row r="60" spans="3:12" s="3" customFormat="1">
      <c r="C60" s="63"/>
      <c r="L60" s="6"/>
    </row>
    <row r="61" spans="3:12" s="3" customFormat="1">
      <c r="C61" s="63"/>
      <c r="L61" s="6"/>
    </row>
    <row r="62" spans="3:12" s="3" customFormat="1">
      <c r="C62" s="63"/>
      <c r="L62" s="6"/>
    </row>
    <row r="63" spans="3:12" s="3" customFormat="1">
      <c r="C63" s="63"/>
      <c r="L63" s="6"/>
    </row>
    <row r="64" spans="3:12" s="3" customFormat="1">
      <c r="C64" s="63"/>
      <c r="L64" s="6"/>
    </row>
    <row r="65" spans="3:12" s="3" customFormat="1">
      <c r="C65" s="63"/>
      <c r="L65" s="6"/>
    </row>
    <row r="66" spans="3:12" s="3" customFormat="1">
      <c r="C66" s="63"/>
      <c r="L66" s="6"/>
    </row>
    <row r="67" spans="3:12" s="3" customFormat="1">
      <c r="C67" s="63"/>
      <c r="L67" s="6"/>
    </row>
    <row r="68" spans="3:12" s="3" customFormat="1">
      <c r="C68" s="63"/>
      <c r="L68" s="6"/>
    </row>
    <row r="69" spans="3:12" s="3" customFormat="1">
      <c r="C69" s="63"/>
      <c r="L69" s="6"/>
    </row>
    <row r="70" spans="3:12" s="3" customFormat="1">
      <c r="C70" s="63"/>
      <c r="L70" s="6"/>
    </row>
    <row r="71" spans="3:12" s="3" customFormat="1">
      <c r="C71" s="63"/>
      <c r="L71" s="6"/>
    </row>
    <row r="72" spans="3:12" s="3" customFormat="1">
      <c r="C72" s="63"/>
      <c r="L72" s="6"/>
    </row>
    <row r="73" spans="3:12" s="3" customFormat="1">
      <c r="C73" s="63"/>
      <c r="L73" s="6"/>
    </row>
    <row r="74" spans="3:12" s="3" customFormat="1">
      <c r="C74" s="63"/>
      <c r="L74" s="6"/>
    </row>
    <row r="75" spans="3:12" s="3" customFormat="1">
      <c r="C75" s="63"/>
      <c r="L75" s="6"/>
    </row>
    <row r="76" spans="3:12" s="3" customFormat="1">
      <c r="C76" s="63"/>
      <c r="L76" s="6"/>
    </row>
    <row r="77" spans="3:12" s="3" customFormat="1">
      <c r="C77" s="63"/>
      <c r="L77" s="6"/>
    </row>
    <row r="78" spans="3:12" s="3" customFormat="1">
      <c r="C78" s="63"/>
      <c r="L78" s="6"/>
    </row>
    <row r="79" spans="3:12" s="3" customFormat="1">
      <c r="C79" s="63"/>
      <c r="L79" s="6"/>
    </row>
    <row r="80" spans="3:12" s="3" customFormat="1">
      <c r="C80" s="63"/>
      <c r="L80" s="6"/>
    </row>
    <row r="81" spans="3:12" s="3" customFormat="1">
      <c r="C81" s="63"/>
      <c r="L81" s="6"/>
    </row>
    <row r="82" spans="3:12" s="3" customFormat="1">
      <c r="C82" s="63"/>
      <c r="L82" s="6"/>
    </row>
    <row r="83" spans="3:12" s="3" customFormat="1">
      <c r="C83" s="63"/>
      <c r="L83" s="6"/>
    </row>
    <row r="84" spans="3:12" s="3" customFormat="1">
      <c r="C84" s="63"/>
      <c r="L84" s="6"/>
    </row>
    <row r="85" spans="3:12" s="3" customFormat="1">
      <c r="C85" s="63"/>
      <c r="L85" s="6"/>
    </row>
    <row r="86" spans="3:12" s="3" customFormat="1">
      <c r="C86" s="63"/>
      <c r="L86" s="6"/>
    </row>
    <row r="87" spans="3:12" s="3" customFormat="1">
      <c r="C87" s="63"/>
      <c r="L87" s="6"/>
    </row>
    <row r="88" spans="3:12" s="3" customFormat="1">
      <c r="C88" s="63"/>
      <c r="L88" s="6"/>
    </row>
    <row r="89" spans="3:12" s="3" customFormat="1">
      <c r="C89" s="63"/>
      <c r="L89" s="6"/>
    </row>
    <row r="90" spans="3:12" s="3" customFormat="1">
      <c r="C90" s="63"/>
      <c r="L90" s="6"/>
    </row>
    <row r="91" spans="3:12" s="3" customFormat="1">
      <c r="C91" s="63"/>
      <c r="L91" s="6"/>
    </row>
    <row r="92" spans="3:12" s="3" customFormat="1">
      <c r="C92" s="63"/>
      <c r="L92" s="6"/>
    </row>
    <row r="93" spans="3:12" s="3" customFormat="1">
      <c r="C93" s="63"/>
      <c r="L93" s="6"/>
    </row>
    <row r="94" spans="3:12" s="3" customFormat="1">
      <c r="C94" s="63"/>
      <c r="L94" s="6"/>
    </row>
    <row r="95" spans="3:12" s="3" customFormat="1">
      <c r="C95" s="63"/>
      <c r="L95" s="6"/>
    </row>
    <row r="96" spans="3:12" s="3" customFormat="1">
      <c r="C96" s="63"/>
      <c r="L96" s="6"/>
    </row>
    <row r="97" spans="3:12" s="3" customFormat="1">
      <c r="C97" s="63"/>
      <c r="L97" s="6"/>
    </row>
    <row r="98" spans="3:12" s="3" customFormat="1">
      <c r="C98" s="63"/>
      <c r="L98" s="6"/>
    </row>
    <row r="99" spans="3:12" s="3" customFormat="1">
      <c r="C99" s="63"/>
      <c r="L99" s="6"/>
    </row>
    <row r="100" spans="3:12" s="3" customFormat="1">
      <c r="C100" s="63"/>
      <c r="L100" s="6"/>
    </row>
    <row r="101" spans="3:12" s="3" customFormat="1">
      <c r="C101" s="63"/>
      <c r="L101" s="6"/>
    </row>
    <row r="102" spans="3:12" s="3" customFormat="1">
      <c r="C102" s="63"/>
      <c r="L102" s="6"/>
    </row>
    <row r="103" spans="3:12" s="3" customFormat="1">
      <c r="C103" s="63"/>
      <c r="L103" s="6"/>
    </row>
    <row r="104" spans="3:12" s="3" customFormat="1">
      <c r="C104" s="63"/>
      <c r="L104" s="6"/>
    </row>
    <row r="105" spans="3:12" s="3" customFormat="1">
      <c r="C105" s="63"/>
      <c r="L105" s="6"/>
    </row>
    <row r="106" spans="3:12" s="3" customFormat="1">
      <c r="C106" s="63"/>
      <c r="L106" s="6"/>
    </row>
    <row r="107" spans="3:12" s="3" customFormat="1">
      <c r="C107" s="63"/>
      <c r="L107" s="6"/>
    </row>
    <row r="108" spans="3:12" s="3" customFormat="1">
      <c r="C108" s="63"/>
      <c r="L108" s="6"/>
    </row>
    <row r="109" spans="3:12" s="3" customFormat="1">
      <c r="C109" s="63"/>
      <c r="L109" s="6"/>
    </row>
    <row r="110" spans="3:12" s="3" customFormat="1">
      <c r="C110" s="63"/>
      <c r="L110" s="6"/>
    </row>
    <row r="111" spans="3:12" s="3" customFormat="1">
      <c r="C111" s="63"/>
      <c r="L111" s="6"/>
    </row>
    <row r="112" spans="3:12" s="3" customFormat="1">
      <c r="C112" s="63"/>
      <c r="L112" s="6"/>
    </row>
    <row r="113" spans="3:12" s="3" customFormat="1">
      <c r="C113" s="63"/>
      <c r="L113" s="6"/>
    </row>
    <row r="114" spans="3:12" s="3" customFormat="1">
      <c r="C114" s="63"/>
      <c r="L114" s="6"/>
    </row>
    <row r="115" spans="3:12" s="3" customFormat="1">
      <c r="C115" s="63"/>
      <c r="L115" s="6"/>
    </row>
    <row r="116" spans="3:12" s="3" customFormat="1">
      <c r="C116" s="63"/>
      <c r="L116" s="6"/>
    </row>
    <row r="117" spans="3:12" s="3" customFormat="1">
      <c r="C117" s="63"/>
      <c r="L117" s="6"/>
    </row>
    <row r="118" spans="3:12" s="3" customFormat="1">
      <c r="C118" s="63"/>
      <c r="L118" s="6"/>
    </row>
    <row r="119" spans="3:12" s="3" customFormat="1">
      <c r="C119" s="63"/>
      <c r="L119" s="6"/>
    </row>
    <row r="120" spans="3:12" s="3" customFormat="1">
      <c r="C120" s="63"/>
      <c r="L120" s="6"/>
    </row>
    <row r="121" spans="3:12" s="3" customFormat="1">
      <c r="C121" s="63"/>
      <c r="L121" s="6"/>
    </row>
    <row r="122" spans="3:12" s="3" customFormat="1">
      <c r="C122" s="63"/>
      <c r="L122" s="6"/>
    </row>
    <row r="123" spans="3:12" s="3" customFormat="1">
      <c r="C123" s="63"/>
      <c r="L123" s="6"/>
    </row>
    <row r="124" spans="3:12" s="3" customFormat="1">
      <c r="C124" s="63"/>
      <c r="L124" s="6"/>
    </row>
    <row r="125" spans="3:12" s="3" customFormat="1">
      <c r="C125" s="63"/>
      <c r="L125" s="6"/>
    </row>
    <row r="126" spans="3:12" s="3" customFormat="1">
      <c r="C126" s="63"/>
      <c r="L126" s="6"/>
    </row>
    <row r="127" spans="3:12" s="3" customFormat="1">
      <c r="C127" s="63"/>
      <c r="L127" s="6"/>
    </row>
    <row r="128" spans="3:12" s="3" customFormat="1">
      <c r="C128" s="63"/>
      <c r="L128" s="6"/>
    </row>
    <row r="129" spans="3:12" s="3" customFormat="1">
      <c r="C129" s="63"/>
      <c r="L129" s="6"/>
    </row>
    <row r="130" spans="3:12" s="3" customFormat="1">
      <c r="C130" s="63"/>
      <c r="L130" s="6"/>
    </row>
    <row r="131" spans="3:12" s="3" customFormat="1">
      <c r="C131" s="63"/>
      <c r="L131" s="6"/>
    </row>
    <row r="132" spans="3:12" s="3" customFormat="1">
      <c r="C132" s="63"/>
      <c r="L132" s="6"/>
    </row>
    <row r="133" spans="3:12" s="3" customFormat="1">
      <c r="C133" s="63"/>
      <c r="L133" s="6"/>
    </row>
    <row r="134" spans="3:12" s="3" customFormat="1">
      <c r="C134" s="63"/>
      <c r="L134" s="6"/>
    </row>
    <row r="135" spans="3:12" s="3" customFormat="1">
      <c r="C135" s="63"/>
      <c r="L135" s="6"/>
    </row>
    <row r="136" spans="3:12" s="3" customFormat="1">
      <c r="C136" s="63"/>
      <c r="L136" s="6"/>
    </row>
    <row r="137" spans="3:12" s="3" customFormat="1">
      <c r="C137" s="63"/>
      <c r="L137" s="6"/>
    </row>
    <row r="138" spans="3:12" s="3" customFormat="1">
      <c r="C138" s="63"/>
      <c r="L138" s="6"/>
    </row>
    <row r="139" spans="3:12" s="3" customFormat="1">
      <c r="C139" s="63"/>
      <c r="L139" s="6"/>
    </row>
    <row r="140" spans="3:12" s="3" customFormat="1">
      <c r="C140" s="63"/>
      <c r="L140" s="6"/>
    </row>
    <row r="141" spans="3:12" s="3" customFormat="1">
      <c r="C141" s="63"/>
      <c r="L141" s="6"/>
    </row>
    <row r="142" spans="3:12" s="3" customFormat="1">
      <c r="C142" s="63"/>
      <c r="L142" s="6"/>
    </row>
    <row r="143" spans="3:12" s="3" customFormat="1">
      <c r="C143" s="63"/>
      <c r="L143" s="6"/>
    </row>
    <row r="144" spans="3:12" s="3" customFormat="1">
      <c r="C144" s="63"/>
      <c r="L144" s="6"/>
    </row>
    <row r="145" spans="3:12" s="3" customFormat="1">
      <c r="C145" s="63"/>
      <c r="L145" s="6"/>
    </row>
    <row r="146" spans="3:12" s="3" customFormat="1">
      <c r="C146" s="63"/>
      <c r="L146" s="6"/>
    </row>
    <row r="147" spans="3:12" s="3" customFormat="1">
      <c r="C147" s="63"/>
      <c r="L147" s="6"/>
    </row>
    <row r="148" spans="3:12" s="3" customFormat="1">
      <c r="C148" s="63"/>
      <c r="L148" s="6"/>
    </row>
    <row r="149" spans="3:12" s="3" customFormat="1">
      <c r="C149" s="63"/>
      <c r="L149" s="6"/>
    </row>
    <row r="150" spans="3:12" s="3" customFormat="1">
      <c r="C150" s="63"/>
      <c r="L150" s="6"/>
    </row>
    <row r="151" spans="3:12" s="3" customFormat="1">
      <c r="C151" s="63"/>
      <c r="L151" s="6"/>
    </row>
    <row r="152" spans="3:12" s="3" customFormat="1">
      <c r="C152" s="63"/>
      <c r="L152" s="6"/>
    </row>
    <row r="153" spans="3:12" s="3" customFormat="1">
      <c r="C153" s="63"/>
      <c r="L153" s="6"/>
    </row>
    <row r="154" spans="3:12" s="3" customFormat="1">
      <c r="C154" s="63"/>
      <c r="L154" s="6"/>
    </row>
    <row r="155" spans="3:12" s="3" customFormat="1">
      <c r="C155" s="63"/>
      <c r="L155" s="6"/>
    </row>
    <row r="156" spans="3:12" s="3" customFormat="1">
      <c r="C156" s="63"/>
      <c r="L156" s="6"/>
    </row>
    <row r="157" spans="3:12" s="3" customFormat="1">
      <c r="C157" s="63"/>
      <c r="L157" s="6"/>
    </row>
    <row r="158" spans="3:12" s="3" customFormat="1">
      <c r="C158" s="63"/>
      <c r="L158" s="6"/>
    </row>
    <row r="159" spans="3:12" s="3" customFormat="1">
      <c r="C159" s="63"/>
      <c r="L159" s="6"/>
    </row>
    <row r="160" spans="3:12" s="3" customFormat="1">
      <c r="C160" s="63"/>
      <c r="L160" s="6"/>
    </row>
    <row r="161" spans="3:12" s="3" customFormat="1">
      <c r="C161" s="63"/>
      <c r="L161" s="6"/>
    </row>
    <row r="162" spans="3:12" s="3" customFormat="1">
      <c r="C162" s="63"/>
      <c r="L162" s="6"/>
    </row>
    <row r="163" spans="3:12" s="3" customFormat="1">
      <c r="C163" s="63"/>
      <c r="L163" s="6"/>
    </row>
    <row r="164" spans="3:12" s="3" customFormat="1">
      <c r="C164" s="63"/>
      <c r="L164" s="6"/>
    </row>
    <row r="165" spans="3:12" s="3" customFormat="1">
      <c r="C165" s="63"/>
      <c r="L165" s="6"/>
    </row>
    <row r="166" spans="3:12" s="3" customFormat="1">
      <c r="C166" s="63"/>
      <c r="L166" s="6"/>
    </row>
    <row r="167" spans="3:12" s="3" customFormat="1">
      <c r="C167" s="63"/>
      <c r="L167" s="6"/>
    </row>
    <row r="168" spans="3:12" s="3" customFormat="1">
      <c r="C168" s="63"/>
      <c r="L168" s="6"/>
    </row>
    <row r="169" spans="3:12" s="3" customFormat="1">
      <c r="C169" s="63"/>
      <c r="L169" s="6"/>
    </row>
    <row r="170" spans="3:12" s="3" customFormat="1">
      <c r="C170" s="63"/>
      <c r="L170" s="6"/>
    </row>
    <row r="171" spans="3:12" s="3" customFormat="1">
      <c r="C171" s="63"/>
      <c r="L171" s="6"/>
    </row>
    <row r="172" spans="3:12" s="3" customFormat="1">
      <c r="C172" s="63"/>
      <c r="L172" s="6"/>
    </row>
  </sheetData>
  <mergeCells count="106">
    <mergeCell ref="O24:O25"/>
    <mergeCell ref="H25:M25"/>
    <mergeCell ref="O22:O23"/>
    <mergeCell ref="P24:P25"/>
    <mergeCell ref="P22:P23"/>
    <mergeCell ref="H23:M23"/>
    <mergeCell ref="B22:B23"/>
    <mergeCell ref="C22:D23"/>
    <mergeCell ref="E22:F23"/>
    <mergeCell ref="H22:M22"/>
    <mergeCell ref="N22:N23"/>
    <mergeCell ref="B24:B25"/>
    <mergeCell ref="C24:D25"/>
    <mergeCell ref="E24:F25"/>
    <mergeCell ref="H24:M24"/>
    <mergeCell ref="N24:N25"/>
    <mergeCell ref="N16:N17"/>
    <mergeCell ref="O16:O17"/>
    <mergeCell ref="P16:P17"/>
    <mergeCell ref="H17:M17"/>
    <mergeCell ref="B16:B17"/>
    <mergeCell ref="C16:D17"/>
    <mergeCell ref="E16:F17"/>
    <mergeCell ref="H16:M16"/>
    <mergeCell ref="P20:P21"/>
    <mergeCell ref="H21:M21"/>
    <mergeCell ref="O18:O19"/>
    <mergeCell ref="H19:M19"/>
    <mergeCell ref="B18:B19"/>
    <mergeCell ref="C18:D19"/>
    <mergeCell ref="E18:F19"/>
    <mergeCell ref="H18:M18"/>
    <mergeCell ref="N18:N19"/>
    <mergeCell ref="B20:B21"/>
    <mergeCell ref="C20:D21"/>
    <mergeCell ref="E20:F21"/>
    <mergeCell ref="H20:M20"/>
    <mergeCell ref="N20:N21"/>
    <mergeCell ref="O20:O21"/>
    <mergeCell ref="B6:E6"/>
    <mergeCell ref="G6:L6"/>
    <mergeCell ref="M6:N6"/>
    <mergeCell ref="O6:P6"/>
    <mergeCell ref="B9:D9"/>
    <mergeCell ref="B10:D10"/>
    <mergeCell ref="C15:D15"/>
    <mergeCell ref="E15:F15"/>
    <mergeCell ref="G15:M15"/>
    <mergeCell ref="B4:P4"/>
    <mergeCell ref="B1:P1"/>
    <mergeCell ref="B2:D3"/>
    <mergeCell ref="E2:L3"/>
    <mergeCell ref="M2:N2"/>
    <mergeCell ref="M3:N3"/>
    <mergeCell ref="B5:E5"/>
    <mergeCell ref="G5:L5"/>
    <mergeCell ref="M5:N5"/>
    <mergeCell ref="O5:P5"/>
    <mergeCell ref="O34:O35"/>
    <mergeCell ref="P34:P35"/>
    <mergeCell ref="H35:M35"/>
    <mergeCell ref="B34:B35"/>
    <mergeCell ref="C34:D35"/>
    <mergeCell ref="E34:F35"/>
    <mergeCell ref="H34:M34"/>
    <mergeCell ref="N34:N35"/>
    <mergeCell ref="B26:B27"/>
    <mergeCell ref="C26:D27"/>
    <mergeCell ref="E26:F27"/>
    <mergeCell ref="H26:M26"/>
    <mergeCell ref="N26:N27"/>
    <mergeCell ref="O26:O27"/>
    <mergeCell ref="P26:P27"/>
    <mergeCell ref="H27:M27"/>
    <mergeCell ref="P28:P29"/>
    <mergeCell ref="H29:M29"/>
    <mergeCell ref="O28:O29"/>
    <mergeCell ref="B28:B29"/>
    <mergeCell ref="C28:D29"/>
    <mergeCell ref="E28:F29"/>
    <mergeCell ref="H28:M28"/>
    <mergeCell ref="N28:N29"/>
    <mergeCell ref="O36:O37"/>
    <mergeCell ref="P36:P37"/>
    <mergeCell ref="H37:M37"/>
    <mergeCell ref="B36:B37"/>
    <mergeCell ref="C36:D37"/>
    <mergeCell ref="E36:F37"/>
    <mergeCell ref="H36:M36"/>
    <mergeCell ref="N36:N37"/>
    <mergeCell ref="O30:O31"/>
    <mergeCell ref="P30:P31"/>
    <mergeCell ref="H31:M31"/>
    <mergeCell ref="B32:B33"/>
    <mergeCell ref="C32:D33"/>
    <mergeCell ref="E32:F33"/>
    <mergeCell ref="H32:M32"/>
    <mergeCell ref="N32:N33"/>
    <mergeCell ref="O32:O33"/>
    <mergeCell ref="P32:P33"/>
    <mergeCell ref="H33:M33"/>
    <mergeCell ref="B30:B31"/>
    <mergeCell ref="C30:D31"/>
    <mergeCell ref="E30:F31"/>
    <mergeCell ref="H30:M30"/>
    <mergeCell ref="N30:N31"/>
  </mergeCells>
  <conditionalFormatting sqref="O16 O20">
    <cfRule type="cellIs" dxfId="285" priority="41" operator="equal">
      <formula>"CANCELLED"</formula>
    </cfRule>
    <cfRule type="cellIs" dxfId="284" priority="42" operator="equal">
      <formula>"BLOCKED"</formula>
    </cfRule>
    <cfRule type="cellIs" dxfId="283" priority="43" operator="equal">
      <formula>"IN PROGRESS"</formula>
    </cfRule>
    <cfRule type="cellIs" dxfId="282" priority="44" operator="equal">
      <formula>"CLOSED"</formula>
    </cfRule>
  </conditionalFormatting>
  <conditionalFormatting sqref="O22 O26">
    <cfRule type="cellIs" dxfId="281" priority="29" operator="equal">
      <formula>"CANCELLED"</formula>
    </cfRule>
    <cfRule type="cellIs" dxfId="280" priority="30" operator="equal">
      <formula>"BLOCKED"</formula>
    </cfRule>
    <cfRule type="cellIs" dxfId="279" priority="31" operator="equal">
      <formula>"IN PROGRESS"</formula>
    </cfRule>
    <cfRule type="cellIs" dxfId="278" priority="32" operator="equal">
      <formula>"CLOSED"</formula>
    </cfRule>
  </conditionalFormatting>
  <conditionalFormatting sqref="O18">
    <cfRule type="cellIs" dxfId="277" priority="25" operator="equal">
      <formula>"CANCELLED"</formula>
    </cfRule>
    <cfRule type="cellIs" dxfId="276" priority="26" operator="equal">
      <formula>"BLOCKED"</formula>
    </cfRule>
    <cfRule type="cellIs" dxfId="275" priority="27" operator="equal">
      <formula>"IN PROGRESS"</formula>
    </cfRule>
    <cfRule type="cellIs" dxfId="274" priority="28" operator="equal">
      <formula>"CLOSED"</formula>
    </cfRule>
  </conditionalFormatting>
  <conditionalFormatting sqref="O28">
    <cfRule type="cellIs" dxfId="273" priority="21" operator="equal">
      <formula>"CANCELLED"</formula>
    </cfRule>
    <cfRule type="cellIs" dxfId="272" priority="22" operator="equal">
      <formula>"BLOCKED"</formula>
    </cfRule>
    <cfRule type="cellIs" dxfId="271" priority="23" operator="equal">
      <formula>"IN PROGRESS"</formula>
    </cfRule>
    <cfRule type="cellIs" dxfId="270" priority="24" operator="equal">
      <formula>"CLOSED"</formula>
    </cfRule>
  </conditionalFormatting>
  <conditionalFormatting sqref="O24">
    <cfRule type="cellIs" dxfId="269" priority="17" operator="equal">
      <formula>"CANCELLED"</formula>
    </cfRule>
    <cfRule type="cellIs" dxfId="268" priority="18" operator="equal">
      <formula>"BLOCKED"</formula>
    </cfRule>
    <cfRule type="cellIs" dxfId="267" priority="19" operator="equal">
      <formula>"IN PROGRESS"</formula>
    </cfRule>
    <cfRule type="cellIs" dxfId="266" priority="20" operator="equal">
      <formula>"CLOSED"</formula>
    </cfRule>
  </conditionalFormatting>
  <conditionalFormatting sqref="O34">
    <cfRule type="cellIs" dxfId="265" priority="13" operator="equal">
      <formula>"CANCELLED"</formula>
    </cfRule>
    <cfRule type="cellIs" dxfId="264" priority="14" operator="equal">
      <formula>"BLOCKED"</formula>
    </cfRule>
    <cfRule type="cellIs" dxfId="263" priority="15" operator="equal">
      <formula>"IN PROGRESS"</formula>
    </cfRule>
    <cfRule type="cellIs" dxfId="262" priority="16" operator="equal">
      <formula>"CLOSED"</formula>
    </cfRule>
  </conditionalFormatting>
  <conditionalFormatting sqref="O30">
    <cfRule type="cellIs" dxfId="261" priority="9" operator="equal">
      <formula>"CANCELLED"</formula>
    </cfRule>
    <cfRule type="cellIs" dxfId="260" priority="10" operator="equal">
      <formula>"BLOCKED"</formula>
    </cfRule>
    <cfRule type="cellIs" dxfId="259" priority="11" operator="equal">
      <formula>"IN PROGRESS"</formula>
    </cfRule>
    <cfRule type="cellIs" dxfId="258" priority="12" operator="equal">
      <formula>"CLOSED"</formula>
    </cfRule>
  </conditionalFormatting>
  <conditionalFormatting sqref="O32">
    <cfRule type="cellIs" dxfId="257" priority="5" operator="equal">
      <formula>"CANCELLED"</formula>
    </cfRule>
    <cfRule type="cellIs" dxfId="256" priority="6" operator="equal">
      <formula>"BLOCKED"</formula>
    </cfRule>
    <cfRule type="cellIs" dxfId="255" priority="7" operator="equal">
      <formula>"IN PROGRESS"</formula>
    </cfRule>
    <cfRule type="cellIs" dxfId="254" priority="8" operator="equal">
      <formula>"CLOSED"</formula>
    </cfRule>
  </conditionalFormatting>
  <conditionalFormatting sqref="O36">
    <cfRule type="cellIs" dxfId="253" priority="1" operator="equal">
      <formula>"CANCELLED"</formula>
    </cfRule>
    <cfRule type="cellIs" dxfId="252" priority="2" operator="equal">
      <formula>"BLOCKED"</formula>
    </cfRule>
    <cfRule type="cellIs" dxfId="251" priority="3" operator="equal">
      <formula>"IN PROGRESS"</formula>
    </cfRule>
    <cfRule type="cellIs" dxfId="250" priority="4" operator="equal">
      <formula>"CLOSED"</formula>
    </cfRule>
  </conditionalFormatting>
  <dataValidations count="1">
    <dataValidation type="list" allowBlank="1" showInputMessage="1" showErrorMessage="1" sqref="O16 O18 O24:O26 O20:O22 O28:O29 O30:O37" xr:uid="{00000000-0002-0000-0400-000000000000}">
      <formula1>"CLOSED,IN PROGRESS, BLOCKED, CANCELLED"</formula1>
    </dataValidation>
  </dataValidations>
  <printOptions horizontalCentered="1" verticalCentered="1"/>
  <pageMargins left="0.19685039370078741" right="0.19685039370078741" top="0.19685039370078741" bottom="0.19685039370078741" header="0.31496062992125984" footer="0.31496062992125984"/>
  <pageSetup paperSize="9" scale="83" orientation="landscape" r:id="rId1"/>
  <headerFooter alignWithMargins="0"/>
  <colBreaks count="1" manualBreakCount="1">
    <brk id="17" max="40" man="1"/>
  </colBreaks>
  <drawing r:id="rId2"/>
  <extLst>
    <ext xmlns:x14="http://schemas.microsoft.com/office/spreadsheetml/2009/9/main" uri="{78C0D931-6437-407d-A8EE-F0AAD7539E65}">
      <x14:conditionalFormattings>
        <x14:conditionalFormatting xmlns:xm="http://schemas.microsoft.com/office/excel/2006/main">
          <x14:cfRule type="iconSet" priority="55" id="{185CA10E-283D-410F-92E8-EC4C006FA335}">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K9:P10 E9:F9 E10</xm:sqref>
        </x14:conditionalFormatting>
        <x14:conditionalFormatting xmlns:xm="http://schemas.microsoft.com/office/excel/2006/main">
          <x14:cfRule type="iconSet" priority="54" id="{E0439CE1-D20F-4081-A231-78ADF093E5E3}">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E12</xm:sqref>
        </x14:conditionalFormatting>
        <x14:conditionalFormatting xmlns:xm="http://schemas.microsoft.com/office/excel/2006/main">
          <x14:cfRule type="iconSet" priority="53" id="{E9B3E5E6-F36A-4F09-8268-D7A0C5D78185}">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H12</xm:sqref>
        </x14:conditionalFormatting>
        <x14:conditionalFormatting xmlns:xm="http://schemas.microsoft.com/office/excel/2006/main">
          <x14:cfRule type="iconSet" priority="52" id="{C4CA7942-C5F0-4CBE-8127-989F78E1E40A}">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51" id="{B626136D-E238-46AC-BFD8-41D4A8E1C39A}">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H9</xm:sqref>
        </x14:conditionalFormatting>
        <x14:conditionalFormatting xmlns:xm="http://schemas.microsoft.com/office/excel/2006/main">
          <x14:cfRule type="iconSet" priority="50" id="{91425D49-BAB6-4689-80AA-4E0283078170}">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G9</xm:sqref>
        </x14:conditionalFormatting>
        <x14:conditionalFormatting xmlns:xm="http://schemas.microsoft.com/office/excel/2006/main">
          <x14:cfRule type="iconSet" priority="49" id="{ABB2B1D2-3DA0-40E0-A2A5-D62A87061DF8}">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G10</xm:sqref>
        </x14:conditionalFormatting>
        <x14:conditionalFormatting xmlns:xm="http://schemas.microsoft.com/office/excel/2006/main">
          <x14:cfRule type="iconSet" priority="48" id="{B10758F4-7DCD-44D4-942B-12B44F4E9415}">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H10</xm:sqref>
        </x14:conditionalFormatting>
        <x14:conditionalFormatting xmlns:xm="http://schemas.microsoft.com/office/excel/2006/main">
          <x14:cfRule type="iconSet" priority="47" id="{DD31A2BE-0D74-4A65-BEA1-0C396CEA5DFA}">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F10</xm:sqref>
        </x14:conditionalFormatting>
        <x14:conditionalFormatting xmlns:xm="http://schemas.microsoft.com/office/excel/2006/main">
          <x14:cfRule type="iconSet" priority="46" id="{DE2B8B54-DABC-41B5-851D-399CBE3671AF}">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J9</xm:sqref>
        </x14:conditionalFormatting>
        <x14:conditionalFormatting xmlns:xm="http://schemas.microsoft.com/office/excel/2006/main">
          <x14:cfRule type="iconSet" priority="45" id="{9E8F4B07-9582-4CC2-9AEA-9551A937065D}">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J10</xm:sqref>
        </x14:conditionalFormatting>
        <x14:conditionalFormatting xmlns:xm="http://schemas.microsoft.com/office/excel/2006/main">
          <x14:cfRule type="iconSet" priority="56" id="{8A6A4238-42CA-4132-801D-C10E2205D0BA}">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I10</xm:sqref>
        </x14:conditionalFormatting>
        <x14:conditionalFormatting xmlns:xm="http://schemas.microsoft.com/office/excel/2006/main">
          <x14:cfRule type="iconSet" priority="57" id="{AFB5FB19-71C3-41AA-82CC-66DF8F3BFE63}">
            <x14:iconSet showValue="0" custom="1">
              <x14:cfvo type="percent">
                <xm:f>0</xm:f>
              </x14:cfvo>
              <x14:cfvo type="num">
                <xm:f>1</xm:f>
              </x14:cfvo>
              <x14:cfvo type="num" gte="0">
                <xm:f>2</xm:f>
              </x14:cfvo>
              <x14:cfIcon iconSet="3TrafficLights1" iconId="2"/>
              <x14:cfIcon iconSet="3TrafficLights1" iconId="1"/>
              <x14:cfIcon iconSet="3TrafficLights1" iconId="0"/>
            </x14:iconSet>
          </x14:cfRule>
          <xm:sqref>I9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tabColor rgb="FFFFFF00"/>
    <pageSetUpPr fitToPage="1"/>
  </sheetPr>
  <dimension ref="A1:BK220"/>
  <sheetViews>
    <sheetView view="pageBreakPreview" topLeftCell="A43" zoomScale="85" zoomScaleNormal="90" zoomScaleSheetLayoutView="85" workbookViewId="0">
      <selection activeCell="R24" sqref="R24"/>
    </sheetView>
  </sheetViews>
  <sheetFormatPr defaultColWidth="11.42578125" defaultRowHeight="12.75"/>
  <cols>
    <col min="1" max="1" width="3.140625" customWidth="1"/>
    <col min="2" max="2" width="4.7109375" customWidth="1"/>
    <col min="3" max="3" width="17.28515625" customWidth="1"/>
    <col min="4" max="4" width="27.7109375" customWidth="1"/>
    <col min="5" max="11" width="13.28515625" customWidth="1"/>
    <col min="12" max="12" width="13.28515625" style="7" customWidth="1"/>
    <col min="13" max="16" width="13.28515625" customWidth="1"/>
    <col min="17" max="17" width="3.140625" customWidth="1"/>
    <col min="18" max="48" width="11.42578125" style="3"/>
  </cols>
  <sheetData>
    <row r="1" spans="1:63" s="2" customFormat="1" ht="13.5" thickBot="1">
      <c r="A1" s="13"/>
      <c r="B1" s="301"/>
      <c r="C1" s="301"/>
      <c r="D1" s="301"/>
      <c r="E1" s="301"/>
      <c r="F1" s="301"/>
      <c r="G1" s="301"/>
      <c r="H1" s="301"/>
      <c r="I1" s="301"/>
      <c r="J1" s="301"/>
      <c r="K1" s="301"/>
      <c r="L1" s="301"/>
      <c r="M1" s="301"/>
      <c r="N1" s="301"/>
      <c r="O1" s="301"/>
      <c r="P1" s="301"/>
      <c r="Q1" s="14"/>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row>
    <row r="2" spans="1:63" ht="17.45" customHeight="1">
      <c r="A2" s="15"/>
      <c r="B2" s="394"/>
      <c r="C2" s="395"/>
      <c r="D2" s="373" t="s">
        <v>217</v>
      </c>
      <c r="E2" s="373"/>
      <c r="F2" s="373"/>
      <c r="G2" s="373"/>
      <c r="H2" s="373"/>
      <c r="I2" s="373"/>
      <c r="J2" s="373"/>
      <c r="K2" s="373"/>
      <c r="L2" s="374"/>
      <c r="M2" s="272" t="s">
        <v>1</v>
      </c>
      <c r="N2" s="272"/>
      <c r="O2" s="215" t="s">
        <v>2</v>
      </c>
      <c r="P2" s="41" t="s">
        <v>3</v>
      </c>
      <c r="Q2" s="16"/>
      <c r="AW2" s="3"/>
      <c r="AX2" s="3"/>
      <c r="AY2" s="3"/>
      <c r="AZ2" s="3"/>
      <c r="BA2" s="3"/>
      <c r="BB2" s="3"/>
      <c r="BC2" s="3"/>
      <c r="BD2" s="3"/>
      <c r="BE2" s="3"/>
      <c r="BF2" s="3"/>
      <c r="BG2" s="3"/>
      <c r="BH2" s="3"/>
      <c r="BI2" s="3"/>
      <c r="BJ2" s="3"/>
      <c r="BK2" s="3"/>
    </row>
    <row r="3" spans="1:63" ht="17.45" customHeight="1" thickBot="1">
      <c r="A3" s="15"/>
      <c r="B3" s="396"/>
      <c r="C3" s="397"/>
      <c r="D3" s="376"/>
      <c r="E3" s="376"/>
      <c r="F3" s="376"/>
      <c r="G3" s="376"/>
      <c r="H3" s="376"/>
      <c r="I3" s="376"/>
      <c r="J3" s="376"/>
      <c r="K3" s="376"/>
      <c r="L3" s="377"/>
      <c r="M3" s="273" t="str">
        <f>'Cover Page'!L3:L3</f>
        <v>CSI-MVADS0XXX</v>
      </c>
      <c r="N3" s="273"/>
      <c r="O3" s="42">
        <f ca="1">'Cover Page'!N3</f>
        <v>44824</v>
      </c>
      <c r="P3" s="43">
        <v>1</v>
      </c>
      <c r="Q3" s="16"/>
      <c r="AW3" s="3"/>
      <c r="AX3" s="3"/>
      <c r="AY3" s="3"/>
      <c r="AZ3" s="3"/>
      <c r="BA3" s="3"/>
      <c r="BB3" s="3"/>
      <c r="BC3" s="3"/>
      <c r="BD3" s="3"/>
      <c r="BE3" s="3"/>
      <c r="BF3" s="3"/>
      <c r="BG3" s="3"/>
      <c r="BH3" s="3"/>
      <c r="BI3" s="3"/>
      <c r="BJ3" s="3"/>
      <c r="BK3" s="3"/>
    </row>
    <row r="4" spans="1:63" s="2" customFormat="1" ht="13.5" thickBot="1">
      <c r="A4" s="17"/>
      <c r="B4" s="300"/>
      <c r="C4" s="300"/>
      <c r="D4" s="300"/>
      <c r="E4" s="300"/>
      <c r="F4" s="300"/>
      <c r="G4" s="300"/>
      <c r="H4" s="300"/>
      <c r="I4" s="300"/>
      <c r="J4" s="300"/>
      <c r="K4" s="300"/>
      <c r="L4" s="300"/>
      <c r="M4" s="300"/>
      <c r="N4" s="300"/>
      <c r="O4" s="300"/>
      <c r="P4" s="300"/>
      <c r="Q4" s="16"/>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row>
    <row r="5" spans="1:63" s="7" customFormat="1" ht="18" customHeight="1">
      <c r="A5" s="19"/>
      <c r="B5" s="277" t="s">
        <v>5</v>
      </c>
      <c r="C5" s="276"/>
      <c r="D5" s="276"/>
      <c r="E5" s="276"/>
      <c r="F5" s="276"/>
      <c r="G5" s="216" t="s">
        <v>6</v>
      </c>
      <c r="H5" s="274" t="s">
        <v>7</v>
      </c>
      <c r="I5" s="274"/>
      <c r="J5" s="274"/>
      <c r="K5" s="274"/>
      <c r="L5" s="274"/>
      <c r="M5" s="276" t="s">
        <v>8</v>
      </c>
      <c r="N5" s="276"/>
      <c r="O5" s="274" t="s">
        <v>9</v>
      </c>
      <c r="P5" s="275"/>
      <c r="Q5" s="1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row>
    <row r="6" spans="1:63" ht="26.25" thickBot="1">
      <c r="A6" s="21"/>
      <c r="B6" s="268" t="str">
        <f>'Cover Page'!B6:E6</f>
        <v>AIRBUS DEFENCE &amp; SPACE</v>
      </c>
      <c r="C6" s="269"/>
      <c r="D6" s="269"/>
      <c r="E6" s="269"/>
      <c r="F6" s="269"/>
      <c r="G6" s="214" t="str">
        <f>'Cover Page'!F6</f>
        <v>FAL A400M</v>
      </c>
      <c r="H6" s="267" t="str">
        <f>'Cover Page'!G6:G6</f>
        <v>A400M QUALITY INSPECTION ACTIVITIES TOQMK1 WP2:
QUALITY INSPECTION ACTIVITIES FLIGHT TEST CENTER</v>
      </c>
      <c r="I6" s="267"/>
      <c r="J6" s="267"/>
      <c r="K6" s="267"/>
      <c r="L6" s="267"/>
      <c r="M6" s="265" t="str">
        <f>'Cover Page'!L6:L6</f>
        <v>TAQ-A4-CD-19-0001-D</v>
      </c>
      <c r="N6" s="266"/>
      <c r="O6" s="263" t="str">
        <f>'Cover Page'!N6:N6</f>
        <v>A400M</v>
      </c>
      <c r="P6" s="264"/>
      <c r="Q6" s="16"/>
      <c r="AW6" s="3"/>
      <c r="AX6" s="3"/>
      <c r="AY6" s="3"/>
      <c r="AZ6" s="3"/>
      <c r="BA6" s="3"/>
      <c r="BB6" s="3"/>
      <c r="BC6" s="3"/>
      <c r="BD6" s="3"/>
      <c r="BE6" s="3"/>
      <c r="BF6" s="3"/>
      <c r="BG6" s="3"/>
    </row>
    <row r="7" spans="1:63" ht="28.5" customHeight="1">
      <c r="A7" s="45"/>
      <c r="B7" s="46"/>
      <c r="C7" s="47"/>
      <c r="D7" s="47"/>
      <c r="E7" s="47"/>
      <c r="F7" s="47"/>
      <c r="G7" s="47"/>
      <c r="H7" s="47"/>
      <c r="I7" s="47"/>
      <c r="J7" s="48"/>
      <c r="K7" s="48"/>
      <c r="L7" s="48"/>
      <c r="M7" s="48"/>
      <c r="N7" s="48"/>
      <c r="O7" s="49"/>
      <c r="P7" s="49"/>
      <c r="Q7" s="16"/>
    </row>
    <row r="8" spans="1:63">
      <c r="A8" s="3"/>
      <c r="B8" s="50"/>
      <c r="C8" s="50"/>
      <c r="D8" s="50"/>
      <c r="E8" s="50"/>
      <c r="F8" s="50"/>
      <c r="G8" s="50"/>
      <c r="H8" s="50"/>
      <c r="I8" s="50"/>
      <c r="J8" s="50"/>
      <c r="K8" s="50"/>
      <c r="L8" s="51"/>
      <c r="M8" s="50"/>
      <c r="N8" s="50"/>
      <c r="O8" s="50"/>
      <c r="P8" s="50"/>
      <c r="Q8" s="50"/>
    </row>
    <row r="9" spans="1:63">
      <c r="A9" s="3"/>
      <c r="B9" s="50"/>
      <c r="C9" s="50"/>
      <c r="D9" s="50"/>
      <c r="E9" s="50"/>
      <c r="F9" s="50"/>
      <c r="G9" s="50"/>
      <c r="H9" s="50"/>
      <c r="I9" s="50"/>
      <c r="J9" s="50"/>
      <c r="K9" s="50"/>
      <c r="L9" s="51"/>
      <c r="M9" s="50"/>
      <c r="N9" s="50"/>
      <c r="O9" s="50"/>
      <c r="P9" s="50"/>
      <c r="Q9" s="50"/>
    </row>
    <row r="10" spans="1:63">
      <c r="A10" s="3"/>
      <c r="B10" s="50"/>
      <c r="C10" s="50"/>
      <c r="D10" s="50"/>
      <c r="E10" s="50"/>
      <c r="F10" s="50"/>
      <c r="G10" s="50"/>
      <c r="H10" s="50"/>
      <c r="I10" s="50"/>
      <c r="J10" s="50"/>
      <c r="K10" s="50"/>
      <c r="L10" s="51"/>
      <c r="M10" s="50"/>
      <c r="N10" s="50"/>
      <c r="O10" s="50"/>
      <c r="P10" s="50"/>
      <c r="Q10" s="50"/>
    </row>
    <row r="11" spans="1:63">
      <c r="A11" s="3"/>
      <c r="B11" s="50"/>
      <c r="C11" s="50"/>
      <c r="D11" s="50"/>
      <c r="E11" s="50"/>
      <c r="F11" s="50"/>
      <c r="G11" s="50"/>
      <c r="H11" s="50"/>
      <c r="I11" s="50"/>
      <c r="J11" s="50"/>
      <c r="K11" s="50"/>
      <c r="L11" s="51"/>
      <c r="M11" s="50"/>
      <c r="N11" s="50"/>
      <c r="O11" s="50"/>
      <c r="P11" s="50"/>
      <c r="Q11" s="50"/>
    </row>
    <row r="12" spans="1:63">
      <c r="A12" s="3"/>
      <c r="B12" s="50"/>
      <c r="C12" s="50"/>
      <c r="D12" s="50"/>
      <c r="E12" s="50"/>
      <c r="F12" s="50"/>
      <c r="G12" s="50"/>
      <c r="H12" s="50"/>
      <c r="I12" s="50"/>
      <c r="J12" s="50"/>
      <c r="K12" s="50"/>
      <c r="L12" s="51"/>
      <c r="M12" s="50"/>
      <c r="N12" s="50"/>
      <c r="O12" s="50"/>
      <c r="P12" s="50"/>
      <c r="Q12" s="50"/>
    </row>
    <row r="13" spans="1:63">
      <c r="A13" s="3"/>
      <c r="B13" s="50"/>
      <c r="C13" s="50"/>
      <c r="D13" s="50"/>
      <c r="E13" s="50"/>
      <c r="F13" s="50"/>
      <c r="G13" s="50"/>
      <c r="H13" s="50"/>
      <c r="I13" s="50"/>
      <c r="J13" s="50"/>
      <c r="K13" s="50"/>
      <c r="L13" s="51"/>
      <c r="M13" s="50"/>
      <c r="N13" s="50"/>
      <c r="O13" s="50"/>
      <c r="P13" s="50"/>
      <c r="Q13" s="50"/>
    </row>
    <row r="14" spans="1:63">
      <c r="A14" s="3"/>
      <c r="B14" s="50"/>
      <c r="C14" s="50"/>
      <c r="D14" s="50"/>
      <c r="E14" s="50"/>
      <c r="F14" s="50"/>
      <c r="G14" s="50"/>
      <c r="H14" s="50"/>
      <c r="I14" s="50"/>
      <c r="J14" s="50"/>
      <c r="K14" s="50"/>
      <c r="L14" s="51"/>
      <c r="M14" s="50"/>
      <c r="N14" s="50"/>
      <c r="O14" s="50"/>
      <c r="P14" s="50"/>
      <c r="Q14" s="50"/>
    </row>
    <row r="15" spans="1:63">
      <c r="A15" s="3"/>
      <c r="B15" s="50"/>
      <c r="C15" s="50"/>
      <c r="D15" s="50"/>
      <c r="E15" s="50"/>
      <c r="F15" s="50"/>
      <c r="G15" s="50"/>
      <c r="H15" s="50"/>
      <c r="I15" s="50"/>
      <c r="J15" s="50"/>
      <c r="K15" s="50"/>
      <c r="L15" s="51"/>
      <c r="M15" s="50"/>
      <c r="N15" s="50"/>
      <c r="O15" s="50"/>
      <c r="P15" s="50"/>
      <c r="Q15" s="50"/>
    </row>
    <row r="16" spans="1:63">
      <c r="A16" s="3"/>
      <c r="B16" s="50"/>
      <c r="C16" s="50"/>
      <c r="D16" s="50"/>
      <c r="E16" s="50"/>
      <c r="F16" s="50"/>
      <c r="G16" s="50"/>
      <c r="H16" s="50"/>
      <c r="I16" s="50"/>
      <c r="J16" s="50"/>
      <c r="K16" s="50"/>
      <c r="L16" s="51"/>
      <c r="M16" s="50"/>
      <c r="N16" s="50"/>
      <c r="O16" s="50"/>
      <c r="P16" s="50"/>
      <c r="Q16" s="50"/>
    </row>
    <row r="17" spans="1:17">
      <c r="A17" s="3"/>
      <c r="B17" s="50"/>
      <c r="C17" s="50"/>
      <c r="D17" s="50"/>
      <c r="E17" s="50"/>
      <c r="F17" s="50"/>
      <c r="G17" s="50"/>
      <c r="H17" s="50"/>
      <c r="I17" s="50"/>
      <c r="J17" s="50"/>
      <c r="K17" s="50"/>
      <c r="L17" s="51"/>
      <c r="M17" s="50"/>
      <c r="N17" s="50"/>
      <c r="O17" s="50"/>
      <c r="P17" s="50"/>
      <c r="Q17" s="50"/>
    </row>
    <row r="18" spans="1:17">
      <c r="A18" s="3"/>
      <c r="B18" s="50"/>
      <c r="C18" s="50"/>
      <c r="D18" s="50"/>
      <c r="E18" s="50"/>
      <c r="F18" s="50"/>
      <c r="G18" s="50"/>
      <c r="H18" s="50"/>
      <c r="I18" s="50"/>
      <c r="J18" s="50"/>
      <c r="K18" s="50"/>
      <c r="L18" s="51"/>
      <c r="M18" s="50"/>
      <c r="N18" s="50"/>
      <c r="O18" s="50"/>
      <c r="P18" s="50"/>
      <c r="Q18" s="50"/>
    </row>
    <row r="19" spans="1:17">
      <c r="A19" s="3"/>
      <c r="B19" s="50"/>
      <c r="C19" s="50"/>
      <c r="D19" s="50"/>
      <c r="E19" s="50"/>
      <c r="F19" s="50"/>
      <c r="G19" s="50"/>
      <c r="H19" s="50"/>
      <c r="I19" s="50"/>
      <c r="J19" s="50"/>
      <c r="K19" s="50"/>
      <c r="L19" s="51"/>
      <c r="M19" s="50"/>
      <c r="N19" s="50"/>
      <c r="O19" s="50"/>
      <c r="P19" s="50"/>
      <c r="Q19" s="50"/>
    </row>
    <row r="20" spans="1:17">
      <c r="A20" s="3"/>
      <c r="B20" s="50"/>
      <c r="C20" s="50"/>
      <c r="D20" s="50"/>
      <c r="E20" s="50"/>
      <c r="F20" s="50"/>
      <c r="G20" s="50"/>
      <c r="H20" s="50"/>
      <c r="I20" s="50"/>
      <c r="J20" s="50"/>
      <c r="K20" s="50"/>
      <c r="L20" s="51"/>
      <c r="M20" s="50"/>
      <c r="N20" s="50"/>
      <c r="O20" s="50"/>
      <c r="P20" s="50"/>
      <c r="Q20" s="50"/>
    </row>
    <row r="21" spans="1:17">
      <c r="A21" s="3"/>
      <c r="B21" s="50"/>
      <c r="C21" s="50"/>
      <c r="D21" s="50"/>
      <c r="E21" s="50"/>
      <c r="F21" s="50"/>
      <c r="G21" s="50"/>
      <c r="H21" s="50"/>
      <c r="I21" s="50"/>
      <c r="J21" s="50"/>
      <c r="K21" s="50"/>
      <c r="L21" s="51"/>
      <c r="M21" s="50"/>
      <c r="N21" s="50"/>
      <c r="O21" s="50"/>
      <c r="P21" s="50"/>
      <c r="Q21" s="50"/>
    </row>
    <row r="22" spans="1:17">
      <c r="A22" s="3"/>
      <c r="B22" s="50"/>
      <c r="C22" s="50"/>
      <c r="D22" s="50"/>
      <c r="E22" s="50"/>
      <c r="F22" s="50"/>
      <c r="G22" s="50"/>
      <c r="H22" s="50"/>
      <c r="I22" s="50"/>
      <c r="J22" s="50"/>
      <c r="K22" s="50"/>
      <c r="L22" s="51"/>
      <c r="M22" s="50"/>
      <c r="N22" s="50"/>
      <c r="O22" s="50"/>
      <c r="P22" s="50"/>
      <c r="Q22" s="50"/>
    </row>
    <row r="23" spans="1:17">
      <c r="A23" s="3"/>
      <c r="B23" s="50"/>
      <c r="C23" s="50"/>
      <c r="D23" s="50"/>
      <c r="E23" s="50"/>
      <c r="F23" s="50"/>
      <c r="G23" s="50"/>
      <c r="H23" s="50"/>
      <c r="I23" s="50"/>
      <c r="J23" s="50"/>
      <c r="K23" s="50"/>
      <c r="L23" s="51"/>
      <c r="M23" s="50"/>
      <c r="N23" s="50"/>
      <c r="O23" s="50"/>
      <c r="P23" s="50"/>
      <c r="Q23" s="50"/>
    </row>
    <row r="24" spans="1:17">
      <c r="A24" s="3"/>
      <c r="B24" s="50"/>
      <c r="C24" s="50"/>
      <c r="D24" s="50"/>
      <c r="E24" s="50"/>
      <c r="F24" s="50"/>
      <c r="G24" s="50"/>
      <c r="H24" s="50"/>
      <c r="I24" s="50"/>
      <c r="J24" s="50"/>
      <c r="K24" s="50"/>
      <c r="L24" s="51"/>
      <c r="M24" s="50"/>
      <c r="N24" s="50"/>
      <c r="O24" s="50"/>
      <c r="P24" s="50"/>
      <c r="Q24" s="50"/>
    </row>
    <row r="25" spans="1:17">
      <c r="A25" s="3"/>
      <c r="B25" s="50"/>
      <c r="C25" s="50"/>
      <c r="D25" s="50"/>
      <c r="E25" s="50"/>
      <c r="F25" s="50"/>
      <c r="G25" s="50"/>
      <c r="H25" s="50"/>
      <c r="I25" s="50"/>
      <c r="J25" s="50"/>
      <c r="K25" s="50"/>
      <c r="L25" s="51"/>
      <c r="M25" s="50"/>
      <c r="N25" s="50"/>
      <c r="O25" s="50"/>
      <c r="P25" s="50"/>
      <c r="Q25" s="50"/>
    </row>
    <row r="26" spans="1:17">
      <c r="A26" s="3"/>
      <c r="B26" s="50"/>
      <c r="C26" s="50"/>
      <c r="D26" s="50"/>
      <c r="E26" s="50"/>
      <c r="F26" s="50"/>
      <c r="G26" s="50"/>
      <c r="H26" s="50"/>
      <c r="I26" s="50"/>
      <c r="J26" s="50"/>
      <c r="K26" s="50"/>
      <c r="L26" s="51"/>
      <c r="M26" s="50"/>
      <c r="N26" s="50"/>
      <c r="O26" s="50"/>
      <c r="P26" s="50"/>
      <c r="Q26" s="50"/>
    </row>
    <row r="27" spans="1:17">
      <c r="A27" s="3"/>
      <c r="B27" s="50"/>
      <c r="C27" s="50"/>
      <c r="D27" s="50"/>
      <c r="E27" s="50"/>
      <c r="F27" s="50"/>
      <c r="G27" s="50"/>
      <c r="H27" s="50"/>
      <c r="I27" s="50"/>
      <c r="J27" s="50"/>
      <c r="K27" s="50"/>
      <c r="L27" s="51"/>
      <c r="M27" s="50"/>
      <c r="N27" s="50"/>
      <c r="O27" s="50"/>
      <c r="P27" s="50"/>
      <c r="Q27" s="50"/>
    </row>
    <row r="28" spans="1:17">
      <c r="A28" s="3"/>
      <c r="B28" s="50"/>
      <c r="C28" s="50"/>
      <c r="D28" s="50"/>
      <c r="E28" s="50"/>
      <c r="F28" s="50"/>
      <c r="G28" s="50"/>
      <c r="H28" s="50"/>
      <c r="I28" s="50"/>
      <c r="J28" s="50"/>
      <c r="K28" s="50"/>
      <c r="L28" s="51"/>
      <c r="M28" s="50"/>
      <c r="N28" s="50"/>
      <c r="O28" s="50"/>
      <c r="P28" s="50"/>
      <c r="Q28" s="50"/>
    </row>
    <row r="29" spans="1:17">
      <c r="A29" s="3"/>
      <c r="B29" s="50"/>
      <c r="C29" s="50"/>
      <c r="D29" s="50"/>
      <c r="E29" s="50"/>
      <c r="F29" s="50"/>
      <c r="G29" s="50"/>
      <c r="H29" s="50"/>
      <c r="I29" s="50"/>
      <c r="J29" s="50"/>
      <c r="K29" s="50"/>
      <c r="L29" s="51"/>
      <c r="M29" s="50"/>
      <c r="N29" s="50"/>
      <c r="O29" s="50"/>
      <c r="P29" s="50"/>
      <c r="Q29" s="50"/>
    </row>
    <row r="30" spans="1:17">
      <c r="A30" s="3"/>
      <c r="B30" s="50"/>
      <c r="C30" s="50"/>
      <c r="D30" s="50"/>
      <c r="E30" s="50"/>
      <c r="F30" s="50"/>
      <c r="G30" s="50"/>
      <c r="H30" s="50"/>
      <c r="I30" s="50"/>
      <c r="J30" s="50"/>
      <c r="K30" s="50"/>
      <c r="L30" s="51"/>
      <c r="M30" s="50"/>
      <c r="N30" s="50"/>
      <c r="O30" s="50"/>
      <c r="P30" s="50"/>
      <c r="Q30" s="50"/>
    </row>
    <row r="31" spans="1:17">
      <c r="A31" s="3"/>
      <c r="B31" s="50"/>
      <c r="C31" s="50"/>
      <c r="D31" s="50"/>
      <c r="E31" s="50"/>
      <c r="F31" s="50"/>
      <c r="G31" s="50"/>
      <c r="H31" s="50"/>
      <c r="I31" s="50"/>
      <c r="J31" s="50"/>
      <c r="K31" s="50"/>
      <c r="L31" s="51"/>
      <c r="M31" s="50"/>
      <c r="N31" s="50"/>
      <c r="O31" s="50"/>
      <c r="P31" s="50"/>
      <c r="Q31" s="50"/>
    </row>
    <row r="32" spans="1:17">
      <c r="A32" s="3"/>
      <c r="B32" s="50"/>
      <c r="C32" s="50"/>
      <c r="D32" s="50"/>
      <c r="E32" s="50"/>
      <c r="F32" s="50"/>
      <c r="G32" s="50"/>
      <c r="H32" s="50"/>
      <c r="I32" s="50"/>
      <c r="J32" s="50"/>
      <c r="K32" s="50"/>
      <c r="L32" s="51"/>
      <c r="M32" s="50"/>
      <c r="N32" s="50"/>
      <c r="O32" s="50"/>
      <c r="P32" s="50"/>
      <c r="Q32" s="50"/>
    </row>
    <row r="33" spans="1:48">
      <c r="A33" s="3"/>
      <c r="B33" s="50"/>
      <c r="C33" s="50"/>
      <c r="D33" s="50"/>
      <c r="E33" s="50"/>
      <c r="F33" s="50"/>
      <c r="G33" s="50"/>
      <c r="H33" s="50"/>
      <c r="I33" s="50"/>
      <c r="J33" s="50"/>
      <c r="K33" s="50"/>
      <c r="L33" s="51"/>
      <c r="M33" s="50"/>
      <c r="N33" s="50"/>
      <c r="O33" s="50"/>
      <c r="P33" s="50"/>
      <c r="Q33" s="50"/>
    </row>
    <row r="34" spans="1:48">
      <c r="A34" s="3"/>
      <c r="B34" s="50"/>
      <c r="C34" s="50"/>
      <c r="D34" s="50"/>
      <c r="E34" s="50"/>
      <c r="F34" s="50"/>
      <c r="G34" s="50"/>
      <c r="H34" s="50"/>
      <c r="I34" s="50"/>
      <c r="J34" s="50"/>
      <c r="K34" s="50"/>
      <c r="L34" s="51"/>
      <c r="M34" s="50"/>
      <c r="N34" s="50"/>
      <c r="O34" s="50"/>
      <c r="P34" s="50"/>
      <c r="Q34" s="50"/>
    </row>
    <row r="35" spans="1:48">
      <c r="A35" s="3"/>
      <c r="B35" s="50"/>
      <c r="C35" s="50"/>
      <c r="D35" s="50"/>
      <c r="E35" s="50"/>
      <c r="F35" s="50"/>
      <c r="G35" s="50"/>
      <c r="H35" s="50"/>
      <c r="I35" s="50"/>
      <c r="J35" s="50"/>
      <c r="K35" s="50"/>
      <c r="L35" s="51"/>
      <c r="M35" s="50"/>
      <c r="N35" s="50"/>
      <c r="O35" s="50"/>
      <c r="P35" s="50"/>
      <c r="Q35" s="50"/>
    </row>
    <row r="36" spans="1:48" s="158" customFormat="1">
      <c r="A36" s="12"/>
      <c r="B36" s="156"/>
      <c r="C36" s="156"/>
      <c r="D36" s="156"/>
      <c r="E36" s="156"/>
      <c r="F36" s="156"/>
      <c r="G36" s="156"/>
      <c r="H36" s="156"/>
      <c r="I36" s="156"/>
      <c r="J36" s="156"/>
      <c r="K36" s="156"/>
      <c r="L36" s="157"/>
      <c r="M36" s="156"/>
      <c r="N36" s="156"/>
      <c r="O36" s="156"/>
      <c r="P36" s="156"/>
      <c r="Q36" s="156"/>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row>
    <row r="37" spans="1:48">
      <c r="A37" s="3"/>
      <c r="B37" s="50"/>
      <c r="C37" s="50"/>
      <c r="D37" s="50"/>
      <c r="E37" s="50"/>
      <c r="F37" s="50"/>
      <c r="G37" s="50"/>
      <c r="H37" s="50"/>
      <c r="I37" s="50"/>
      <c r="J37" s="50"/>
      <c r="K37" s="50"/>
      <c r="L37" s="51"/>
      <c r="M37" s="50"/>
      <c r="N37" s="50"/>
      <c r="O37" s="50"/>
      <c r="P37" s="50"/>
      <c r="Q37" s="50"/>
    </row>
    <row r="38" spans="1:48">
      <c r="A38" s="3"/>
      <c r="B38" s="50"/>
      <c r="C38" s="50"/>
      <c r="D38" s="50"/>
      <c r="E38" s="50"/>
      <c r="F38" s="50"/>
      <c r="G38" s="50"/>
      <c r="H38" s="50"/>
      <c r="I38" s="50"/>
      <c r="J38" s="50"/>
      <c r="K38" s="50"/>
      <c r="L38" s="51"/>
      <c r="M38" s="50"/>
      <c r="N38" s="50"/>
      <c r="O38" s="50"/>
      <c r="P38" s="50"/>
      <c r="Q38" s="50"/>
    </row>
    <row r="39" spans="1:48">
      <c r="A39" s="3"/>
      <c r="B39" s="50"/>
      <c r="C39" s="50"/>
      <c r="D39" s="50"/>
      <c r="E39" s="50"/>
      <c r="F39" s="50"/>
      <c r="G39" s="50"/>
      <c r="H39" s="50"/>
      <c r="I39" s="50"/>
      <c r="J39" s="50"/>
      <c r="K39" s="50"/>
      <c r="L39" s="51"/>
      <c r="M39" s="50"/>
      <c r="N39" s="50"/>
      <c r="O39" s="50"/>
      <c r="P39" s="50"/>
      <c r="Q39" s="50"/>
    </row>
    <row r="40" spans="1:48">
      <c r="A40" s="3"/>
      <c r="B40" s="50"/>
      <c r="C40" s="50"/>
      <c r="D40" s="50"/>
      <c r="E40" s="50"/>
      <c r="F40" s="50"/>
      <c r="G40" s="50"/>
      <c r="H40" s="50"/>
      <c r="I40" s="50"/>
      <c r="J40" s="50"/>
      <c r="K40" s="50"/>
      <c r="L40" s="51"/>
      <c r="M40" s="50"/>
      <c r="N40" s="50"/>
      <c r="O40" s="50"/>
      <c r="P40" s="50"/>
      <c r="Q40" s="50"/>
    </row>
    <row r="41" spans="1:48">
      <c r="A41" s="3"/>
      <c r="B41" s="50"/>
      <c r="C41" s="50"/>
      <c r="D41" s="50"/>
      <c r="E41" s="50"/>
      <c r="F41" s="50"/>
      <c r="G41" s="50"/>
      <c r="H41" s="50"/>
      <c r="I41" s="50"/>
      <c r="J41" s="50"/>
      <c r="K41" s="50"/>
      <c r="L41" s="51"/>
      <c r="M41" s="50"/>
      <c r="N41" s="50"/>
      <c r="O41" s="50"/>
      <c r="P41" s="50"/>
      <c r="Q41" s="50"/>
    </row>
    <row r="42" spans="1:48">
      <c r="A42" s="3"/>
      <c r="B42" s="50"/>
      <c r="C42" s="50"/>
      <c r="D42" s="50"/>
      <c r="E42" s="50"/>
      <c r="F42" s="50"/>
      <c r="G42" s="50"/>
      <c r="H42" s="50"/>
      <c r="I42" s="50"/>
      <c r="J42" s="50"/>
      <c r="K42" s="50"/>
      <c r="L42" s="51"/>
      <c r="M42" s="50"/>
      <c r="N42" s="50"/>
      <c r="O42" s="50"/>
      <c r="P42" s="50"/>
      <c r="Q42" s="50"/>
    </row>
    <row r="43" spans="1:48">
      <c r="A43" s="3"/>
      <c r="B43" s="50"/>
      <c r="C43" s="50"/>
      <c r="D43" s="50"/>
      <c r="E43" s="50"/>
      <c r="F43" s="50"/>
      <c r="G43" s="50"/>
      <c r="H43" s="50"/>
      <c r="I43" s="50"/>
      <c r="J43" s="50"/>
      <c r="K43" s="50"/>
      <c r="L43" s="51"/>
      <c r="M43" s="50"/>
      <c r="N43" s="50"/>
      <c r="O43" s="50"/>
      <c r="P43" s="50"/>
      <c r="Q43" s="50"/>
    </row>
    <row r="44" spans="1:48">
      <c r="A44" s="3"/>
      <c r="B44" s="50"/>
      <c r="C44" s="50"/>
      <c r="D44" s="50"/>
      <c r="E44" s="50"/>
      <c r="F44" s="50"/>
      <c r="G44" s="50"/>
      <c r="H44" s="50"/>
      <c r="I44" s="50"/>
      <c r="J44" s="50"/>
      <c r="K44" s="50"/>
      <c r="L44" s="51"/>
      <c r="M44" s="50"/>
      <c r="N44" s="50"/>
      <c r="O44" s="50"/>
      <c r="P44" s="50"/>
      <c r="Q44" s="50"/>
    </row>
    <row r="45" spans="1:48" s="53" customFormat="1" ht="23.25" customHeight="1">
      <c r="A45" s="3"/>
      <c r="B45" s="54"/>
      <c r="C45" s="398" t="s">
        <v>218</v>
      </c>
      <c r="D45" s="398"/>
      <c r="E45" s="398"/>
      <c r="F45" s="398"/>
      <c r="G45" s="398"/>
      <c r="H45" s="398"/>
      <c r="I45" s="398"/>
      <c r="J45" s="398"/>
      <c r="K45" s="398"/>
      <c r="L45" s="398"/>
      <c r="M45" s="398"/>
      <c r="N45" s="398"/>
      <c r="O45" s="398"/>
      <c r="P45" s="398"/>
      <c r="Q45" s="76"/>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row>
    <row r="46" spans="1:48" s="53" customFormat="1" ht="23.25" customHeight="1">
      <c r="A46" s="52"/>
      <c r="B46" s="54"/>
      <c r="C46" s="392" t="s">
        <v>68</v>
      </c>
      <c r="D46" s="393"/>
      <c r="E46" s="81" t="s">
        <v>161</v>
      </c>
      <c r="F46" s="81" t="s">
        <v>162</v>
      </c>
      <c r="G46" s="81" t="s">
        <v>163</v>
      </c>
      <c r="H46" s="81" t="s">
        <v>164</v>
      </c>
      <c r="I46" s="81" t="s">
        <v>165</v>
      </c>
      <c r="J46" s="81" t="s">
        <v>166</v>
      </c>
      <c r="K46" s="81" t="s">
        <v>167</v>
      </c>
      <c r="L46" s="81" t="s">
        <v>168</v>
      </c>
      <c r="M46" s="81" t="s">
        <v>169</v>
      </c>
      <c r="N46" s="81" t="s">
        <v>170</v>
      </c>
      <c r="O46" s="81" t="s">
        <v>171</v>
      </c>
      <c r="P46" s="81" t="s">
        <v>172</v>
      </c>
      <c r="Q46" s="76"/>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row>
    <row r="47" spans="1:48" s="2" customFormat="1" ht="15" customHeight="1">
      <c r="A47" s="5"/>
      <c r="B47" s="54"/>
      <c r="C47" s="390" t="s">
        <v>73</v>
      </c>
      <c r="D47" s="391"/>
      <c r="E47" s="78">
        <v>810</v>
      </c>
      <c r="F47" s="212">
        <v>252</v>
      </c>
      <c r="G47" s="212">
        <v>253</v>
      </c>
      <c r="H47" s="212">
        <v>180</v>
      </c>
      <c r="I47" s="79"/>
      <c r="J47" s="79"/>
      <c r="K47" s="79"/>
      <c r="L47" s="79"/>
      <c r="M47" s="79"/>
      <c r="N47" s="79"/>
      <c r="O47" s="79"/>
      <c r="P47" s="78"/>
      <c r="Q47" s="76"/>
      <c r="R47" s="5"/>
      <c r="S47" s="52"/>
      <c r="T47" s="52"/>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row>
    <row r="48" spans="1:48" s="2" customFormat="1" ht="15" customHeight="1">
      <c r="A48" s="5"/>
      <c r="B48" s="54"/>
      <c r="C48" s="390" t="s">
        <v>219</v>
      </c>
      <c r="D48" s="391"/>
      <c r="E48" s="77">
        <v>64</v>
      </c>
      <c r="F48" s="212">
        <v>71</v>
      </c>
      <c r="G48" s="212">
        <v>58</v>
      </c>
      <c r="H48" s="212">
        <v>58</v>
      </c>
      <c r="I48" s="77"/>
      <c r="J48" s="77"/>
      <c r="K48" s="77"/>
      <c r="L48" s="77"/>
      <c r="M48" s="77"/>
      <c r="N48" s="77"/>
      <c r="O48" s="77"/>
      <c r="P48" s="77"/>
      <c r="Q48" s="76"/>
      <c r="R48" s="5"/>
      <c r="S48" s="52"/>
      <c r="T48" s="52"/>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row>
    <row r="49" spans="1:48" s="2" customFormat="1" ht="15" customHeight="1">
      <c r="A49" s="5"/>
      <c r="B49" s="54"/>
      <c r="C49" s="390" t="s">
        <v>220</v>
      </c>
      <c r="D49" s="391"/>
      <c r="E49" s="77">
        <v>561</v>
      </c>
      <c r="F49" s="212">
        <v>470</v>
      </c>
      <c r="G49" s="212">
        <v>517</v>
      </c>
      <c r="H49" s="212">
        <v>579</v>
      </c>
      <c r="I49" s="77"/>
      <c r="J49" s="77"/>
      <c r="K49" s="77"/>
      <c r="L49" s="77"/>
      <c r="M49" s="77"/>
      <c r="N49" s="77"/>
      <c r="O49" s="77"/>
      <c r="P49" s="78"/>
      <c r="Q49" s="76"/>
      <c r="R49" s="5"/>
      <c r="S49" s="52"/>
      <c r="T49" s="52"/>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row>
    <row r="50" spans="1:48" s="2" customFormat="1" ht="15" customHeight="1">
      <c r="A50" s="5"/>
      <c r="B50" s="54"/>
      <c r="C50" s="390" t="s">
        <v>221</v>
      </c>
      <c r="D50" s="391"/>
      <c r="E50" s="78">
        <v>20</v>
      </c>
      <c r="F50" s="212">
        <v>19</v>
      </c>
      <c r="G50" s="212">
        <v>18</v>
      </c>
      <c r="H50" s="212">
        <v>16</v>
      </c>
      <c r="I50" s="78"/>
      <c r="J50" s="78"/>
      <c r="K50" s="78"/>
      <c r="L50" s="78"/>
      <c r="M50" s="78"/>
      <c r="N50" s="78"/>
      <c r="O50" s="78"/>
      <c r="P50" s="78"/>
      <c r="Q50" s="76"/>
      <c r="R50" s="5"/>
      <c r="S50" s="52"/>
      <c r="T50" s="52"/>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row>
    <row r="51" spans="1:48" s="2" customFormat="1" ht="15" customHeight="1">
      <c r="A51" s="5"/>
      <c r="B51" s="54"/>
      <c r="C51" s="390" t="s">
        <v>222</v>
      </c>
      <c r="D51" s="391"/>
      <c r="E51" s="77">
        <v>30</v>
      </c>
      <c r="F51" s="212">
        <v>24</v>
      </c>
      <c r="G51" s="212">
        <v>17</v>
      </c>
      <c r="H51" s="212">
        <v>28</v>
      </c>
      <c r="I51" s="77"/>
      <c r="J51" s="77"/>
      <c r="K51" s="77"/>
      <c r="L51" s="77"/>
      <c r="M51" s="77"/>
      <c r="N51" s="77"/>
      <c r="O51" s="77"/>
      <c r="P51" s="78"/>
      <c r="Q51" s="76"/>
      <c r="R51" s="5"/>
      <c r="S51" s="52"/>
      <c r="T51" s="52"/>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row>
    <row r="52" spans="1:48" s="2" customFormat="1" ht="15" customHeight="1">
      <c r="A52" s="5"/>
      <c r="B52" s="54"/>
      <c r="C52" s="390" t="s">
        <v>223</v>
      </c>
      <c r="D52" s="391"/>
      <c r="E52" s="212">
        <v>561</v>
      </c>
      <c r="F52" s="212">
        <v>470</v>
      </c>
      <c r="G52" s="212">
        <v>517</v>
      </c>
      <c r="H52" s="212">
        <v>579</v>
      </c>
      <c r="I52" s="212"/>
      <c r="J52" s="212"/>
      <c r="K52" s="212"/>
      <c r="L52" s="212"/>
      <c r="M52" s="212"/>
      <c r="N52" s="212"/>
      <c r="O52" s="212"/>
      <c r="P52" s="212"/>
      <c r="Q52" s="76"/>
      <c r="R52" s="5"/>
      <c r="S52" s="52"/>
      <c r="T52" s="52"/>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row>
    <row r="53" spans="1:48" s="2" customFormat="1" ht="15" customHeight="1">
      <c r="A53" s="5"/>
      <c r="B53" s="54"/>
      <c r="C53" s="390" t="s">
        <v>224</v>
      </c>
      <c r="D53" s="391"/>
      <c r="E53" s="78">
        <v>43</v>
      </c>
      <c r="F53" s="212">
        <v>46</v>
      </c>
      <c r="G53" s="212">
        <v>30</v>
      </c>
      <c r="H53" s="212">
        <v>12</v>
      </c>
      <c r="I53" s="78"/>
      <c r="J53" s="78"/>
      <c r="K53" s="78"/>
      <c r="L53" s="78"/>
      <c r="M53" s="78"/>
      <c r="N53" s="78"/>
      <c r="O53" s="78"/>
      <c r="P53" s="78"/>
      <c r="Q53" s="76"/>
      <c r="R53" s="5"/>
      <c r="S53" s="52"/>
      <c r="T53" s="52"/>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row>
    <row r="54" spans="1:48" s="2" customFormat="1" ht="15" customHeight="1">
      <c r="A54" s="5"/>
      <c r="B54" s="54"/>
      <c r="C54" s="390" t="s">
        <v>225</v>
      </c>
      <c r="D54" s="391"/>
      <c r="E54" s="78">
        <v>0</v>
      </c>
      <c r="F54" s="212">
        <v>0</v>
      </c>
      <c r="G54" s="212">
        <v>0</v>
      </c>
      <c r="H54" s="212">
        <v>0</v>
      </c>
      <c r="I54" s="78"/>
      <c r="J54" s="78"/>
      <c r="K54" s="78"/>
      <c r="L54" s="78"/>
      <c r="M54" s="78"/>
      <c r="N54" s="78"/>
      <c r="O54" s="78"/>
      <c r="P54" s="78"/>
      <c r="Q54" s="76"/>
      <c r="R54" s="5"/>
      <c r="S54" s="52"/>
      <c r="T54" s="52"/>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row>
    <row r="55" spans="1:48" s="2" customFormat="1" ht="15" customHeight="1">
      <c r="A55" s="5"/>
      <c r="B55" s="54"/>
      <c r="C55" s="390" t="s">
        <v>105</v>
      </c>
      <c r="D55" s="391"/>
      <c r="E55" s="78">
        <v>1</v>
      </c>
      <c r="F55" s="212">
        <v>1</v>
      </c>
      <c r="G55" s="212">
        <v>1</v>
      </c>
      <c r="H55" s="212">
        <v>1</v>
      </c>
      <c r="I55" s="78"/>
      <c r="J55" s="78"/>
      <c r="K55" s="78"/>
      <c r="L55" s="78"/>
      <c r="M55" s="78"/>
      <c r="N55" s="78"/>
      <c r="O55" s="78"/>
      <c r="P55" s="78"/>
      <c r="Q55" s="76"/>
      <c r="R55" s="5"/>
      <c r="S55" s="52"/>
      <c r="T55" s="52"/>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row>
    <row r="56" spans="1:48" s="2" customFormat="1" ht="15" customHeight="1">
      <c r="A56" s="5"/>
      <c r="B56" s="54"/>
      <c r="C56" s="390" t="s">
        <v>109</v>
      </c>
      <c r="D56" s="391"/>
      <c r="E56" s="78">
        <v>1</v>
      </c>
      <c r="F56" s="212">
        <v>2</v>
      </c>
      <c r="G56" s="212">
        <v>0</v>
      </c>
      <c r="H56" s="212">
        <v>1</v>
      </c>
      <c r="I56" s="78"/>
      <c r="J56" s="78"/>
      <c r="K56" s="78"/>
      <c r="L56" s="78"/>
      <c r="M56" s="78"/>
      <c r="N56" s="78"/>
      <c r="O56" s="78"/>
      <c r="P56" s="78"/>
      <c r="Q56" s="76"/>
      <c r="R56" s="5"/>
      <c r="S56" s="52"/>
      <c r="T56" s="52"/>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row>
    <row r="57" spans="1:48" s="3" customFormat="1" ht="15">
      <c r="C57" s="390" t="s">
        <v>113</v>
      </c>
      <c r="D57" s="391"/>
      <c r="E57" s="164">
        <v>77</v>
      </c>
      <c r="F57" s="212">
        <v>143</v>
      </c>
      <c r="G57" s="212">
        <v>141</v>
      </c>
      <c r="H57" s="212">
        <v>53</v>
      </c>
      <c r="I57" s="79"/>
      <c r="J57" s="79"/>
      <c r="K57" s="79"/>
      <c r="L57" s="79"/>
      <c r="M57" s="79"/>
      <c r="N57" s="79"/>
      <c r="O57" s="79"/>
      <c r="P57" s="79"/>
      <c r="Q57" s="76"/>
      <c r="S57" s="52"/>
      <c r="T57" s="52"/>
    </row>
    <row r="58" spans="1:48" s="3" customFormat="1">
      <c r="C58" s="390" t="s">
        <v>118</v>
      </c>
      <c r="D58" s="391"/>
      <c r="E58" s="164">
        <v>2</v>
      </c>
      <c r="F58" s="164">
        <v>0</v>
      </c>
      <c r="G58" s="78">
        <v>0</v>
      </c>
      <c r="H58" s="78">
        <v>0</v>
      </c>
      <c r="I58" s="78"/>
      <c r="J58" s="78"/>
      <c r="K58" s="78"/>
      <c r="L58" s="78"/>
      <c r="M58" s="78"/>
      <c r="N58" s="78"/>
      <c r="O58" s="78"/>
      <c r="P58" s="78"/>
      <c r="Q58" s="76"/>
      <c r="S58" s="52"/>
      <c r="T58" s="52"/>
    </row>
    <row r="59" spans="1:48" ht="13.9" customHeight="1">
      <c r="A59" s="3"/>
      <c r="B59" s="54"/>
      <c r="C59" s="390" t="s">
        <v>122</v>
      </c>
      <c r="D59" s="391"/>
      <c r="E59" s="164"/>
      <c r="F59" s="164"/>
      <c r="G59" s="78"/>
      <c r="H59" s="78"/>
      <c r="I59" s="78"/>
      <c r="J59" s="78"/>
      <c r="K59" s="78"/>
      <c r="L59" s="78"/>
      <c r="M59" s="78"/>
      <c r="N59" s="78"/>
      <c r="O59" s="78"/>
      <c r="P59" s="78"/>
      <c r="Q59" s="76"/>
    </row>
    <row r="60" spans="1:48" s="3" customFormat="1" ht="15">
      <c r="C60" s="390" t="s">
        <v>126</v>
      </c>
      <c r="D60" s="391"/>
      <c r="E60" s="164">
        <v>40</v>
      </c>
      <c r="F60" s="213">
        <v>38</v>
      </c>
      <c r="G60" s="213">
        <v>36</v>
      </c>
      <c r="H60" s="213">
        <v>32</v>
      </c>
      <c r="I60" s="80"/>
      <c r="J60" s="80"/>
      <c r="K60" s="80"/>
      <c r="L60" s="80"/>
      <c r="M60" s="80"/>
      <c r="N60" s="80"/>
      <c r="O60" s="80"/>
      <c r="P60" s="80"/>
    </row>
    <row r="61" spans="1:48" s="3" customFormat="1" ht="15">
      <c r="C61" s="390" t="s">
        <v>129</v>
      </c>
      <c r="D61" s="391"/>
      <c r="E61" s="164">
        <v>23</v>
      </c>
      <c r="F61" s="213">
        <v>27</v>
      </c>
      <c r="G61" s="213">
        <v>24</v>
      </c>
      <c r="H61" s="213">
        <v>20</v>
      </c>
      <c r="I61" s="80"/>
      <c r="J61" s="80"/>
      <c r="K61" s="80"/>
      <c r="L61" s="80"/>
      <c r="M61" s="80"/>
      <c r="N61" s="80"/>
      <c r="O61" s="80"/>
      <c r="P61" s="80"/>
    </row>
    <row r="62" spans="1:48" s="3" customFormat="1" ht="15">
      <c r="C62" s="390" t="s">
        <v>226</v>
      </c>
      <c r="D62" s="391"/>
      <c r="E62" s="164">
        <v>16</v>
      </c>
      <c r="F62" s="213">
        <v>5</v>
      </c>
      <c r="G62" s="213">
        <v>2</v>
      </c>
      <c r="H62" s="213">
        <v>2</v>
      </c>
      <c r="I62" s="80"/>
      <c r="J62" s="80"/>
      <c r="K62" s="80"/>
      <c r="L62" s="80"/>
      <c r="M62" s="80"/>
      <c r="N62" s="80"/>
      <c r="O62" s="80"/>
      <c r="P62" s="80"/>
    </row>
    <row r="63" spans="1:48" s="3" customFormat="1">
      <c r="C63" s="390" t="s">
        <v>137</v>
      </c>
      <c r="D63" s="391"/>
      <c r="E63" s="164"/>
      <c r="F63" s="164"/>
      <c r="G63" s="80"/>
      <c r="H63" s="80"/>
      <c r="I63" s="80"/>
      <c r="J63" s="80"/>
      <c r="K63" s="80"/>
      <c r="L63" s="80"/>
      <c r="M63" s="80"/>
      <c r="N63" s="80"/>
      <c r="O63" s="80"/>
      <c r="P63" s="80"/>
    </row>
    <row r="64" spans="1:48" s="3" customFormat="1" ht="15">
      <c r="C64" s="390" t="s">
        <v>141</v>
      </c>
      <c r="D64" s="391"/>
      <c r="E64" s="213">
        <v>2</v>
      </c>
      <c r="F64" s="213">
        <v>7</v>
      </c>
      <c r="G64" s="213">
        <v>4</v>
      </c>
      <c r="H64" s="213">
        <v>9</v>
      </c>
      <c r="I64" s="80"/>
      <c r="J64" s="80"/>
      <c r="K64" s="80"/>
      <c r="L64" s="80"/>
      <c r="M64" s="80"/>
      <c r="N64" s="80"/>
      <c r="O64" s="80"/>
      <c r="P64" s="80"/>
    </row>
    <row r="65" spans="3:16" s="3" customFormat="1">
      <c r="C65" s="390" t="s">
        <v>144</v>
      </c>
      <c r="D65" s="391"/>
      <c r="E65" s="164">
        <v>0</v>
      </c>
      <c r="F65" s="164">
        <v>16</v>
      </c>
      <c r="G65" s="80">
        <v>1</v>
      </c>
      <c r="H65" s="80">
        <v>8</v>
      </c>
      <c r="I65" s="80"/>
      <c r="J65" s="80"/>
      <c r="K65" s="80"/>
      <c r="L65" s="80"/>
      <c r="M65" s="80"/>
      <c r="N65" s="80"/>
      <c r="O65" s="80"/>
      <c r="P65" s="80"/>
    </row>
    <row r="66" spans="3:16" s="3" customFormat="1">
      <c r="C66" s="390" t="s">
        <v>148</v>
      </c>
      <c r="D66" s="391"/>
      <c r="E66" s="164"/>
      <c r="F66" s="164"/>
      <c r="G66" s="80"/>
      <c r="H66" s="80"/>
      <c r="I66" s="80"/>
      <c r="J66" s="80"/>
      <c r="K66" s="80"/>
      <c r="L66" s="80"/>
      <c r="M66" s="80"/>
      <c r="N66" s="80"/>
      <c r="O66" s="80"/>
      <c r="P66" s="80"/>
    </row>
    <row r="67" spans="3:16" s="3" customFormat="1">
      <c r="C67" s="390" t="s">
        <v>151</v>
      </c>
      <c r="D67" s="391"/>
      <c r="E67" s="164"/>
      <c r="F67" s="164"/>
      <c r="G67" s="80"/>
      <c r="H67" s="80"/>
      <c r="I67" s="80"/>
      <c r="J67" s="80"/>
      <c r="K67" s="80"/>
      <c r="L67" s="80"/>
      <c r="M67" s="80"/>
      <c r="N67" s="80"/>
      <c r="O67" s="80"/>
      <c r="P67" s="80"/>
    </row>
    <row r="68" spans="3:16" s="3" customFormat="1">
      <c r="C68" s="390" t="s">
        <v>154</v>
      </c>
      <c r="D68" s="391"/>
      <c r="E68" s="164"/>
      <c r="F68" s="164"/>
      <c r="G68" s="80"/>
      <c r="H68" s="80"/>
      <c r="I68" s="80"/>
      <c r="J68" s="80"/>
      <c r="K68" s="80"/>
      <c r="L68" s="80"/>
      <c r="M68" s="80"/>
      <c r="N68" s="80"/>
      <c r="O68" s="80"/>
      <c r="P68" s="80"/>
    </row>
    <row r="69" spans="3:16" s="3" customFormat="1">
      <c r="C69" s="390" t="s">
        <v>156</v>
      </c>
      <c r="D69" s="391"/>
      <c r="E69" s="164">
        <v>0</v>
      </c>
      <c r="F69" s="164">
        <v>30</v>
      </c>
      <c r="G69" s="80">
        <v>15</v>
      </c>
      <c r="H69" s="80">
        <v>0</v>
      </c>
      <c r="I69" s="80"/>
      <c r="J69" s="80"/>
      <c r="K69" s="80"/>
      <c r="L69" s="80"/>
      <c r="M69" s="80"/>
      <c r="N69" s="80"/>
      <c r="O69" s="80"/>
      <c r="P69" s="80"/>
    </row>
    <row r="70" spans="3:16" s="3" customFormat="1">
      <c r="L70" s="6"/>
    </row>
    <row r="71" spans="3:16" s="3" customFormat="1">
      <c r="L71" s="6"/>
    </row>
    <row r="72" spans="3:16" s="3" customFormat="1">
      <c r="L72" s="6"/>
    </row>
    <row r="73" spans="3:16" s="3" customFormat="1">
      <c r="L73" s="6"/>
    </row>
    <row r="74" spans="3:16" s="3" customFormat="1">
      <c r="L74" s="6"/>
    </row>
    <row r="75" spans="3:16" s="3" customFormat="1">
      <c r="L75" s="6"/>
    </row>
    <row r="76" spans="3:16" s="3" customFormat="1">
      <c r="L76" s="6"/>
    </row>
    <row r="77" spans="3:16" s="3" customFormat="1">
      <c r="L77" s="6"/>
    </row>
    <row r="78" spans="3:16" s="3" customFormat="1">
      <c r="L78" s="6"/>
    </row>
    <row r="79" spans="3:16" s="3" customFormat="1">
      <c r="L79" s="6"/>
    </row>
    <row r="80" spans="3:16" s="3" customFormat="1">
      <c r="L80" s="6"/>
    </row>
    <row r="81" spans="12:12" s="3" customFormat="1">
      <c r="L81" s="6"/>
    </row>
    <row r="82" spans="12:12" s="3" customFormat="1">
      <c r="L82" s="6"/>
    </row>
    <row r="83" spans="12:12" s="3" customFormat="1">
      <c r="L83" s="6"/>
    </row>
    <row r="84" spans="12:12" s="3" customFormat="1">
      <c r="L84" s="6"/>
    </row>
    <row r="85" spans="12:12" s="3" customFormat="1">
      <c r="L85" s="6"/>
    </row>
    <row r="86" spans="12:12" s="3" customFormat="1">
      <c r="L86" s="6"/>
    </row>
    <row r="87" spans="12:12" s="3" customFormat="1">
      <c r="L87" s="6"/>
    </row>
    <row r="88" spans="12:12" s="3" customFormat="1">
      <c r="L88" s="6"/>
    </row>
    <row r="89" spans="12:12" s="3" customFormat="1">
      <c r="L89" s="6"/>
    </row>
    <row r="90" spans="12:12" s="3" customFormat="1">
      <c r="L90" s="6"/>
    </row>
    <row r="91" spans="12:12" s="3" customFormat="1">
      <c r="L91" s="6"/>
    </row>
    <row r="92" spans="12:12" s="3" customFormat="1">
      <c r="L92" s="6"/>
    </row>
    <row r="93" spans="12:12" s="3" customFormat="1">
      <c r="L93" s="6"/>
    </row>
    <row r="94" spans="12:12" s="3" customFormat="1">
      <c r="L94" s="6"/>
    </row>
    <row r="95" spans="12:12" s="3" customFormat="1">
      <c r="L95" s="6"/>
    </row>
    <row r="96" spans="12:12" s="3" customFormat="1">
      <c r="L96" s="6"/>
    </row>
    <row r="97" spans="12:12" s="3" customFormat="1">
      <c r="L97" s="6"/>
    </row>
    <row r="98" spans="12:12" s="3" customFormat="1">
      <c r="L98" s="6"/>
    </row>
    <row r="99" spans="12:12" s="3" customFormat="1">
      <c r="L99" s="6"/>
    </row>
    <row r="100" spans="12:12" s="3" customFormat="1">
      <c r="L100" s="6"/>
    </row>
    <row r="101" spans="12:12" s="3" customFormat="1">
      <c r="L101" s="6"/>
    </row>
    <row r="102" spans="12:12" s="3" customFormat="1">
      <c r="L102" s="6"/>
    </row>
    <row r="103" spans="12:12" s="3" customFormat="1">
      <c r="L103" s="6"/>
    </row>
    <row r="104" spans="12:12" s="3" customFormat="1">
      <c r="L104" s="6"/>
    </row>
    <row r="105" spans="12:12" s="3" customFormat="1">
      <c r="L105" s="6"/>
    </row>
    <row r="106" spans="12:12" s="3" customFormat="1">
      <c r="L106" s="6"/>
    </row>
    <row r="107" spans="12:12" s="3" customFormat="1">
      <c r="L107" s="6"/>
    </row>
    <row r="108" spans="12:12" s="3" customFormat="1">
      <c r="L108" s="6"/>
    </row>
    <row r="109" spans="12:12" s="3" customFormat="1">
      <c r="L109" s="6"/>
    </row>
    <row r="110" spans="12:12" s="3" customFormat="1">
      <c r="L110" s="6"/>
    </row>
    <row r="111" spans="12:12" s="3" customFormat="1">
      <c r="L111" s="6"/>
    </row>
    <row r="112" spans="12:12" s="3" customFormat="1">
      <c r="L112" s="6"/>
    </row>
    <row r="113" spans="12:12" s="3" customFormat="1">
      <c r="L113" s="6"/>
    </row>
    <row r="114" spans="12:12" s="3" customFormat="1">
      <c r="L114" s="6"/>
    </row>
    <row r="115" spans="12:12" s="3" customFormat="1">
      <c r="L115" s="6"/>
    </row>
    <row r="116" spans="12:12" s="3" customFormat="1">
      <c r="L116" s="6"/>
    </row>
    <row r="117" spans="12:12" s="3" customFormat="1">
      <c r="L117" s="6"/>
    </row>
    <row r="118" spans="12:12" s="3" customFormat="1">
      <c r="L118" s="6"/>
    </row>
    <row r="119" spans="12:12" s="3" customFormat="1">
      <c r="L119" s="6"/>
    </row>
    <row r="120" spans="12:12" s="3" customFormat="1">
      <c r="L120" s="6"/>
    </row>
    <row r="121" spans="12:12" s="3" customFormat="1">
      <c r="L121" s="6"/>
    </row>
    <row r="122" spans="12:12" s="3" customFormat="1">
      <c r="L122" s="6"/>
    </row>
    <row r="123" spans="12:12" s="3" customFormat="1">
      <c r="L123" s="6"/>
    </row>
    <row r="124" spans="12:12" s="3" customFormat="1">
      <c r="L124" s="6"/>
    </row>
    <row r="125" spans="12:12" s="3" customFormat="1">
      <c r="L125" s="6"/>
    </row>
    <row r="126" spans="12:12" s="3" customFormat="1">
      <c r="L126" s="6"/>
    </row>
    <row r="127" spans="12:12" s="3" customFormat="1">
      <c r="L127" s="6"/>
    </row>
    <row r="128" spans="12:12" s="3" customFormat="1">
      <c r="L128" s="6"/>
    </row>
    <row r="129" spans="12:12" s="3" customFormat="1">
      <c r="L129" s="6"/>
    </row>
    <row r="130" spans="12:12" s="3" customFormat="1">
      <c r="L130" s="6"/>
    </row>
    <row r="131" spans="12:12" s="3" customFormat="1">
      <c r="L131" s="6"/>
    </row>
    <row r="132" spans="12:12" s="3" customFormat="1">
      <c r="L132" s="6"/>
    </row>
    <row r="133" spans="12:12" s="3" customFormat="1">
      <c r="L133" s="6"/>
    </row>
    <row r="134" spans="12:12" s="3" customFormat="1">
      <c r="L134" s="6"/>
    </row>
    <row r="135" spans="12:12" s="3" customFormat="1">
      <c r="L135" s="6"/>
    </row>
    <row r="136" spans="12:12" s="3" customFormat="1">
      <c r="L136" s="6"/>
    </row>
    <row r="137" spans="12:12" s="3" customFormat="1">
      <c r="L137" s="6"/>
    </row>
    <row r="138" spans="12:12" s="3" customFormat="1">
      <c r="L138" s="6"/>
    </row>
    <row r="139" spans="12:12" s="3" customFormat="1">
      <c r="L139" s="6"/>
    </row>
    <row r="140" spans="12:12" s="3" customFormat="1">
      <c r="L140" s="6"/>
    </row>
    <row r="141" spans="12:12" s="3" customFormat="1">
      <c r="L141" s="6"/>
    </row>
    <row r="142" spans="12:12" s="3" customFormat="1">
      <c r="L142" s="6"/>
    </row>
    <row r="143" spans="12:12" s="3" customFormat="1">
      <c r="L143" s="6"/>
    </row>
    <row r="144" spans="12:12" s="3" customFormat="1">
      <c r="L144" s="6"/>
    </row>
    <row r="145" spans="12:12" s="3" customFormat="1">
      <c r="L145" s="6"/>
    </row>
    <row r="146" spans="12:12" s="3" customFormat="1">
      <c r="L146" s="6"/>
    </row>
    <row r="147" spans="12:12" s="3" customFormat="1">
      <c r="L147" s="6"/>
    </row>
    <row r="148" spans="12:12" s="3" customFormat="1">
      <c r="L148" s="6"/>
    </row>
    <row r="149" spans="12:12" s="3" customFormat="1">
      <c r="L149" s="6"/>
    </row>
    <row r="150" spans="12:12" s="3" customFormat="1">
      <c r="L150" s="6"/>
    </row>
    <row r="151" spans="12:12" s="3" customFormat="1">
      <c r="L151" s="6"/>
    </row>
    <row r="152" spans="12:12" s="3" customFormat="1">
      <c r="L152" s="6"/>
    </row>
    <row r="153" spans="12:12" s="3" customFormat="1">
      <c r="L153" s="6"/>
    </row>
    <row r="154" spans="12:12" s="3" customFormat="1">
      <c r="L154" s="6"/>
    </row>
    <row r="155" spans="12:12" s="3" customFormat="1">
      <c r="L155" s="6"/>
    </row>
    <row r="156" spans="12:12" s="3" customFormat="1">
      <c r="L156" s="6"/>
    </row>
    <row r="157" spans="12:12" s="3" customFormat="1">
      <c r="L157" s="6"/>
    </row>
    <row r="158" spans="12:12" s="3" customFormat="1">
      <c r="L158" s="6"/>
    </row>
    <row r="159" spans="12:12" s="3" customFormat="1">
      <c r="L159" s="6"/>
    </row>
    <row r="160" spans="12:12" s="3" customFormat="1">
      <c r="L160" s="6"/>
    </row>
    <row r="161" spans="12:12" s="3" customFormat="1">
      <c r="L161" s="6"/>
    </row>
    <row r="162" spans="12:12" s="3" customFormat="1">
      <c r="L162" s="6"/>
    </row>
    <row r="163" spans="12:12" s="3" customFormat="1">
      <c r="L163" s="6"/>
    </row>
    <row r="164" spans="12:12" s="3" customFormat="1">
      <c r="L164" s="6"/>
    </row>
    <row r="165" spans="12:12" s="3" customFormat="1">
      <c r="L165" s="6"/>
    </row>
    <row r="166" spans="12:12" s="3" customFormat="1">
      <c r="L166" s="6"/>
    </row>
    <row r="167" spans="12:12" s="3" customFormat="1">
      <c r="L167" s="6"/>
    </row>
    <row r="168" spans="12:12" s="3" customFormat="1">
      <c r="L168" s="6"/>
    </row>
    <row r="169" spans="12:12" s="3" customFormat="1">
      <c r="L169" s="6"/>
    </row>
    <row r="170" spans="12:12" s="3" customFormat="1">
      <c r="L170" s="6"/>
    </row>
    <row r="171" spans="12:12" s="3" customFormat="1">
      <c r="L171" s="6"/>
    </row>
    <row r="172" spans="12:12" s="3" customFormat="1">
      <c r="L172" s="6"/>
    </row>
    <row r="173" spans="12:12" s="3" customFormat="1">
      <c r="L173" s="6"/>
    </row>
    <row r="174" spans="12:12" s="3" customFormat="1">
      <c r="L174" s="6"/>
    </row>
    <row r="175" spans="12:12" s="3" customFormat="1">
      <c r="L175" s="6"/>
    </row>
    <row r="176" spans="12:12" s="3" customFormat="1">
      <c r="L176" s="6"/>
    </row>
    <row r="177" spans="12:12" s="3" customFormat="1">
      <c r="L177" s="6"/>
    </row>
    <row r="178" spans="12:12" s="3" customFormat="1">
      <c r="L178" s="6"/>
    </row>
    <row r="179" spans="12:12" s="3" customFormat="1">
      <c r="L179" s="6"/>
    </row>
    <row r="180" spans="12:12" s="3" customFormat="1">
      <c r="L180" s="6"/>
    </row>
    <row r="181" spans="12:12" s="3" customFormat="1">
      <c r="L181" s="6"/>
    </row>
    <row r="182" spans="12:12" s="3" customFormat="1">
      <c r="L182" s="6"/>
    </row>
    <row r="183" spans="12:12" s="3" customFormat="1">
      <c r="L183" s="6"/>
    </row>
    <row r="184" spans="12:12" s="3" customFormat="1">
      <c r="L184" s="6"/>
    </row>
    <row r="185" spans="12:12" s="3" customFormat="1">
      <c r="L185" s="6"/>
    </row>
    <row r="186" spans="12:12" s="3" customFormat="1">
      <c r="L186" s="6"/>
    </row>
    <row r="187" spans="12:12" s="3" customFormat="1">
      <c r="L187" s="6"/>
    </row>
    <row r="188" spans="12:12" s="3" customFormat="1">
      <c r="L188" s="6"/>
    </row>
    <row r="189" spans="12:12" s="3" customFormat="1">
      <c r="L189" s="6"/>
    </row>
    <row r="190" spans="12:12" s="3" customFormat="1">
      <c r="L190" s="6"/>
    </row>
    <row r="191" spans="12:12" s="3" customFormat="1">
      <c r="L191" s="6"/>
    </row>
    <row r="192" spans="12:12" s="3" customFormat="1">
      <c r="L192" s="6"/>
    </row>
    <row r="193" spans="12:12" s="3" customFormat="1">
      <c r="L193" s="6"/>
    </row>
    <row r="194" spans="12:12" s="3" customFormat="1">
      <c r="L194" s="6"/>
    </row>
    <row r="195" spans="12:12" s="3" customFormat="1">
      <c r="L195" s="6"/>
    </row>
    <row r="196" spans="12:12" s="3" customFormat="1">
      <c r="L196" s="6"/>
    </row>
    <row r="197" spans="12:12" s="3" customFormat="1">
      <c r="L197" s="6"/>
    </row>
    <row r="198" spans="12:12" s="3" customFormat="1">
      <c r="L198" s="6"/>
    </row>
    <row r="199" spans="12:12" s="3" customFormat="1">
      <c r="L199" s="6"/>
    </row>
    <row r="200" spans="12:12" s="3" customFormat="1">
      <c r="L200" s="6"/>
    </row>
    <row r="201" spans="12:12" s="3" customFormat="1">
      <c r="L201" s="6"/>
    </row>
    <row r="202" spans="12:12" s="3" customFormat="1">
      <c r="L202" s="6"/>
    </row>
    <row r="203" spans="12:12" s="3" customFormat="1">
      <c r="L203" s="6"/>
    </row>
    <row r="204" spans="12:12" s="3" customFormat="1">
      <c r="L204" s="6"/>
    </row>
    <row r="205" spans="12:12" s="3" customFormat="1">
      <c r="L205" s="6"/>
    </row>
    <row r="206" spans="12:12" s="3" customFormat="1">
      <c r="L206" s="6"/>
    </row>
    <row r="207" spans="12:12" s="3" customFormat="1">
      <c r="L207" s="6"/>
    </row>
    <row r="208" spans="12:12" s="3" customFormat="1">
      <c r="L208" s="6"/>
    </row>
    <row r="209" spans="3:17" s="3" customFormat="1">
      <c r="L209" s="6"/>
    </row>
    <row r="210" spans="3:17" s="3" customFormat="1">
      <c r="L210" s="6"/>
    </row>
    <row r="211" spans="3:17" s="3" customFormat="1">
      <c r="L211" s="6"/>
    </row>
    <row r="212" spans="3:17" s="3" customFormat="1">
      <c r="L212" s="6"/>
    </row>
    <row r="213" spans="3:17" s="3" customFormat="1">
      <c r="L213" s="6"/>
    </row>
    <row r="214" spans="3:17" s="3" customFormat="1">
      <c r="L214" s="6"/>
    </row>
    <row r="215" spans="3:17" s="3" customFormat="1">
      <c r="C215"/>
      <c r="D215"/>
      <c r="E215"/>
      <c r="F215"/>
      <c r="G215"/>
      <c r="H215"/>
      <c r="I215"/>
      <c r="J215"/>
      <c r="K215"/>
      <c r="L215" s="7"/>
      <c r="M215"/>
      <c r="N215"/>
      <c r="O215"/>
      <c r="P215"/>
      <c r="Q215"/>
    </row>
    <row r="216" spans="3:17" s="3" customFormat="1">
      <c r="C216"/>
      <c r="D216"/>
      <c r="E216"/>
      <c r="F216"/>
      <c r="G216"/>
      <c r="H216"/>
      <c r="I216"/>
      <c r="J216"/>
      <c r="K216"/>
      <c r="L216" s="7"/>
      <c r="M216"/>
      <c r="N216"/>
      <c r="O216"/>
      <c r="P216"/>
      <c r="Q216"/>
    </row>
    <row r="217" spans="3:17" s="3" customFormat="1">
      <c r="C217"/>
      <c r="D217"/>
      <c r="E217"/>
      <c r="F217"/>
      <c r="G217"/>
      <c r="H217"/>
      <c r="I217"/>
      <c r="J217"/>
      <c r="K217"/>
      <c r="L217" s="7"/>
      <c r="M217"/>
      <c r="N217"/>
      <c r="O217"/>
      <c r="P217"/>
      <c r="Q217"/>
    </row>
    <row r="218" spans="3:17" s="3" customFormat="1">
      <c r="C218"/>
      <c r="D218"/>
      <c r="E218"/>
      <c r="F218"/>
      <c r="G218"/>
      <c r="H218"/>
      <c r="I218"/>
      <c r="J218"/>
      <c r="K218"/>
      <c r="L218" s="7"/>
      <c r="M218"/>
      <c r="N218"/>
      <c r="O218"/>
      <c r="P218"/>
      <c r="Q218"/>
    </row>
    <row r="219" spans="3:17" s="3" customFormat="1">
      <c r="C219"/>
      <c r="D219"/>
      <c r="E219"/>
      <c r="F219"/>
      <c r="G219"/>
      <c r="H219"/>
      <c r="I219"/>
      <c r="J219"/>
      <c r="K219"/>
      <c r="L219" s="7"/>
      <c r="M219"/>
      <c r="N219"/>
      <c r="O219"/>
      <c r="P219"/>
      <c r="Q219"/>
    </row>
    <row r="220" spans="3:17" s="3" customFormat="1">
      <c r="C220"/>
      <c r="D220"/>
      <c r="E220"/>
      <c r="F220"/>
      <c r="G220"/>
      <c r="H220"/>
      <c r="I220"/>
      <c r="J220"/>
      <c r="K220"/>
      <c r="L220" s="7"/>
      <c r="M220"/>
      <c r="N220"/>
      <c r="O220"/>
      <c r="P220"/>
      <c r="Q220"/>
    </row>
  </sheetData>
  <mergeCells count="39">
    <mergeCell ref="C45:P45"/>
    <mergeCell ref="B5:F5"/>
    <mergeCell ref="H5:L5"/>
    <mergeCell ref="M5:N5"/>
    <mergeCell ref="O5:P5"/>
    <mergeCell ref="B6:F6"/>
    <mergeCell ref="H6:L6"/>
    <mergeCell ref="M6:N6"/>
    <mergeCell ref="O6:P6"/>
    <mergeCell ref="B4:P4"/>
    <mergeCell ref="B1:P1"/>
    <mergeCell ref="M2:N2"/>
    <mergeCell ref="M3:N3"/>
    <mergeCell ref="B2:C3"/>
    <mergeCell ref="D2:L3"/>
    <mergeCell ref="C46:D46"/>
    <mergeCell ref="C69:D69"/>
    <mergeCell ref="C68:D68"/>
    <mergeCell ref="C67:D67"/>
    <mergeCell ref="C66:D66"/>
    <mergeCell ref="C65:D65"/>
    <mergeCell ref="C64:D64"/>
    <mergeCell ref="C63:D63"/>
    <mergeCell ref="C62:D62"/>
    <mergeCell ref="C61:D61"/>
    <mergeCell ref="C60:D60"/>
    <mergeCell ref="C59:D59"/>
    <mergeCell ref="C58:D58"/>
    <mergeCell ref="C57:D57"/>
    <mergeCell ref="C56:D56"/>
    <mergeCell ref="C55:D55"/>
    <mergeCell ref="C49:D49"/>
    <mergeCell ref="C48:D48"/>
    <mergeCell ref="C47:D47"/>
    <mergeCell ref="C54:D54"/>
    <mergeCell ref="C53:D53"/>
    <mergeCell ref="C52:D52"/>
    <mergeCell ref="C51:D51"/>
    <mergeCell ref="C50:D50"/>
  </mergeCells>
  <printOptions horizontalCentered="1"/>
  <pageMargins left="0.19685039370078741" right="0.19685039370078741" top="0.19685039370078741" bottom="0.19685039370078741" header="0.51181102362204722" footer="0.51181102362204722"/>
  <pageSetup paperSize="9" scale="57" orientation="landscape" r:id="rId1"/>
  <headerFooter alignWithMargins="0">
    <oddHeader>&amp;L&amp;F&amp;R&amp;D</oddHeader>
    <oddFooter>&amp;L&amp;A&amp;RPagina &amp;P de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1">
    <tabColor rgb="FFFFFF00"/>
  </sheetPr>
  <dimension ref="A1:BJ228"/>
  <sheetViews>
    <sheetView view="pageBreakPreview" zoomScaleNormal="90" zoomScaleSheetLayoutView="100" workbookViewId="0">
      <selection activeCell="H13" sqref="H13:K13"/>
    </sheetView>
  </sheetViews>
  <sheetFormatPr defaultColWidth="9.28515625" defaultRowHeight="12.75"/>
  <cols>
    <col min="1" max="1" width="3.28515625" customWidth="1"/>
    <col min="2" max="2" width="6.7109375" customWidth="1"/>
    <col min="3" max="3" width="10.28515625" customWidth="1"/>
    <col min="4" max="4" width="4.7109375" customWidth="1"/>
    <col min="5" max="5" width="5.7109375" customWidth="1"/>
    <col min="6" max="6" width="14.28515625" customWidth="1"/>
    <col min="7" max="7" width="13.42578125" customWidth="1"/>
    <col min="8" max="8" width="10.7109375" customWidth="1"/>
    <col min="9" max="9" width="7.28515625" customWidth="1"/>
    <col min="10" max="10" width="10" customWidth="1"/>
    <col min="11" max="11" width="8.7109375" customWidth="1"/>
    <col min="12" max="14" width="12.7109375" customWidth="1"/>
    <col min="15" max="15" width="11.7109375" customWidth="1"/>
    <col min="16" max="16" width="3.28515625" customWidth="1"/>
    <col min="17" max="62" width="9.28515625" style="3"/>
  </cols>
  <sheetData>
    <row r="1" spans="1:62" s="2" customFormat="1" ht="13.5" thickBot="1">
      <c r="A1" s="13"/>
      <c r="B1" s="301"/>
      <c r="C1" s="301"/>
      <c r="D1" s="301"/>
      <c r="E1" s="301"/>
      <c r="F1" s="301"/>
      <c r="G1" s="301"/>
      <c r="H1" s="301"/>
      <c r="I1" s="301"/>
      <c r="J1" s="301"/>
      <c r="K1" s="301"/>
      <c r="L1" s="301"/>
      <c r="M1" s="301"/>
      <c r="N1" s="301"/>
      <c r="O1" s="301"/>
      <c r="P1" s="14"/>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row>
    <row r="2" spans="1:62" ht="17.45" customHeight="1">
      <c r="A2" s="15"/>
      <c r="B2" s="394"/>
      <c r="C2" s="429"/>
      <c r="D2" s="372" t="s">
        <v>227</v>
      </c>
      <c r="E2" s="373"/>
      <c r="F2" s="373"/>
      <c r="G2" s="373"/>
      <c r="H2" s="373"/>
      <c r="I2" s="373"/>
      <c r="J2" s="373"/>
      <c r="K2" s="374"/>
      <c r="L2" s="272" t="s">
        <v>1</v>
      </c>
      <c r="M2" s="272"/>
      <c r="N2" s="215" t="s">
        <v>2</v>
      </c>
      <c r="O2" s="41" t="s">
        <v>3</v>
      </c>
      <c r="P2" s="16"/>
    </row>
    <row r="3" spans="1:62" ht="17.45" customHeight="1" thickBot="1">
      <c r="A3" s="15"/>
      <c r="B3" s="396"/>
      <c r="C3" s="430"/>
      <c r="D3" s="375"/>
      <c r="E3" s="376"/>
      <c r="F3" s="376"/>
      <c r="G3" s="376"/>
      <c r="H3" s="376"/>
      <c r="I3" s="376"/>
      <c r="J3" s="376"/>
      <c r="K3" s="377"/>
      <c r="L3" s="273" t="str">
        <f>'Cover Page'!L3:L3</f>
        <v>CSI-MVADS0XXX</v>
      </c>
      <c r="M3" s="273"/>
      <c r="N3" s="42">
        <f ca="1">'Cover Page'!N3</f>
        <v>44824</v>
      </c>
      <c r="O3" s="43">
        <f>'Cover Page'!O3</f>
        <v>1</v>
      </c>
      <c r="P3" s="16"/>
    </row>
    <row r="4" spans="1:62" s="2" customFormat="1" ht="13.5" thickBot="1">
      <c r="A4" s="17"/>
      <c r="B4" s="300"/>
      <c r="C4" s="300"/>
      <c r="D4" s="300"/>
      <c r="E4" s="300"/>
      <c r="F4" s="300"/>
      <c r="G4" s="300"/>
      <c r="H4" s="300"/>
      <c r="I4" s="300"/>
      <c r="J4" s="300"/>
      <c r="K4" s="300"/>
      <c r="L4" s="300"/>
      <c r="M4" s="300"/>
      <c r="N4" s="300"/>
      <c r="O4" s="300"/>
      <c r="P4" s="16"/>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62" s="7" customFormat="1" ht="18" customHeight="1">
      <c r="A5" s="19"/>
      <c r="B5" s="277" t="s">
        <v>5</v>
      </c>
      <c r="C5" s="276"/>
      <c r="D5" s="276"/>
      <c r="E5" s="276"/>
      <c r="F5" s="216" t="s">
        <v>6</v>
      </c>
      <c r="G5" s="274" t="s">
        <v>7</v>
      </c>
      <c r="H5" s="274"/>
      <c r="I5" s="274"/>
      <c r="J5" s="274"/>
      <c r="K5" s="274"/>
      <c r="L5" s="276" t="s">
        <v>8</v>
      </c>
      <c r="M5" s="276"/>
      <c r="N5" s="274" t="s">
        <v>9</v>
      </c>
      <c r="O5" s="275"/>
      <c r="P5" s="1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row>
    <row r="6" spans="1:62" ht="26.25" thickBot="1">
      <c r="A6" s="21"/>
      <c r="B6" s="268" t="str">
        <f>'Cover Page'!B6:E6</f>
        <v>AIRBUS DEFENCE &amp; SPACE</v>
      </c>
      <c r="C6" s="269"/>
      <c r="D6" s="269"/>
      <c r="E6" s="269"/>
      <c r="F6" s="214" t="str">
        <f>'Cover Page'!F6</f>
        <v>FAL A400M</v>
      </c>
      <c r="G6" s="267" t="str">
        <f>'Cover Page'!G6:K6</f>
        <v>A400M QUALITY INSPECTION ACTIVITIES TOQMK1 WP2:
QUALITY INSPECTION ACTIVITIES FLIGHT TEST CENTER</v>
      </c>
      <c r="H6" s="267"/>
      <c r="I6" s="267"/>
      <c r="J6" s="267"/>
      <c r="K6" s="267"/>
      <c r="L6" s="265" t="str">
        <f>'Cover Page'!L6:M6</f>
        <v>TAQ-A4-CD-19-0001-D</v>
      </c>
      <c r="M6" s="266"/>
      <c r="N6" s="263" t="str">
        <f>'Cover Page'!N6:O6</f>
        <v>A400M</v>
      </c>
      <c r="O6" s="264"/>
      <c r="P6" s="16"/>
      <c r="BG6"/>
      <c r="BH6"/>
      <c r="BI6"/>
      <c r="BJ6"/>
    </row>
    <row r="7" spans="1:62" s="1" customFormat="1">
      <c r="A7" s="39"/>
      <c r="B7" s="11"/>
      <c r="C7" s="11"/>
      <c r="D7" s="11"/>
      <c r="E7" s="11"/>
      <c r="F7" s="11"/>
      <c r="G7" s="11"/>
      <c r="H7" s="11"/>
      <c r="I7" s="11"/>
      <c r="J7" s="11"/>
      <c r="K7" s="11"/>
      <c r="L7" s="11"/>
      <c r="M7" s="11"/>
      <c r="N7" s="11"/>
      <c r="O7" s="11"/>
      <c r="P7" s="40"/>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row>
    <row r="8" spans="1:62" s="1" customFormat="1" ht="13.5" thickBot="1">
      <c r="A8" s="39"/>
      <c r="B8" s="11"/>
      <c r="C8" s="11"/>
      <c r="D8" s="11"/>
      <c r="E8" s="11"/>
      <c r="F8" s="11"/>
      <c r="G8" s="11"/>
      <c r="H8" s="11"/>
      <c r="I8" s="11"/>
      <c r="J8" s="11"/>
      <c r="K8" s="11"/>
      <c r="L8" s="11"/>
      <c r="M8" s="11"/>
      <c r="N8" s="11"/>
      <c r="O8" s="11"/>
      <c r="P8" s="40"/>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row>
    <row r="9" spans="1:62" s="2" customFormat="1" ht="20.25" customHeight="1" thickBot="1">
      <c r="A9" s="17"/>
      <c r="B9" s="44" t="s">
        <v>228</v>
      </c>
      <c r="C9" s="219" t="s">
        <v>229</v>
      </c>
      <c r="D9" s="437" t="s">
        <v>230</v>
      </c>
      <c r="E9" s="438"/>
      <c r="F9" s="220" t="s">
        <v>231</v>
      </c>
      <c r="G9" s="440" t="s">
        <v>71</v>
      </c>
      <c r="H9" s="439"/>
      <c r="I9" s="439"/>
      <c r="J9" s="439"/>
      <c r="K9" s="441"/>
      <c r="L9" s="439" t="s">
        <v>232</v>
      </c>
      <c r="M9" s="439"/>
      <c r="N9" s="159" t="s">
        <v>17</v>
      </c>
      <c r="O9" s="220" t="s">
        <v>233</v>
      </c>
      <c r="P9" s="18"/>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row>
    <row r="10" spans="1:62" s="2" customFormat="1" ht="13.9" customHeight="1" thickBot="1">
      <c r="A10" s="17"/>
      <c r="B10" s="399">
        <v>1</v>
      </c>
      <c r="C10" s="401" t="s">
        <v>234</v>
      </c>
      <c r="D10" s="403" t="s">
        <v>235</v>
      </c>
      <c r="E10" s="404"/>
      <c r="F10" s="401"/>
      <c r="G10" s="166" t="s">
        <v>236</v>
      </c>
      <c r="H10" s="407" t="s">
        <v>237</v>
      </c>
      <c r="I10" s="408"/>
      <c r="J10" s="408"/>
      <c r="K10" s="409"/>
      <c r="L10" s="410" t="s">
        <v>238</v>
      </c>
      <c r="M10" s="411"/>
      <c r="N10" s="414" t="s">
        <v>196</v>
      </c>
      <c r="O10" s="416" t="s">
        <v>239</v>
      </c>
      <c r="P10" s="18"/>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row>
    <row r="11" spans="1:62" s="2" customFormat="1" ht="42.75" customHeight="1" thickBot="1">
      <c r="A11" s="17"/>
      <c r="B11" s="428"/>
      <c r="C11" s="402"/>
      <c r="D11" s="405"/>
      <c r="E11" s="406"/>
      <c r="F11" s="402"/>
      <c r="G11" s="166" t="s">
        <v>240</v>
      </c>
      <c r="H11" s="407" t="s">
        <v>241</v>
      </c>
      <c r="I11" s="408"/>
      <c r="J11" s="408"/>
      <c r="K11" s="409"/>
      <c r="L11" s="412"/>
      <c r="M11" s="413"/>
      <c r="N11" s="415"/>
      <c r="O11" s="417"/>
      <c r="P11" s="18"/>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row>
    <row r="12" spans="1:62" s="2" customFormat="1" ht="15.75" customHeight="1" thickBot="1">
      <c r="A12" s="17"/>
      <c r="B12" s="399">
        <v>2</v>
      </c>
      <c r="C12" s="401" t="s">
        <v>242</v>
      </c>
      <c r="D12" s="403" t="s">
        <v>235</v>
      </c>
      <c r="E12" s="404"/>
      <c r="F12" s="401"/>
      <c r="G12" s="166" t="s">
        <v>236</v>
      </c>
      <c r="H12" s="407" t="s">
        <v>243</v>
      </c>
      <c r="I12" s="408"/>
      <c r="J12" s="408"/>
      <c r="K12" s="409"/>
      <c r="L12" s="410" t="s">
        <v>238</v>
      </c>
      <c r="M12" s="411"/>
      <c r="N12" s="414" t="s">
        <v>196</v>
      </c>
      <c r="O12" s="416" t="s">
        <v>242</v>
      </c>
      <c r="P12" s="18"/>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row>
    <row r="13" spans="1:62" s="2" customFormat="1" ht="13.5" customHeight="1" thickBot="1">
      <c r="A13" s="17"/>
      <c r="B13" s="428"/>
      <c r="C13" s="402"/>
      <c r="D13" s="405"/>
      <c r="E13" s="406"/>
      <c r="F13" s="402"/>
      <c r="G13" s="166" t="s">
        <v>240</v>
      </c>
      <c r="H13" s="407" t="s">
        <v>244</v>
      </c>
      <c r="I13" s="408"/>
      <c r="J13" s="408"/>
      <c r="K13" s="409"/>
      <c r="L13" s="412"/>
      <c r="M13" s="413"/>
      <c r="N13" s="415"/>
      <c r="O13" s="417"/>
      <c r="P13" s="18"/>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row>
    <row r="14" spans="1:62" s="2" customFormat="1" ht="16.149999999999999" customHeight="1" thickBot="1">
      <c r="A14" s="17"/>
      <c r="B14" s="399">
        <v>3</v>
      </c>
      <c r="C14" s="401" t="s">
        <v>245</v>
      </c>
      <c r="D14" s="403" t="s">
        <v>235</v>
      </c>
      <c r="E14" s="404"/>
      <c r="F14" s="401"/>
      <c r="G14" s="166" t="s">
        <v>236</v>
      </c>
      <c r="H14" s="407" t="s">
        <v>246</v>
      </c>
      <c r="I14" s="408"/>
      <c r="J14" s="408"/>
      <c r="K14" s="409"/>
      <c r="L14" s="410" t="s">
        <v>238</v>
      </c>
      <c r="M14" s="411"/>
      <c r="N14" s="414" t="s">
        <v>247</v>
      </c>
      <c r="O14" s="416"/>
      <c r="P14" s="18"/>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row>
    <row r="15" spans="1:62" s="2" customFormat="1" ht="27.75" customHeight="1" thickBot="1">
      <c r="A15" s="17"/>
      <c r="B15" s="428"/>
      <c r="C15" s="402"/>
      <c r="D15" s="405"/>
      <c r="E15" s="406"/>
      <c r="F15" s="402"/>
      <c r="G15" s="166" t="s">
        <v>240</v>
      </c>
      <c r="H15" s="407" t="s">
        <v>248</v>
      </c>
      <c r="I15" s="408"/>
      <c r="J15" s="408"/>
      <c r="K15" s="409"/>
      <c r="L15" s="412"/>
      <c r="M15" s="413"/>
      <c r="N15" s="415"/>
      <c r="O15" s="417"/>
      <c r="P15" s="18"/>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row>
    <row r="16" spans="1:62" s="2" customFormat="1" ht="16.149999999999999" customHeight="1" thickBot="1">
      <c r="A16" s="17"/>
      <c r="B16" s="399">
        <v>4</v>
      </c>
      <c r="C16" s="401" t="s">
        <v>242</v>
      </c>
      <c r="D16" s="403" t="s">
        <v>235</v>
      </c>
      <c r="E16" s="404"/>
      <c r="F16" s="401"/>
      <c r="G16" s="166" t="s">
        <v>236</v>
      </c>
      <c r="H16" s="407" t="s">
        <v>249</v>
      </c>
      <c r="I16" s="408"/>
      <c r="J16" s="408"/>
      <c r="K16" s="409"/>
      <c r="L16" s="410" t="s">
        <v>238</v>
      </c>
      <c r="M16" s="411"/>
      <c r="N16" s="414" t="s">
        <v>190</v>
      </c>
      <c r="O16" s="416"/>
      <c r="P16" s="18"/>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row>
    <row r="17" spans="1:62" s="2" customFormat="1" ht="16.149999999999999" customHeight="1" thickBot="1">
      <c r="A17" s="17"/>
      <c r="B17" s="428"/>
      <c r="C17" s="402"/>
      <c r="D17" s="405"/>
      <c r="E17" s="406"/>
      <c r="F17" s="402"/>
      <c r="G17" s="166" t="s">
        <v>240</v>
      </c>
      <c r="H17" s="407" t="s">
        <v>250</v>
      </c>
      <c r="I17" s="408"/>
      <c r="J17" s="408"/>
      <c r="K17" s="409"/>
      <c r="L17" s="412"/>
      <c r="M17" s="413"/>
      <c r="N17" s="415"/>
      <c r="O17" s="417"/>
      <c r="P17" s="18"/>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row>
    <row r="18" spans="1:62" s="2" customFormat="1" ht="16.149999999999999" customHeight="1" thickBot="1">
      <c r="A18" s="17"/>
      <c r="B18" s="399">
        <v>5</v>
      </c>
      <c r="C18" s="401" t="s">
        <v>242</v>
      </c>
      <c r="D18" s="403" t="s">
        <v>235</v>
      </c>
      <c r="E18" s="404"/>
      <c r="F18" s="401"/>
      <c r="G18" s="166" t="s">
        <v>236</v>
      </c>
      <c r="H18" s="407" t="s">
        <v>251</v>
      </c>
      <c r="I18" s="408"/>
      <c r="J18" s="408"/>
      <c r="K18" s="409"/>
      <c r="L18" s="410" t="s">
        <v>252</v>
      </c>
      <c r="M18" s="411"/>
      <c r="N18" s="414" t="s">
        <v>196</v>
      </c>
      <c r="O18" s="416" t="s">
        <v>245</v>
      </c>
      <c r="P18" s="18"/>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row>
    <row r="19" spans="1:62" s="2" customFormat="1" ht="29.25" customHeight="1" thickBot="1">
      <c r="A19" s="17"/>
      <c r="B19" s="428"/>
      <c r="C19" s="402"/>
      <c r="D19" s="405"/>
      <c r="E19" s="406"/>
      <c r="F19" s="402"/>
      <c r="G19" s="166" t="s">
        <v>240</v>
      </c>
      <c r="H19" s="407" t="s">
        <v>253</v>
      </c>
      <c r="I19" s="408"/>
      <c r="J19" s="408"/>
      <c r="K19" s="409"/>
      <c r="L19" s="412"/>
      <c r="M19" s="413"/>
      <c r="N19" s="415"/>
      <c r="O19" s="417"/>
      <c r="P19" s="18"/>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row>
    <row r="20" spans="1:62" s="2" customFormat="1" ht="16.149999999999999" customHeight="1" thickBot="1">
      <c r="A20" s="17"/>
      <c r="B20" s="399">
        <v>6</v>
      </c>
      <c r="C20" s="401" t="s">
        <v>242</v>
      </c>
      <c r="D20" s="403" t="s">
        <v>235</v>
      </c>
      <c r="E20" s="404"/>
      <c r="F20" s="401"/>
      <c r="G20" s="166" t="s">
        <v>236</v>
      </c>
      <c r="H20" s="407" t="s">
        <v>254</v>
      </c>
      <c r="I20" s="408"/>
      <c r="J20" s="408"/>
      <c r="K20" s="409"/>
      <c r="L20" s="410" t="s">
        <v>252</v>
      </c>
      <c r="M20" s="411"/>
      <c r="N20" s="414" t="s">
        <v>196</v>
      </c>
      <c r="O20" s="416" t="s">
        <v>242</v>
      </c>
      <c r="P20" s="18"/>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row>
    <row r="21" spans="1:62" s="2" customFormat="1" ht="16.149999999999999" customHeight="1" thickBot="1">
      <c r="A21" s="17"/>
      <c r="B21" s="428"/>
      <c r="C21" s="402"/>
      <c r="D21" s="405"/>
      <c r="E21" s="406"/>
      <c r="F21" s="402"/>
      <c r="G21" s="166" t="s">
        <v>240</v>
      </c>
      <c r="H21" s="407" t="s">
        <v>255</v>
      </c>
      <c r="I21" s="408"/>
      <c r="J21" s="408"/>
      <c r="K21" s="409"/>
      <c r="L21" s="412"/>
      <c r="M21" s="413"/>
      <c r="N21" s="415"/>
      <c r="O21" s="417"/>
      <c r="P21" s="18"/>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row>
    <row r="22" spans="1:62" s="2" customFormat="1" ht="27" customHeight="1" thickBot="1">
      <c r="A22" s="17"/>
      <c r="B22" s="399">
        <v>7</v>
      </c>
      <c r="C22" s="401" t="s">
        <v>256</v>
      </c>
      <c r="D22" s="403" t="s">
        <v>257</v>
      </c>
      <c r="E22" s="404"/>
      <c r="F22" s="401"/>
      <c r="G22" s="166" t="s">
        <v>236</v>
      </c>
      <c r="H22" s="407" t="s">
        <v>258</v>
      </c>
      <c r="I22" s="408"/>
      <c r="J22" s="408"/>
      <c r="K22" s="409"/>
      <c r="L22" s="410" t="s">
        <v>238</v>
      </c>
      <c r="M22" s="411"/>
      <c r="N22" s="414" t="s">
        <v>196</v>
      </c>
      <c r="O22" s="416" t="s">
        <v>259</v>
      </c>
      <c r="P22" s="18"/>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row>
    <row r="23" spans="1:62" s="2" customFormat="1" ht="16.149999999999999" customHeight="1" thickBot="1">
      <c r="A23" s="17"/>
      <c r="B23" s="428"/>
      <c r="C23" s="402"/>
      <c r="D23" s="405"/>
      <c r="E23" s="406"/>
      <c r="F23" s="402"/>
      <c r="G23" s="166" t="s">
        <v>240</v>
      </c>
      <c r="H23" s="407"/>
      <c r="I23" s="408"/>
      <c r="J23" s="408"/>
      <c r="K23" s="409"/>
      <c r="L23" s="412"/>
      <c r="M23" s="413"/>
      <c r="N23" s="415"/>
      <c r="O23" s="417"/>
      <c r="P23" s="18"/>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row>
    <row r="24" spans="1:62" s="2" customFormat="1" ht="31.5" customHeight="1" thickBot="1">
      <c r="A24" s="17"/>
      <c r="B24" s="399">
        <v>8</v>
      </c>
      <c r="C24" s="401" t="s">
        <v>260</v>
      </c>
      <c r="D24" s="403" t="s">
        <v>257</v>
      </c>
      <c r="E24" s="404"/>
      <c r="F24" s="401"/>
      <c r="G24" s="166" t="s">
        <v>236</v>
      </c>
      <c r="H24" s="407" t="s">
        <v>261</v>
      </c>
      <c r="I24" s="408"/>
      <c r="J24" s="408"/>
      <c r="K24" s="409"/>
      <c r="L24" s="410" t="s">
        <v>238</v>
      </c>
      <c r="M24" s="411"/>
      <c r="N24" s="414" t="s">
        <v>196</v>
      </c>
      <c r="O24" s="416" t="s">
        <v>262</v>
      </c>
      <c r="P24" s="18"/>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row>
    <row r="25" spans="1:62" s="2" customFormat="1" ht="16.149999999999999" customHeight="1" thickBot="1">
      <c r="A25" s="17"/>
      <c r="B25" s="428"/>
      <c r="C25" s="402"/>
      <c r="D25" s="405"/>
      <c r="E25" s="406"/>
      <c r="F25" s="402"/>
      <c r="G25" s="166" t="s">
        <v>240</v>
      </c>
      <c r="H25" s="407" t="s">
        <v>263</v>
      </c>
      <c r="I25" s="408"/>
      <c r="J25" s="408"/>
      <c r="K25" s="409"/>
      <c r="L25" s="412"/>
      <c r="M25" s="413"/>
      <c r="N25" s="415"/>
      <c r="O25" s="417"/>
      <c r="P25" s="18"/>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row>
    <row r="26" spans="1:62" s="2" customFormat="1" ht="31.5" customHeight="1" thickBot="1">
      <c r="A26" s="17"/>
      <c r="B26" s="399">
        <v>9</v>
      </c>
      <c r="C26" s="401" t="s">
        <v>264</v>
      </c>
      <c r="D26" s="403" t="s">
        <v>257</v>
      </c>
      <c r="E26" s="404"/>
      <c r="F26" s="401"/>
      <c r="G26" s="166" t="s">
        <v>236</v>
      </c>
      <c r="H26" s="407" t="s">
        <v>265</v>
      </c>
      <c r="I26" s="408"/>
      <c r="J26" s="408"/>
      <c r="K26" s="409"/>
      <c r="L26" s="410" t="s">
        <v>238</v>
      </c>
      <c r="M26" s="411"/>
      <c r="N26" s="414" t="s">
        <v>196</v>
      </c>
      <c r="O26" s="416" t="s">
        <v>242</v>
      </c>
      <c r="P26" s="18"/>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row>
    <row r="27" spans="1:62" s="2" customFormat="1" ht="28.5" customHeight="1" thickBot="1">
      <c r="A27" s="17"/>
      <c r="B27" s="428"/>
      <c r="C27" s="402"/>
      <c r="D27" s="405"/>
      <c r="E27" s="406"/>
      <c r="F27" s="402"/>
      <c r="G27" s="166" t="s">
        <v>240</v>
      </c>
      <c r="H27" s="407" t="s">
        <v>266</v>
      </c>
      <c r="I27" s="408"/>
      <c r="J27" s="408"/>
      <c r="K27" s="409"/>
      <c r="L27" s="412"/>
      <c r="M27" s="413"/>
      <c r="N27" s="415"/>
      <c r="O27" s="417"/>
      <c r="P27" s="18"/>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row>
    <row r="28" spans="1:62" s="2" customFormat="1" ht="16.149999999999999" customHeight="1" thickBot="1">
      <c r="A28" s="17"/>
      <c r="B28" s="399">
        <v>10</v>
      </c>
      <c r="C28" s="401" t="s">
        <v>267</v>
      </c>
      <c r="D28" s="403" t="s">
        <v>235</v>
      </c>
      <c r="E28" s="404"/>
      <c r="F28" s="401"/>
      <c r="G28" s="166" t="s">
        <v>236</v>
      </c>
      <c r="H28" s="407" t="s">
        <v>268</v>
      </c>
      <c r="I28" s="408"/>
      <c r="J28" s="408"/>
      <c r="K28" s="409"/>
      <c r="L28" s="410" t="s">
        <v>238</v>
      </c>
      <c r="M28" s="411"/>
      <c r="N28" s="414" t="s">
        <v>196</v>
      </c>
      <c r="O28" s="416" t="s">
        <v>269</v>
      </c>
      <c r="P28" s="18"/>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row>
    <row r="29" spans="1:62" s="2" customFormat="1" ht="30" customHeight="1" thickBot="1">
      <c r="A29" s="17"/>
      <c r="B29" s="428"/>
      <c r="C29" s="402"/>
      <c r="D29" s="405"/>
      <c r="E29" s="406"/>
      <c r="F29" s="402"/>
      <c r="G29" s="166" t="s">
        <v>240</v>
      </c>
      <c r="H29" s="407" t="s">
        <v>270</v>
      </c>
      <c r="I29" s="408"/>
      <c r="J29" s="408"/>
      <c r="K29" s="409"/>
      <c r="L29" s="412"/>
      <c r="M29" s="413"/>
      <c r="N29" s="415"/>
      <c r="O29" s="417"/>
      <c r="P29" s="18"/>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row>
    <row r="30" spans="1:62" s="2" customFormat="1" ht="28.5" customHeight="1" thickBot="1">
      <c r="A30" s="17"/>
      <c r="B30" s="399">
        <v>11</v>
      </c>
      <c r="C30" s="401" t="s">
        <v>245</v>
      </c>
      <c r="D30" s="403" t="s">
        <v>235</v>
      </c>
      <c r="E30" s="404"/>
      <c r="F30" s="401"/>
      <c r="G30" s="166" t="s">
        <v>236</v>
      </c>
      <c r="H30" s="407" t="s">
        <v>271</v>
      </c>
      <c r="I30" s="408"/>
      <c r="J30" s="408"/>
      <c r="K30" s="409"/>
      <c r="L30" s="410" t="s">
        <v>238</v>
      </c>
      <c r="M30" s="411"/>
      <c r="N30" s="414" t="s">
        <v>196</v>
      </c>
      <c r="O30" s="416" t="s">
        <v>272</v>
      </c>
      <c r="P30" s="18"/>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row>
    <row r="31" spans="1:62" s="2" customFormat="1" ht="16.149999999999999" customHeight="1" thickBot="1">
      <c r="A31" s="17"/>
      <c r="B31" s="428"/>
      <c r="C31" s="402"/>
      <c r="D31" s="405"/>
      <c r="E31" s="406"/>
      <c r="F31" s="402"/>
      <c r="G31" s="166" t="s">
        <v>240</v>
      </c>
      <c r="H31" s="407" t="s">
        <v>273</v>
      </c>
      <c r="I31" s="408"/>
      <c r="J31" s="408"/>
      <c r="K31" s="409"/>
      <c r="L31" s="412"/>
      <c r="M31" s="413"/>
      <c r="N31" s="415"/>
      <c r="O31" s="417"/>
      <c r="P31" s="18"/>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row>
    <row r="32" spans="1:62" s="2" customFormat="1" ht="16.149999999999999" customHeight="1" thickBot="1">
      <c r="A32" s="17"/>
      <c r="B32" s="399">
        <v>12</v>
      </c>
      <c r="C32" s="401" t="s">
        <v>245</v>
      </c>
      <c r="D32" s="403" t="s">
        <v>235</v>
      </c>
      <c r="E32" s="404"/>
      <c r="F32" s="401"/>
      <c r="G32" s="166" t="s">
        <v>236</v>
      </c>
      <c r="H32" s="407" t="s">
        <v>274</v>
      </c>
      <c r="I32" s="408"/>
      <c r="J32" s="408"/>
      <c r="K32" s="409"/>
      <c r="L32" s="410" t="s">
        <v>238</v>
      </c>
      <c r="M32" s="411"/>
      <c r="N32" s="414" t="s">
        <v>196</v>
      </c>
      <c r="O32" s="416" t="s">
        <v>272</v>
      </c>
      <c r="P32" s="18"/>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row>
    <row r="33" spans="1:62" s="2" customFormat="1" ht="30.75" customHeight="1" thickBot="1">
      <c r="A33" s="17"/>
      <c r="B33" s="428"/>
      <c r="C33" s="402"/>
      <c r="D33" s="405"/>
      <c r="E33" s="406"/>
      <c r="F33" s="402"/>
      <c r="G33" s="166" t="s">
        <v>240</v>
      </c>
      <c r="H33" s="407" t="s">
        <v>275</v>
      </c>
      <c r="I33" s="408"/>
      <c r="J33" s="408"/>
      <c r="K33" s="409"/>
      <c r="L33" s="412"/>
      <c r="M33" s="413"/>
      <c r="N33" s="415"/>
      <c r="O33" s="417"/>
      <c r="P33" s="18"/>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row>
    <row r="34" spans="1:62" s="2" customFormat="1" ht="30" customHeight="1" thickBot="1">
      <c r="A34" s="17"/>
      <c r="B34" s="399">
        <v>13</v>
      </c>
      <c r="C34" s="401" t="s">
        <v>276</v>
      </c>
      <c r="D34" s="403" t="s">
        <v>257</v>
      </c>
      <c r="E34" s="404"/>
      <c r="F34" s="401"/>
      <c r="G34" s="166" t="s">
        <v>236</v>
      </c>
      <c r="H34" s="407" t="s">
        <v>277</v>
      </c>
      <c r="I34" s="408"/>
      <c r="J34" s="408"/>
      <c r="K34" s="409"/>
      <c r="L34" s="410" t="s">
        <v>238</v>
      </c>
      <c r="M34" s="411"/>
      <c r="N34" s="414" t="s">
        <v>196</v>
      </c>
      <c r="O34" s="416" t="s">
        <v>278</v>
      </c>
      <c r="P34" s="18"/>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row>
    <row r="35" spans="1:62" s="3" customFormat="1" ht="13.5" customHeight="1" thickBot="1">
      <c r="A35" s="17"/>
      <c r="B35" s="428"/>
      <c r="C35" s="402"/>
      <c r="D35" s="405"/>
      <c r="E35" s="406"/>
      <c r="F35" s="402"/>
      <c r="G35" s="166" t="s">
        <v>240</v>
      </c>
      <c r="H35" s="407" t="s">
        <v>279</v>
      </c>
      <c r="I35" s="408"/>
      <c r="J35" s="408"/>
      <c r="K35" s="409"/>
      <c r="L35" s="412"/>
      <c r="M35" s="413"/>
      <c r="N35" s="415"/>
      <c r="O35" s="417"/>
      <c r="P35" s="18"/>
    </row>
    <row r="36" spans="1:62" s="3" customFormat="1" ht="13.5" customHeight="1" thickBot="1">
      <c r="A36" s="17"/>
      <c r="B36" s="399">
        <v>14</v>
      </c>
      <c r="C36" s="401" t="s">
        <v>276</v>
      </c>
      <c r="D36" s="403" t="s">
        <v>235</v>
      </c>
      <c r="E36" s="404"/>
      <c r="F36" s="401"/>
      <c r="G36" s="166" t="s">
        <v>236</v>
      </c>
      <c r="H36" s="407" t="s">
        <v>280</v>
      </c>
      <c r="I36" s="408"/>
      <c r="J36" s="408"/>
      <c r="K36" s="409"/>
      <c r="L36" s="410" t="s">
        <v>238</v>
      </c>
      <c r="M36" s="411"/>
      <c r="N36" s="414" t="s">
        <v>190</v>
      </c>
      <c r="O36" s="416"/>
      <c r="P36" s="18"/>
    </row>
    <row r="37" spans="1:62" s="3" customFormat="1" ht="41.25" customHeight="1" thickBot="1">
      <c r="A37" s="17"/>
      <c r="B37" s="428"/>
      <c r="C37" s="402"/>
      <c r="D37" s="405"/>
      <c r="E37" s="406"/>
      <c r="F37" s="402"/>
      <c r="G37" s="166" t="s">
        <v>240</v>
      </c>
      <c r="H37" s="407" t="s">
        <v>281</v>
      </c>
      <c r="I37" s="408"/>
      <c r="J37" s="408"/>
      <c r="K37" s="409"/>
      <c r="L37" s="412"/>
      <c r="M37" s="413"/>
      <c r="N37" s="415"/>
      <c r="O37" s="417"/>
      <c r="P37" s="18"/>
    </row>
    <row r="38" spans="1:62" s="3" customFormat="1" ht="13.5" customHeight="1" thickBot="1">
      <c r="A38" s="17"/>
      <c r="B38" s="399">
        <v>15</v>
      </c>
      <c r="C38" s="401" t="s">
        <v>282</v>
      </c>
      <c r="D38" s="403" t="s">
        <v>235</v>
      </c>
      <c r="E38" s="404"/>
      <c r="F38" s="401"/>
      <c r="G38" s="166" t="s">
        <v>236</v>
      </c>
      <c r="H38" s="407" t="s">
        <v>283</v>
      </c>
      <c r="I38" s="408"/>
      <c r="J38" s="408"/>
      <c r="K38" s="409"/>
      <c r="L38" s="410" t="s">
        <v>252</v>
      </c>
      <c r="M38" s="411"/>
      <c r="N38" s="414" t="s">
        <v>196</v>
      </c>
      <c r="O38" s="416" t="s">
        <v>284</v>
      </c>
      <c r="P38" s="18"/>
    </row>
    <row r="39" spans="1:62" s="3" customFormat="1" ht="44.25" customHeight="1" thickBot="1">
      <c r="A39" s="17"/>
      <c r="B39" s="428"/>
      <c r="C39" s="402"/>
      <c r="D39" s="405"/>
      <c r="E39" s="406"/>
      <c r="F39" s="402"/>
      <c r="G39" s="166" t="s">
        <v>240</v>
      </c>
      <c r="H39" s="407" t="s">
        <v>285</v>
      </c>
      <c r="I39" s="408"/>
      <c r="J39" s="408"/>
      <c r="K39" s="409"/>
      <c r="L39" s="412"/>
      <c r="M39" s="413"/>
      <c r="N39" s="415"/>
      <c r="O39" s="417"/>
      <c r="P39" s="18"/>
    </row>
    <row r="40" spans="1:62" s="3" customFormat="1" ht="13.5" customHeight="1" thickBot="1">
      <c r="A40" s="17"/>
      <c r="B40" s="399">
        <v>16</v>
      </c>
      <c r="C40" s="401" t="s">
        <v>284</v>
      </c>
      <c r="D40" s="403" t="s">
        <v>235</v>
      </c>
      <c r="E40" s="404"/>
      <c r="F40" s="401"/>
      <c r="G40" s="166" t="s">
        <v>236</v>
      </c>
      <c r="H40" s="407" t="s">
        <v>286</v>
      </c>
      <c r="I40" s="408"/>
      <c r="J40" s="408"/>
      <c r="K40" s="409"/>
      <c r="L40" s="410" t="s">
        <v>252</v>
      </c>
      <c r="M40" s="411"/>
      <c r="N40" s="414" t="s">
        <v>196</v>
      </c>
      <c r="O40" s="416" t="s">
        <v>278</v>
      </c>
      <c r="P40" s="18"/>
    </row>
    <row r="41" spans="1:62" s="3" customFormat="1" ht="15.75" customHeight="1" thickBot="1">
      <c r="A41" s="17"/>
      <c r="B41" s="428"/>
      <c r="C41" s="402"/>
      <c r="D41" s="405"/>
      <c r="E41" s="406"/>
      <c r="F41" s="402"/>
      <c r="G41" s="166" t="s">
        <v>240</v>
      </c>
      <c r="H41" s="407" t="s">
        <v>287</v>
      </c>
      <c r="I41" s="408"/>
      <c r="J41" s="408"/>
      <c r="K41" s="409"/>
      <c r="L41" s="412"/>
      <c r="M41" s="413"/>
      <c r="N41" s="415"/>
      <c r="O41" s="417"/>
      <c r="P41" s="18"/>
    </row>
    <row r="42" spans="1:62" s="3" customFormat="1" ht="13.5" customHeight="1" thickBot="1">
      <c r="A42" s="17"/>
      <c r="B42" s="399">
        <v>17</v>
      </c>
      <c r="C42" s="401" t="s">
        <v>284</v>
      </c>
      <c r="D42" s="403" t="s">
        <v>235</v>
      </c>
      <c r="E42" s="404"/>
      <c r="F42" s="401"/>
      <c r="G42" s="166" t="s">
        <v>236</v>
      </c>
      <c r="H42" s="407" t="s">
        <v>288</v>
      </c>
      <c r="I42" s="408"/>
      <c r="J42" s="408"/>
      <c r="K42" s="409"/>
      <c r="L42" s="410" t="s">
        <v>252</v>
      </c>
      <c r="M42" s="411"/>
      <c r="N42" s="414" t="s">
        <v>196</v>
      </c>
      <c r="O42" s="416" t="s">
        <v>276</v>
      </c>
      <c r="P42" s="18"/>
    </row>
    <row r="43" spans="1:62" s="3" customFormat="1" ht="27" customHeight="1" thickBot="1">
      <c r="A43" s="17"/>
      <c r="B43" s="428"/>
      <c r="C43" s="402"/>
      <c r="D43" s="405"/>
      <c r="E43" s="406"/>
      <c r="F43" s="402"/>
      <c r="G43" s="166" t="s">
        <v>240</v>
      </c>
      <c r="H43" s="407" t="s">
        <v>289</v>
      </c>
      <c r="I43" s="408"/>
      <c r="J43" s="408"/>
      <c r="K43" s="409"/>
      <c r="L43" s="412"/>
      <c r="M43" s="413"/>
      <c r="N43" s="415"/>
      <c r="O43" s="417"/>
      <c r="P43" s="18"/>
      <c r="W43" s="434"/>
      <c r="X43" s="435"/>
      <c r="Y43" s="436"/>
    </row>
    <row r="44" spans="1:62" s="3" customFormat="1" ht="13.5" customHeight="1" thickBot="1">
      <c r="A44" s="17"/>
      <c r="B44" s="399">
        <v>18</v>
      </c>
      <c r="C44" s="401" t="s">
        <v>282</v>
      </c>
      <c r="D44" s="403" t="s">
        <v>235</v>
      </c>
      <c r="E44" s="404"/>
      <c r="F44" s="401"/>
      <c r="G44" s="166" t="s">
        <v>236</v>
      </c>
      <c r="H44" s="407" t="s">
        <v>290</v>
      </c>
      <c r="I44" s="408"/>
      <c r="J44" s="408"/>
      <c r="K44" s="409"/>
      <c r="L44" s="410" t="s">
        <v>252</v>
      </c>
      <c r="M44" s="411"/>
      <c r="N44" s="414" t="s">
        <v>190</v>
      </c>
      <c r="O44" s="416"/>
      <c r="P44" s="18"/>
      <c r="W44" s="431"/>
      <c r="X44" s="432"/>
      <c r="Y44" s="433"/>
    </row>
    <row r="45" spans="1:62" s="3" customFormat="1" ht="45.75" customHeight="1" thickBot="1">
      <c r="A45" s="17"/>
      <c r="B45" s="428"/>
      <c r="C45" s="402"/>
      <c r="D45" s="405"/>
      <c r="E45" s="406"/>
      <c r="F45" s="402"/>
      <c r="G45" s="166" t="s">
        <v>240</v>
      </c>
      <c r="H45" s="407" t="s">
        <v>291</v>
      </c>
      <c r="I45" s="408"/>
      <c r="J45" s="408"/>
      <c r="K45" s="409"/>
      <c r="L45" s="412"/>
      <c r="M45" s="413"/>
      <c r="N45" s="415"/>
      <c r="O45" s="417"/>
      <c r="P45" s="18"/>
    </row>
    <row r="46" spans="1:62" s="3" customFormat="1" ht="34.5" customHeight="1" thickBot="1">
      <c r="A46" s="17"/>
      <c r="B46" s="399">
        <v>19</v>
      </c>
      <c r="C46" s="401" t="s">
        <v>292</v>
      </c>
      <c r="D46" s="403" t="s">
        <v>235</v>
      </c>
      <c r="E46" s="404"/>
      <c r="F46" s="401"/>
      <c r="G46" s="166" t="s">
        <v>236</v>
      </c>
      <c r="H46" s="407" t="s">
        <v>293</v>
      </c>
      <c r="I46" s="408"/>
      <c r="J46" s="408"/>
      <c r="K46" s="409"/>
      <c r="L46" s="410" t="s">
        <v>238</v>
      </c>
      <c r="M46" s="411"/>
      <c r="N46" s="414" t="s">
        <v>196</v>
      </c>
      <c r="O46" s="416" t="s">
        <v>294</v>
      </c>
      <c r="P46" s="18"/>
    </row>
    <row r="47" spans="1:62" s="3" customFormat="1" ht="53.25" customHeight="1" thickBot="1">
      <c r="A47" s="17"/>
      <c r="B47" s="428"/>
      <c r="C47" s="402"/>
      <c r="D47" s="405"/>
      <c r="E47" s="406"/>
      <c r="F47" s="402"/>
      <c r="G47" s="166" t="s">
        <v>240</v>
      </c>
      <c r="H47" s="407" t="s">
        <v>295</v>
      </c>
      <c r="I47" s="408"/>
      <c r="J47" s="408"/>
      <c r="K47" s="409"/>
      <c r="L47" s="412"/>
      <c r="M47" s="413"/>
      <c r="N47" s="415"/>
      <c r="O47" s="417"/>
      <c r="P47" s="18"/>
    </row>
    <row r="48" spans="1:62" s="3" customFormat="1" ht="13.9" customHeight="1" thickBot="1">
      <c r="A48" s="17"/>
      <c r="B48" s="399">
        <v>20</v>
      </c>
      <c r="C48" s="401" t="s">
        <v>296</v>
      </c>
      <c r="D48" s="403" t="s">
        <v>257</v>
      </c>
      <c r="E48" s="404"/>
      <c r="F48" s="401"/>
      <c r="G48" s="166" t="s">
        <v>236</v>
      </c>
      <c r="H48" s="407" t="s">
        <v>297</v>
      </c>
      <c r="I48" s="408"/>
      <c r="J48" s="408"/>
      <c r="K48" s="409"/>
      <c r="L48" s="410" t="s">
        <v>298</v>
      </c>
      <c r="M48" s="411"/>
      <c r="N48" s="414" t="s">
        <v>196</v>
      </c>
      <c r="O48" s="416" t="s">
        <v>296</v>
      </c>
      <c r="P48" s="18"/>
    </row>
    <row r="49" spans="1:16" s="3" customFormat="1" ht="29.25" customHeight="1" thickBot="1">
      <c r="A49" s="17"/>
      <c r="B49" s="428"/>
      <c r="C49" s="402"/>
      <c r="D49" s="405"/>
      <c r="E49" s="406"/>
      <c r="F49" s="402"/>
      <c r="G49" s="166" t="s">
        <v>240</v>
      </c>
      <c r="H49" s="407" t="s">
        <v>299</v>
      </c>
      <c r="I49" s="408"/>
      <c r="J49" s="408"/>
      <c r="K49" s="409"/>
      <c r="L49" s="412"/>
      <c r="M49" s="413"/>
      <c r="N49" s="415"/>
      <c r="O49" s="417"/>
      <c r="P49" s="18"/>
    </row>
    <row r="50" spans="1:16" s="3" customFormat="1" ht="13.9" customHeight="1" thickBot="1">
      <c r="A50" s="17"/>
      <c r="B50" s="399">
        <v>21</v>
      </c>
      <c r="C50" s="401" t="s">
        <v>300</v>
      </c>
      <c r="D50" s="403" t="s">
        <v>235</v>
      </c>
      <c r="E50" s="404"/>
      <c r="F50" s="401"/>
      <c r="G50" s="166" t="s">
        <v>236</v>
      </c>
      <c r="H50" s="407" t="s">
        <v>301</v>
      </c>
      <c r="I50" s="408"/>
      <c r="J50" s="408"/>
      <c r="K50" s="409"/>
      <c r="L50" s="410" t="s">
        <v>238</v>
      </c>
      <c r="M50" s="411"/>
      <c r="N50" s="414" t="s">
        <v>196</v>
      </c>
      <c r="O50" s="416" t="s">
        <v>296</v>
      </c>
      <c r="P50" s="18"/>
    </row>
    <row r="51" spans="1:16" s="3" customFormat="1" ht="25.5" customHeight="1" thickBot="1">
      <c r="A51" s="17"/>
      <c r="B51" s="428"/>
      <c r="C51" s="402"/>
      <c r="D51" s="405"/>
      <c r="E51" s="406"/>
      <c r="F51" s="402"/>
      <c r="G51" s="166" t="s">
        <v>240</v>
      </c>
      <c r="H51" s="407" t="s">
        <v>302</v>
      </c>
      <c r="I51" s="408"/>
      <c r="J51" s="408"/>
      <c r="K51" s="409"/>
      <c r="L51" s="412"/>
      <c r="M51" s="413"/>
      <c r="N51" s="415"/>
      <c r="O51" s="417"/>
      <c r="P51" s="18"/>
    </row>
    <row r="52" spans="1:16" s="3" customFormat="1" ht="13.9" customHeight="1" thickBot="1">
      <c r="A52" s="17"/>
      <c r="B52" s="399">
        <v>22</v>
      </c>
      <c r="C52" s="401" t="s">
        <v>296</v>
      </c>
      <c r="D52" s="403" t="s">
        <v>235</v>
      </c>
      <c r="E52" s="404"/>
      <c r="F52" s="401"/>
      <c r="G52" s="166" t="s">
        <v>236</v>
      </c>
      <c r="H52" s="407" t="s">
        <v>303</v>
      </c>
      <c r="I52" s="408"/>
      <c r="J52" s="408"/>
      <c r="K52" s="409"/>
      <c r="L52" s="410" t="s">
        <v>238</v>
      </c>
      <c r="M52" s="411"/>
      <c r="N52" s="414" t="s">
        <v>196</v>
      </c>
      <c r="O52" s="416" t="s">
        <v>304</v>
      </c>
      <c r="P52" s="18"/>
    </row>
    <row r="53" spans="1:16" s="3" customFormat="1" ht="40.5" customHeight="1" thickBot="1">
      <c r="A53" s="17"/>
      <c r="B53" s="428"/>
      <c r="C53" s="402"/>
      <c r="D53" s="405"/>
      <c r="E53" s="406"/>
      <c r="F53" s="402"/>
      <c r="G53" s="166" t="s">
        <v>240</v>
      </c>
      <c r="H53" s="407" t="s">
        <v>305</v>
      </c>
      <c r="I53" s="408"/>
      <c r="J53" s="408"/>
      <c r="K53" s="409"/>
      <c r="L53" s="412"/>
      <c r="M53" s="413"/>
      <c r="N53" s="415"/>
      <c r="O53" s="417"/>
      <c r="P53" s="18"/>
    </row>
    <row r="54" spans="1:16" s="3" customFormat="1" ht="13.9" customHeight="1" thickBot="1">
      <c r="A54" s="17"/>
      <c r="B54" s="399">
        <v>23</v>
      </c>
      <c r="C54" s="401" t="s">
        <v>304</v>
      </c>
      <c r="D54" s="403" t="s">
        <v>235</v>
      </c>
      <c r="E54" s="404"/>
      <c r="F54" s="401"/>
      <c r="G54" s="166" t="s">
        <v>236</v>
      </c>
      <c r="H54" s="407" t="s">
        <v>306</v>
      </c>
      <c r="I54" s="408"/>
      <c r="J54" s="408"/>
      <c r="K54" s="409"/>
      <c r="L54" s="410" t="s">
        <v>238</v>
      </c>
      <c r="M54" s="411"/>
      <c r="N54" s="414" t="s">
        <v>196</v>
      </c>
      <c r="O54" s="416" t="s">
        <v>304</v>
      </c>
      <c r="P54" s="18"/>
    </row>
    <row r="55" spans="1:16" s="3" customFormat="1" ht="42" customHeight="1" thickBot="1">
      <c r="A55" s="17"/>
      <c r="B55" s="428"/>
      <c r="C55" s="402"/>
      <c r="D55" s="405"/>
      <c r="E55" s="406"/>
      <c r="F55" s="402"/>
      <c r="G55" s="166" t="s">
        <v>240</v>
      </c>
      <c r="H55" s="407" t="s">
        <v>307</v>
      </c>
      <c r="I55" s="408"/>
      <c r="J55" s="408"/>
      <c r="K55" s="409"/>
      <c r="L55" s="412"/>
      <c r="M55" s="413"/>
      <c r="N55" s="415"/>
      <c r="O55" s="417"/>
      <c r="P55" s="18"/>
    </row>
    <row r="56" spans="1:16" s="3" customFormat="1" ht="13.5" thickBot="1">
      <c r="A56" s="17"/>
      <c r="B56" s="399">
        <v>24</v>
      </c>
      <c r="C56" s="401" t="s">
        <v>308</v>
      </c>
      <c r="D56" s="403" t="s">
        <v>235</v>
      </c>
      <c r="E56" s="404"/>
      <c r="F56" s="401"/>
      <c r="G56" s="166" t="s">
        <v>236</v>
      </c>
      <c r="H56" s="407" t="s">
        <v>309</v>
      </c>
      <c r="I56" s="408"/>
      <c r="J56" s="408"/>
      <c r="K56" s="409"/>
      <c r="L56" s="410" t="s">
        <v>252</v>
      </c>
      <c r="M56" s="411"/>
      <c r="N56" s="414" t="s">
        <v>196</v>
      </c>
      <c r="O56" s="416" t="s">
        <v>308</v>
      </c>
      <c r="P56" s="18"/>
    </row>
    <row r="57" spans="1:16" s="3" customFormat="1" ht="42" customHeight="1" thickBot="1">
      <c r="A57" s="17"/>
      <c r="B57" s="428"/>
      <c r="C57" s="402"/>
      <c r="D57" s="405"/>
      <c r="E57" s="406"/>
      <c r="F57" s="402"/>
      <c r="G57" s="166" t="s">
        <v>240</v>
      </c>
      <c r="H57" s="407" t="s">
        <v>310</v>
      </c>
      <c r="I57" s="408"/>
      <c r="J57" s="408"/>
      <c r="K57" s="409"/>
      <c r="L57" s="412"/>
      <c r="M57" s="413"/>
      <c r="N57" s="415"/>
      <c r="O57" s="417"/>
      <c r="P57" s="18"/>
    </row>
    <row r="58" spans="1:16" s="3" customFormat="1" ht="29.45" customHeight="1" thickBot="1">
      <c r="A58" s="17"/>
      <c r="B58" s="399">
        <v>25</v>
      </c>
      <c r="C58" s="401" t="s">
        <v>311</v>
      </c>
      <c r="D58" s="403" t="s">
        <v>235</v>
      </c>
      <c r="E58" s="404"/>
      <c r="F58" s="401"/>
      <c r="G58" s="166" t="s">
        <v>236</v>
      </c>
      <c r="H58" s="407" t="s">
        <v>312</v>
      </c>
      <c r="I58" s="408"/>
      <c r="J58" s="408"/>
      <c r="K58" s="409"/>
      <c r="L58" s="410" t="s">
        <v>252</v>
      </c>
      <c r="M58" s="411"/>
      <c r="N58" s="414" t="s">
        <v>196</v>
      </c>
      <c r="O58" s="416" t="s">
        <v>294</v>
      </c>
      <c r="P58" s="18"/>
    </row>
    <row r="59" spans="1:16" s="3" customFormat="1" ht="55.15" customHeight="1" thickBot="1">
      <c r="A59" s="17"/>
      <c r="B59" s="428"/>
      <c r="C59" s="402"/>
      <c r="D59" s="405"/>
      <c r="E59" s="406"/>
      <c r="F59" s="402"/>
      <c r="G59" s="166" t="s">
        <v>240</v>
      </c>
      <c r="H59" s="407" t="s">
        <v>313</v>
      </c>
      <c r="I59" s="408"/>
      <c r="J59" s="408"/>
      <c r="K59" s="409"/>
      <c r="L59" s="412"/>
      <c r="M59" s="413"/>
      <c r="N59" s="415"/>
      <c r="O59" s="417"/>
      <c r="P59" s="18"/>
    </row>
    <row r="60" spans="1:16" s="3" customFormat="1" ht="13.5" thickBot="1">
      <c r="A60" s="17"/>
      <c r="B60" s="399">
        <v>26</v>
      </c>
      <c r="C60" s="401" t="s">
        <v>314</v>
      </c>
      <c r="D60" s="403" t="s">
        <v>235</v>
      </c>
      <c r="E60" s="404"/>
      <c r="F60" s="401"/>
      <c r="G60" s="166" t="s">
        <v>236</v>
      </c>
      <c r="H60" s="407" t="s">
        <v>315</v>
      </c>
      <c r="I60" s="408"/>
      <c r="J60" s="408"/>
      <c r="K60" s="409"/>
      <c r="L60" s="410" t="s">
        <v>252</v>
      </c>
      <c r="M60" s="411"/>
      <c r="N60" s="414" t="s">
        <v>196</v>
      </c>
      <c r="O60" s="416" t="s">
        <v>316</v>
      </c>
      <c r="P60" s="18"/>
    </row>
    <row r="61" spans="1:16" s="3" customFormat="1" ht="42" customHeight="1" thickBot="1">
      <c r="A61" s="17"/>
      <c r="B61" s="428"/>
      <c r="C61" s="402"/>
      <c r="D61" s="405"/>
      <c r="E61" s="406"/>
      <c r="F61" s="402"/>
      <c r="G61" s="166" t="s">
        <v>240</v>
      </c>
      <c r="H61" s="418" t="s">
        <v>317</v>
      </c>
      <c r="I61" s="419"/>
      <c r="J61" s="419"/>
      <c r="K61" s="420"/>
      <c r="L61" s="412"/>
      <c r="M61" s="413"/>
      <c r="N61" s="415"/>
      <c r="O61" s="417"/>
      <c r="P61" s="18"/>
    </row>
    <row r="62" spans="1:16" s="3" customFormat="1" ht="13.5" thickBot="1">
      <c r="A62" s="17"/>
      <c r="B62" s="399">
        <v>27</v>
      </c>
      <c r="C62" s="401" t="s">
        <v>294</v>
      </c>
      <c r="D62" s="403" t="s">
        <v>257</v>
      </c>
      <c r="E62" s="404"/>
      <c r="F62" s="401"/>
      <c r="G62" s="166" t="s">
        <v>236</v>
      </c>
      <c r="H62" s="407" t="s">
        <v>318</v>
      </c>
      <c r="I62" s="408"/>
      <c r="J62" s="408"/>
      <c r="K62" s="409"/>
      <c r="L62" s="410" t="s">
        <v>252</v>
      </c>
      <c r="M62" s="411"/>
      <c r="N62" s="414" t="s">
        <v>196</v>
      </c>
      <c r="O62" s="416" t="s">
        <v>316</v>
      </c>
      <c r="P62" s="18"/>
    </row>
    <row r="63" spans="1:16" s="3" customFormat="1" ht="42" customHeight="1" thickBot="1">
      <c r="A63" s="17"/>
      <c r="B63" s="428"/>
      <c r="C63" s="402"/>
      <c r="D63" s="405"/>
      <c r="E63" s="406"/>
      <c r="F63" s="402"/>
      <c r="G63" s="166" t="s">
        <v>240</v>
      </c>
      <c r="H63" s="407" t="s">
        <v>319</v>
      </c>
      <c r="I63" s="408"/>
      <c r="J63" s="408"/>
      <c r="K63" s="409"/>
      <c r="L63" s="412"/>
      <c r="M63" s="413"/>
      <c r="N63" s="415"/>
      <c r="O63" s="417"/>
      <c r="P63" s="18"/>
    </row>
    <row r="64" spans="1:16" s="3" customFormat="1" ht="13.5" thickBot="1">
      <c r="A64" s="17"/>
      <c r="B64" s="399">
        <v>28</v>
      </c>
      <c r="C64" s="401" t="s">
        <v>320</v>
      </c>
      <c r="D64" s="403" t="s">
        <v>235</v>
      </c>
      <c r="E64" s="404"/>
      <c r="F64" s="401"/>
      <c r="G64" s="166" t="s">
        <v>236</v>
      </c>
      <c r="H64" s="407" t="s">
        <v>321</v>
      </c>
      <c r="I64" s="408"/>
      <c r="J64" s="408"/>
      <c r="K64" s="409"/>
      <c r="L64" s="410" t="s">
        <v>238</v>
      </c>
      <c r="M64" s="411"/>
      <c r="N64" s="414" t="s">
        <v>190</v>
      </c>
      <c r="O64" s="416"/>
      <c r="P64" s="18"/>
    </row>
    <row r="65" spans="1:16" s="3" customFormat="1" ht="42" customHeight="1" thickBot="1">
      <c r="A65" s="17"/>
      <c r="B65" s="428"/>
      <c r="C65" s="402"/>
      <c r="D65" s="405"/>
      <c r="E65" s="406"/>
      <c r="F65" s="402"/>
      <c r="G65" s="166" t="s">
        <v>240</v>
      </c>
      <c r="H65" s="407" t="s">
        <v>322</v>
      </c>
      <c r="I65" s="408"/>
      <c r="J65" s="408"/>
      <c r="K65" s="409"/>
      <c r="L65" s="412"/>
      <c r="M65" s="413"/>
      <c r="N65" s="415"/>
      <c r="O65" s="417"/>
      <c r="P65" s="18"/>
    </row>
    <row r="66" spans="1:16" s="3" customFormat="1" ht="13.9" customHeight="1" thickBot="1">
      <c r="A66" s="17"/>
      <c r="B66" s="399">
        <v>29</v>
      </c>
      <c r="C66" s="401" t="s">
        <v>320</v>
      </c>
      <c r="D66" s="403" t="s">
        <v>235</v>
      </c>
      <c r="E66" s="404"/>
      <c r="F66" s="401"/>
      <c r="G66" s="166" t="s">
        <v>236</v>
      </c>
      <c r="H66" s="407" t="s">
        <v>323</v>
      </c>
      <c r="I66" s="408"/>
      <c r="J66" s="408"/>
      <c r="K66" s="409"/>
      <c r="L66" s="410" t="s">
        <v>238</v>
      </c>
      <c r="M66" s="411"/>
      <c r="N66" s="414" t="s">
        <v>196</v>
      </c>
      <c r="O66" s="416" t="s">
        <v>324</v>
      </c>
      <c r="P66" s="18"/>
    </row>
    <row r="67" spans="1:16" s="3" customFormat="1" ht="42" customHeight="1" thickBot="1">
      <c r="A67" s="17"/>
      <c r="B67" s="400"/>
      <c r="C67" s="402"/>
      <c r="D67" s="405"/>
      <c r="E67" s="406"/>
      <c r="F67" s="402"/>
      <c r="G67" s="166" t="s">
        <v>240</v>
      </c>
      <c r="H67" s="418" t="s">
        <v>325</v>
      </c>
      <c r="I67" s="419"/>
      <c r="J67" s="419"/>
      <c r="K67" s="420"/>
      <c r="L67" s="412"/>
      <c r="M67" s="413"/>
      <c r="N67" s="415"/>
      <c r="O67" s="417"/>
      <c r="P67" s="18"/>
    </row>
    <row r="68" spans="1:16" s="3" customFormat="1" ht="13.9" customHeight="1" thickBot="1">
      <c r="A68" s="17"/>
      <c r="B68" s="399">
        <v>30</v>
      </c>
      <c r="C68" s="401" t="s">
        <v>316</v>
      </c>
      <c r="D68" s="403" t="s">
        <v>235</v>
      </c>
      <c r="E68" s="404"/>
      <c r="F68" s="401"/>
      <c r="G68" s="166" t="s">
        <v>236</v>
      </c>
      <c r="H68" s="407" t="s">
        <v>326</v>
      </c>
      <c r="I68" s="408"/>
      <c r="J68" s="408"/>
      <c r="K68" s="409"/>
      <c r="L68" s="410" t="s">
        <v>298</v>
      </c>
      <c r="M68" s="411"/>
      <c r="N68" s="414" t="s">
        <v>196</v>
      </c>
      <c r="O68" s="416" t="s">
        <v>327</v>
      </c>
      <c r="P68" s="18"/>
    </row>
    <row r="69" spans="1:16" s="3" customFormat="1" ht="42" customHeight="1" thickBot="1">
      <c r="A69" s="17"/>
      <c r="B69" s="400"/>
      <c r="C69" s="402"/>
      <c r="D69" s="405"/>
      <c r="E69" s="406"/>
      <c r="F69" s="402"/>
      <c r="G69" s="166" t="s">
        <v>240</v>
      </c>
      <c r="H69" s="418" t="s">
        <v>328</v>
      </c>
      <c r="I69" s="419"/>
      <c r="J69" s="419"/>
      <c r="K69" s="420"/>
      <c r="L69" s="412"/>
      <c r="M69" s="413"/>
      <c r="N69" s="415"/>
      <c r="O69" s="417"/>
      <c r="P69" s="18"/>
    </row>
    <row r="70" spans="1:16" s="3" customFormat="1" ht="13.9" customHeight="1" thickBot="1">
      <c r="A70" s="17"/>
      <c r="B70" s="399">
        <v>31</v>
      </c>
      <c r="C70" s="401" t="s">
        <v>324</v>
      </c>
      <c r="D70" s="403" t="s">
        <v>235</v>
      </c>
      <c r="E70" s="404"/>
      <c r="F70" s="401"/>
      <c r="G70" s="166" t="s">
        <v>236</v>
      </c>
      <c r="H70" s="407" t="s">
        <v>329</v>
      </c>
      <c r="I70" s="408"/>
      <c r="J70" s="408"/>
      <c r="K70" s="409"/>
      <c r="L70" s="410" t="s">
        <v>330</v>
      </c>
      <c r="M70" s="411"/>
      <c r="N70" s="414" t="s">
        <v>331</v>
      </c>
      <c r="O70" s="416"/>
      <c r="P70" s="18"/>
    </row>
    <row r="71" spans="1:16" s="3" customFormat="1" ht="42" customHeight="1" thickBot="1">
      <c r="A71" s="17"/>
      <c r="B71" s="400"/>
      <c r="C71" s="402"/>
      <c r="D71" s="405"/>
      <c r="E71" s="406"/>
      <c r="F71" s="402"/>
      <c r="G71" s="166" t="s">
        <v>240</v>
      </c>
      <c r="H71" s="418" t="s">
        <v>332</v>
      </c>
      <c r="I71" s="419"/>
      <c r="J71" s="419"/>
      <c r="K71" s="420"/>
      <c r="L71" s="412"/>
      <c r="M71" s="413"/>
      <c r="N71" s="415"/>
      <c r="O71" s="417"/>
      <c r="P71" s="18"/>
    </row>
    <row r="72" spans="1:16" s="3" customFormat="1" ht="13.9" customHeight="1" thickBot="1">
      <c r="A72" s="17"/>
      <c r="B72" s="399">
        <v>32</v>
      </c>
      <c r="C72" s="401" t="s">
        <v>333</v>
      </c>
      <c r="D72" s="403" t="s">
        <v>235</v>
      </c>
      <c r="E72" s="404"/>
      <c r="F72" s="401"/>
      <c r="G72" s="166" t="s">
        <v>236</v>
      </c>
      <c r="H72" s="407" t="s">
        <v>334</v>
      </c>
      <c r="I72" s="408"/>
      <c r="J72" s="408"/>
      <c r="K72" s="409"/>
      <c r="L72" s="410" t="s">
        <v>252</v>
      </c>
      <c r="M72" s="411"/>
      <c r="N72" s="414" t="s">
        <v>196</v>
      </c>
      <c r="O72" s="416" t="s">
        <v>333</v>
      </c>
      <c r="P72" s="18"/>
    </row>
    <row r="73" spans="1:16" s="3" customFormat="1" ht="42" customHeight="1" thickBot="1">
      <c r="A73" s="17"/>
      <c r="B73" s="400"/>
      <c r="C73" s="402"/>
      <c r="D73" s="405"/>
      <c r="E73" s="406"/>
      <c r="F73" s="402"/>
      <c r="G73" s="166" t="s">
        <v>240</v>
      </c>
      <c r="H73" s="418" t="s">
        <v>335</v>
      </c>
      <c r="I73" s="419"/>
      <c r="J73" s="419"/>
      <c r="K73" s="420"/>
      <c r="L73" s="412"/>
      <c r="M73" s="413"/>
      <c r="N73" s="415"/>
      <c r="O73" s="417"/>
      <c r="P73" s="18"/>
    </row>
    <row r="74" spans="1:16" s="3" customFormat="1" ht="13.9" customHeight="1" thickBot="1">
      <c r="A74" s="17"/>
      <c r="B74" s="399">
        <v>33</v>
      </c>
      <c r="C74" s="401" t="s">
        <v>333</v>
      </c>
      <c r="D74" s="403" t="s">
        <v>235</v>
      </c>
      <c r="E74" s="404"/>
      <c r="F74" s="401"/>
      <c r="G74" s="166" t="s">
        <v>236</v>
      </c>
      <c r="H74" s="407" t="s">
        <v>336</v>
      </c>
      <c r="I74" s="408"/>
      <c r="J74" s="408"/>
      <c r="K74" s="409"/>
      <c r="L74" s="410" t="s">
        <v>238</v>
      </c>
      <c r="M74" s="411"/>
      <c r="N74" s="426" t="s">
        <v>196</v>
      </c>
      <c r="O74" s="416" t="s">
        <v>333</v>
      </c>
      <c r="P74" s="18"/>
    </row>
    <row r="75" spans="1:16" s="3" customFormat="1" ht="42" customHeight="1" thickBot="1">
      <c r="A75" s="17"/>
      <c r="B75" s="400"/>
      <c r="C75" s="402"/>
      <c r="D75" s="405"/>
      <c r="E75" s="406"/>
      <c r="F75" s="402"/>
      <c r="G75" s="166" t="s">
        <v>240</v>
      </c>
      <c r="H75" s="418" t="s">
        <v>337</v>
      </c>
      <c r="I75" s="419"/>
      <c r="J75" s="419"/>
      <c r="K75" s="420"/>
      <c r="L75" s="412"/>
      <c r="M75" s="413"/>
      <c r="N75" s="427"/>
      <c r="O75" s="417"/>
      <c r="P75" s="18"/>
    </row>
    <row r="76" spans="1:16" s="3" customFormat="1" ht="13.9" customHeight="1" thickBot="1">
      <c r="A76" s="17"/>
      <c r="B76" s="399">
        <v>34</v>
      </c>
      <c r="C76" s="401" t="s">
        <v>338</v>
      </c>
      <c r="D76" s="403" t="s">
        <v>235</v>
      </c>
      <c r="E76" s="404"/>
      <c r="F76" s="401"/>
      <c r="G76" s="166" t="s">
        <v>236</v>
      </c>
      <c r="H76" s="407" t="s">
        <v>339</v>
      </c>
      <c r="I76" s="408"/>
      <c r="J76" s="408"/>
      <c r="K76" s="409"/>
      <c r="L76" s="410" t="s">
        <v>252</v>
      </c>
      <c r="M76" s="411"/>
      <c r="N76" s="426" t="s">
        <v>196</v>
      </c>
      <c r="O76" s="416" t="s">
        <v>338</v>
      </c>
      <c r="P76" s="18"/>
    </row>
    <row r="77" spans="1:16" s="3" customFormat="1" ht="42" customHeight="1" thickBot="1">
      <c r="A77" s="17"/>
      <c r="B77" s="400"/>
      <c r="C77" s="402"/>
      <c r="D77" s="405"/>
      <c r="E77" s="406"/>
      <c r="F77" s="402"/>
      <c r="G77" s="166" t="s">
        <v>240</v>
      </c>
      <c r="H77" s="418" t="s">
        <v>340</v>
      </c>
      <c r="I77" s="419"/>
      <c r="J77" s="419"/>
      <c r="K77" s="420"/>
      <c r="L77" s="412"/>
      <c r="M77" s="413"/>
      <c r="N77" s="427"/>
      <c r="O77" s="417"/>
      <c r="P77" s="18"/>
    </row>
    <row r="78" spans="1:16" s="3" customFormat="1" ht="13.9" customHeight="1" thickBot="1">
      <c r="A78" s="17"/>
      <c r="B78" s="399">
        <v>35</v>
      </c>
      <c r="C78" s="401" t="s">
        <v>338</v>
      </c>
      <c r="D78" s="403" t="s">
        <v>235</v>
      </c>
      <c r="E78" s="404"/>
      <c r="F78" s="401"/>
      <c r="G78" s="166" t="s">
        <v>236</v>
      </c>
      <c r="H78" s="407" t="s">
        <v>341</v>
      </c>
      <c r="I78" s="408"/>
      <c r="J78" s="408"/>
      <c r="K78" s="409"/>
      <c r="L78" s="410" t="s">
        <v>238</v>
      </c>
      <c r="M78" s="411"/>
      <c r="N78" s="414" t="s">
        <v>196</v>
      </c>
      <c r="O78" s="416" t="s">
        <v>342</v>
      </c>
      <c r="P78" s="18"/>
    </row>
    <row r="79" spans="1:16" s="3" customFormat="1" ht="42" customHeight="1" thickBot="1">
      <c r="A79" s="17"/>
      <c r="B79" s="400"/>
      <c r="C79" s="402"/>
      <c r="D79" s="405"/>
      <c r="E79" s="406"/>
      <c r="F79" s="402"/>
      <c r="G79" s="166" t="s">
        <v>240</v>
      </c>
      <c r="H79" s="418" t="s">
        <v>343</v>
      </c>
      <c r="I79" s="419"/>
      <c r="J79" s="419"/>
      <c r="K79" s="420"/>
      <c r="L79" s="412"/>
      <c r="M79" s="413"/>
      <c r="N79" s="415"/>
      <c r="O79" s="417"/>
      <c r="P79" s="18"/>
    </row>
    <row r="80" spans="1:16" s="3" customFormat="1" ht="13.9" customHeight="1" thickBot="1">
      <c r="A80" s="17"/>
      <c r="B80" s="399">
        <v>36</v>
      </c>
      <c r="C80" s="401" t="s">
        <v>338</v>
      </c>
      <c r="D80" s="403" t="s">
        <v>235</v>
      </c>
      <c r="E80" s="404"/>
      <c r="F80" s="401"/>
      <c r="G80" s="166" t="s">
        <v>236</v>
      </c>
      <c r="H80" s="421" t="s">
        <v>344</v>
      </c>
      <c r="I80" s="422"/>
      <c r="J80" s="422"/>
      <c r="K80" s="423"/>
      <c r="L80" s="424" t="s">
        <v>252</v>
      </c>
      <c r="M80" s="411"/>
      <c r="N80" s="414" t="s">
        <v>196</v>
      </c>
      <c r="O80" s="416" t="s">
        <v>345</v>
      </c>
      <c r="P80" s="18"/>
    </row>
    <row r="81" spans="1:16" s="3" customFormat="1" ht="42" customHeight="1" thickBot="1">
      <c r="A81" s="17"/>
      <c r="B81" s="400"/>
      <c r="C81" s="402"/>
      <c r="D81" s="405"/>
      <c r="E81" s="406"/>
      <c r="F81" s="402"/>
      <c r="G81" s="166" t="s">
        <v>240</v>
      </c>
      <c r="H81" s="418" t="s">
        <v>346</v>
      </c>
      <c r="I81" s="419"/>
      <c r="J81" s="419"/>
      <c r="K81" s="420"/>
      <c r="L81" s="425"/>
      <c r="M81" s="413"/>
      <c r="N81" s="415"/>
      <c r="O81" s="417"/>
      <c r="P81" s="18"/>
    </row>
    <row r="82" spans="1:16" s="3" customFormat="1" ht="13.9" customHeight="1" thickBot="1">
      <c r="A82" s="17"/>
      <c r="B82" s="399">
        <v>37</v>
      </c>
      <c r="C82" s="401" t="s">
        <v>342</v>
      </c>
      <c r="D82" s="403" t="s">
        <v>235</v>
      </c>
      <c r="E82" s="404"/>
      <c r="F82" s="401"/>
      <c r="G82" s="166" t="s">
        <v>236</v>
      </c>
      <c r="H82" s="407" t="s">
        <v>347</v>
      </c>
      <c r="I82" s="408"/>
      <c r="J82" s="408"/>
      <c r="K82" s="409"/>
      <c r="L82" s="410" t="s">
        <v>252</v>
      </c>
      <c r="M82" s="411"/>
      <c r="N82" s="414" t="s">
        <v>196</v>
      </c>
      <c r="O82" s="416" t="s">
        <v>345</v>
      </c>
      <c r="P82" s="18"/>
    </row>
    <row r="83" spans="1:16" s="3" customFormat="1" ht="42" customHeight="1" thickBot="1">
      <c r="A83" s="17"/>
      <c r="B83" s="400"/>
      <c r="C83" s="402"/>
      <c r="D83" s="405"/>
      <c r="E83" s="406"/>
      <c r="F83" s="402"/>
      <c r="G83" s="166" t="s">
        <v>240</v>
      </c>
      <c r="H83" s="418" t="s">
        <v>348</v>
      </c>
      <c r="I83" s="419"/>
      <c r="J83" s="419"/>
      <c r="K83" s="420"/>
      <c r="L83" s="412"/>
      <c r="M83" s="413"/>
      <c r="N83" s="415"/>
      <c r="O83" s="417"/>
      <c r="P83" s="18"/>
    </row>
    <row r="84" spans="1:16" s="3" customFormat="1" ht="13.9" customHeight="1" thickBot="1">
      <c r="A84" s="17"/>
      <c r="B84" s="399">
        <v>38</v>
      </c>
      <c r="C84" s="401" t="s">
        <v>327</v>
      </c>
      <c r="D84" s="403" t="s">
        <v>235</v>
      </c>
      <c r="E84" s="404"/>
      <c r="F84" s="401"/>
      <c r="G84" s="166" t="s">
        <v>236</v>
      </c>
      <c r="H84" s="407" t="s">
        <v>349</v>
      </c>
      <c r="I84" s="408"/>
      <c r="J84" s="408"/>
      <c r="K84" s="409"/>
      <c r="L84" s="410" t="s">
        <v>252</v>
      </c>
      <c r="M84" s="411"/>
      <c r="N84" s="414" t="s">
        <v>190</v>
      </c>
      <c r="O84" s="416"/>
      <c r="P84" s="18"/>
    </row>
    <row r="85" spans="1:16" s="3" customFormat="1" ht="42" customHeight="1" thickBot="1">
      <c r="A85" s="17"/>
      <c r="B85" s="400"/>
      <c r="C85" s="402"/>
      <c r="D85" s="405"/>
      <c r="E85" s="406"/>
      <c r="F85" s="402"/>
      <c r="G85" s="166" t="s">
        <v>240</v>
      </c>
      <c r="H85" s="418" t="s">
        <v>350</v>
      </c>
      <c r="I85" s="419"/>
      <c r="J85" s="419"/>
      <c r="K85" s="420"/>
      <c r="L85" s="412"/>
      <c r="M85" s="413"/>
      <c r="N85" s="415"/>
      <c r="O85" s="417"/>
      <c r="P85" s="18"/>
    </row>
    <row r="86" spans="1:16" s="3" customFormat="1" ht="13.9" customHeight="1" thickBot="1">
      <c r="A86" s="17"/>
      <c r="B86" s="399">
        <v>39</v>
      </c>
      <c r="C86" s="401" t="s">
        <v>345</v>
      </c>
      <c r="D86" s="403" t="s">
        <v>235</v>
      </c>
      <c r="E86" s="404"/>
      <c r="F86" s="401"/>
      <c r="G86" s="166" t="s">
        <v>236</v>
      </c>
      <c r="H86" s="407" t="s">
        <v>351</v>
      </c>
      <c r="I86" s="408"/>
      <c r="J86" s="408"/>
      <c r="K86" s="409"/>
      <c r="L86" s="410" t="s">
        <v>330</v>
      </c>
      <c r="M86" s="411"/>
      <c r="N86" s="414" t="s">
        <v>190</v>
      </c>
      <c r="O86" s="416"/>
      <c r="P86" s="18"/>
    </row>
    <row r="87" spans="1:16" s="3" customFormat="1" ht="42" customHeight="1" thickBot="1">
      <c r="A87" s="17"/>
      <c r="B87" s="400"/>
      <c r="C87" s="402"/>
      <c r="D87" s="405"/>
      <c r="E87" s="406"/>
      <c r="F87" s="402"/>
      <c r="G87" s="166" t="s">
        <v>240</v>
      </c>
      <c r="H87" s="418" t="s">
        <v>352</v>
      </c>
      <c r="I87" s="419"/>
      <c r="J87" s="419"/>
      <c r="K87" s="420"/>
      <c r="L87" s="412"/>
      <c r="M87" s="413"/>
      <c r="N87" s="415"/>
      <c r="O87" s="417"/>
      <c r="P87" s="18"/>
    </row>
    <row r="88" spans="1:16" s="3" customFormat="1" ht="13.9" customHeight="1" thickBot="1">
      <c r="A88" s="17"/>
      <c r="B88" s="399">
        <v>40</v>
      </c>
      <c r="C88" s="401" t="s">
        <v>345</v>
      </c>
      <c r="D88" s="403" t="s">
        <v>235</v>
      </c>
      <c r="E88" s="404"/>
      <c r="F88" s="401"/>
      <c r="G88" s="166" t="s">
        <v>236</v>
      </c>
      <c r="H88" s="407" t="s">
        <v>353</v>
      </c>
      <c r="I88" s="408"/>
      <c r="J88" s="408"/>
      <c r="K88" s="409"/>
      <c r="L88" s="424" t="s">
        <v>252</v>
      </c>
      <c r="M88" s="411"/>
      <c r="N88" s="414" t="s">
        <v>190</v>
      </c>
      <c r="O88" s="416"/>
      <c r="P88" s="18"/>
    </row>
    <row r="89" spans="1:16" s="3" customFormat="1" ht="42" customHeight="1" thickBot="1">
      <c r="A89" s="17"/>
      <c r="B89" s="400"/>
      <c r="C89" s="402"/>
      <c r="D89" s="405"/>
      <c r="E89" s="406"/>
      <c r="F89" s="402"/>
      <c r="G89" s="166" t="s">
        <v>240</v>
      </c>
      <c r="H89" s="418" t="s">
        <v>354</v>
      </c>
      <c r="I89" s="419"/>
      <c r="J89" s="419"/>
      <c r="K89" s="420"/>
      <c r="L89" s="425"/>
      <c r="M89" s="413"/>
      <c r="N89" s="415"/>
      <c r="O89" s="417"/>
      <c r="P89" s="18"/>
    </row>
    <row r="90" spans="1:16" s="3" customFormat="1" ht="13.5" thickBot="1">
      <c r="A90" s="22"/>
      <c r="B90" s="31"/>
      <c r="C90" s="31"/>
      <c r="D90" s="31"/>
      <c r="E90" s="31"/>
      <c r="F90" s="31"/>
      <c r="G90" s="31"/>
      <c r="H90" s="31"/>
      <c r="I90" s="31"/>
      <c r="J90" s="31"/>
      <c r="K90" s="31"/>
      <c r="L90" s="31"/>
      <c r="M90" s="31"/>
      <c r="N90" s="31"/>
      <c r="O90" s="31"/>
      <c r="P90" s="23"/>
    </row>
    <row r="91" spans="1:16" s="3" customFormat="1"/>
    <row r="92" spans="1:16" s="3" customFormat="1"/>
    <row r="93" spans="1:16" s="3" customFormat="1"/>
    <row r="94" spans="1:16" s="3" customFormat="1"/>
    <row r="95" spans="1:16" s="3" customFormat="1"/>
    <row r="96" spans="1:16" s="3" customFormat="1"/>
    <row r="97" s="3" customFormat="1"/>
    <row r="98" s="3" customFormat="1"/>
    <row r="99" s="3" customFormat="1"/>
    <row r="100" s="3" customFormat="1"/>
    <row r="101" s="3" customFormat="1"/>
    <row r="102" s="3" customFormat="1"/>
    <row r="103" s="3" customFormat="1"/>
    <row r="104" s="3" customFormat="1"/>
    <row r="105" s="3" customFormat="1"/>
    <row r="106" s="3" customFormat="1"/>
    <row r="107" s="3" customFormat="1"/>
    <row r="108" s="3" customFormat="1"/>
    <row r="109" s="3" customFormat="1"/>
    <row r="110" s="3" customFormat="1"/>
    <row r="111" s="3" customFormat="1"/>
    <row r="112" s="3" customFormat="1"/>
    <row r="113" s="3" customFormat="1"/>
    <row r="114" s="3" customFormat="1"/>
    <row r="115" s="3" customFormat="1"/>
    <row r="116" s="3" customFormat="1"/>
    <row r="117" s="3" customFormat="1"/>
    <row r="118" s="3" customFormat="1"/>
    <row r="119" s="3" customFormat="1"/>
    <row r="120" s="3" customFormat="1"/>
    <row r="121" s="3" customFormat="1"/>
    <row r="122" s="3" customFormat="1"/>
    <row r="123" s="3" customFormat="1"/>
    <row r="124" s="3" customFormat="1"/>
    <row r="125" s="3" customFormat="1"/>
    <row r="126" s="3" customFormat="1"/>
    <row r="127" s="3" customFormat="1"/>
    <row r="128" s="3" customFormat="1"/>
    <row r="129" s="3" customFormat="1"/>
    <row r="130" s="3" customFormat="1"/>
    <row r="131" s="3" customFormat="1"/>
    <row r="132" s="3" customFormat="1"/>
    <row r="133" s="3" customFormat="1"/>
    <row r="134" s="3" customFormat="1"/>
    <row r="135" s="3" customFormat="1"/>
    <row r="136" s="3" customFormat="1"/>
    <row r="137" s="3" customFormat="1"/>
    <row r="138" s="3" customFormat="1"/>
    <row r="139" s="3" customFormat="1"/>
    <row r="140" s="3" customFormat="1"/>
    <row r="141" s="3" customFormat="1"/>
    <row r="142" s="3" customFormat="1"/>
    <row r="143" s="3" customFormat="1"/>
    <row r="144" s="3" customFormat="1"/>
    <row r="145" s="3" customFormat="1"/>
    <row r="146" s="3" customFormat="1"/>
    <row r="147" s="3" customFormat="1"/>
    <row r="148" s="3" customFormat="1"/>
    <row r="149" s="3" customFormat="1"/>
    <row r="150" s="3" customFormat="1"/>
    <row r="151" s="3" customFormat="1"/>
    <row r="152" s="3" customFormat="1"/>
    <row r="153" s="3" customFormat="1"/>
    <row r="154" s="3" customFormat="1"/>
    <row r="155" s="3" customFormat="1"/>
    <row r="156" s="3" customFormat="1"/>
    <row r="157" s="3" customFormat="1"/>
    <row r="158" s="3" customFormat="1"/>
    <row r="159" s="3" customFormat="1"/>
    <row r="160" s="3" customFormat="1"/>
    <row r="161" s="3" customFormat="1"/>
    <row r="162" s="3" customFormat="1"/>
    <row r="163" s="3" customFormat="1"/>
    <row r="164" s="3" customFormat="1"/>
    <row r="165" s="3" customFormat="1"/>
    <row r="166" s="3" customFormat="1"/>
    <row r="167" s="3" customFormat="1"/>
    <row r="168" s="3" customFormat="1"/>
    <row r="169" s="3" customFormat="1"/>
    <row r="170" s="3" customFormat="1"/>
    <row r="171" s="3" customFormat="1"/>
    <row r="172" s="3" customFormat="1"/>
    <row r="173" s="3" customFormat="1"/>
    <row r="174" s="3" customFormat="1"/>
    <row r="175" s="3" customFormat="1"/>
    <row r="176" s="3" customFormat="1"/>
    <row r="177" s="3" customFormat="1"/>
    <row r="178" s="3" customFormat="1"/>
    <row r="179" s="3" customFormat="1"/>
    <row r="180" s="3" customFormat="1"/>
    <row r="181" s="3" customFormat="1"/>
    <row r="182" s="3" customFormat="1"/>
    <row r="183" s="3" customFormat="1"/>
    <row r="184" s="3" customFormat="1"/>
    <row r="185" s="3" customFormat="1"/>
    <row r="186" s="3" customFormat="1"/>
    <row r="187" s="3" customFormat="1"/>
    <row r="188" s="3" customFormat="1"/>
    <row r="189" s="3" customFormat="1"/>
    <row r="190" s="3" customFormat="1"/>
    <row r="191" s="3" customFormat="1"/>
    <row r="192" s="3" customFormat="1"/>
    <row r="193" s="3" customFormat="1"/>
    <row r="194" s="3" customFormat="1"/>
    <row r="195" s="3" customFormat="1"/>
    <row r="196" s="3" customFormat="1"/>
    <row r="197" s="3" customFormat="1"/>
    <row r="198" s="3" customFormat="1"/>
    <row r="199" s="3" customFormat="1"/>
    <row r="200" s="3" customFormat="1"/>
    <row r="201" s="3" customFormat="1"/>
    <row r="202" s="3" customFormat="1"/>
    <row r="203" s="3" customFormat="1"/>
    <row r="204" s="3" customFormat="1"/>
    <row r="205" s="3" customFormat="1"/>
    <row r="206" s="3" customFormat="1"/>
    <row r="207" s="3" customFormat="1"/>
    <row r="208" s="3" customFormat="1"/>
    <row r="209" s="3" customFormat="1"/>
    <row r="210" s="3" customFormat="1"/>
    <row r="211" s="3" customFormat="1"/>
    <row r="212" s="3" customFormat="1"/>
    <row r="213" s="3" customFormat="1"/>
    <row r="214" s="3" customFormat="1"/>
    <row r="215" s="3" customFormat="1"/>
    <row r="216" s="3" customFormat="1"/>
    <row r="217" s="3" customFormat="1"/>
    <row r="218" s="3" customFormat="1"/>
    <row r="219" s="3" customFormat="1"/>
    <row r="220" s="3" customFormat="1"/>
    <row r="221" s="3" customFormat="1"/>
    <row r="222" s="3" customFormat="1"/>
    <row r="223" s="3" customFormat="1"/>
    <row r="224" s="3" customFormat="1"/>
    <row r="225" s="3" customFormat="1"/>
    <row r="226" s="3" customFormat="1"/>
    <row r="227" s="3" customFormat="1"/>
    <row r="228" s="3" customFormat="1"/>
  </sheetData>
  <mergeCells count="379">
    <mergeCell ref="B54:B55"/>
    <mergeCell ref="C54:C55"/>
    <mergeCell ref="D54:E55"/>
    <mergeCell ref="F54:F55"/>
    <mergeCell ref="H54:K54"/>
    <mergeCell ref="L54:M55"/>
    <mergeCell ref="N54:N55"/>
    <mergeCell ref="O54:O55"/>
    <mergeCell ref="H55:K55"/>
    <mergeCell ref="B52:B53"/>
    <mergeCell ref="C52:C53"/>
    <mergeCell ref="D52:E53"/>
    <mergeCell ref="F52:F53"/>
    <mergeCell ref="H52:K52"/>
    <mergeCell ref="L52:M53"/>
    <mergeCell ref="N52:N53"/>
    <mergeCell ref="O52:O53"/>
    <mergeCell ref="H53:K53"/>
    <mergeCell ref="B50:B51"/>
    <mergeCell ref="C50:C51"/>
    <mergeCell ref="D50:E51"/>
    <mergeCell ref="F50:F51"/>
    <mergeCell ref="H50:K50"/>
    <mergeCell ref="L50:M51"/>
    <mergeCell ref="N50:N51"/>
    <mergeCell ref="O50:O51"/>
    <mergeCell ref="H51:K51"/>
    <mergeCell ref="B48:B49"/>
    <mergeCell ref="C48:C49"/>
    <mergeCell ref="D48:E49"/>
    <mergeCell ref="F48:F49"/>
    <mergeCell ref="H48:K48"/>
    <mergeCell ref="L48:M49"/>
    <mergeCell ref="N48:N49"/>
    <mergeCell ref="O48:O49"/>
    <mergeCell ref="H49:K49"/>
    <mergeCell ref="B46:B47"/>
    <mergeCell ref="C46:C47"/>
    <mergeCell ref="D46:E47"/>
    <mergeCell ref="F46:F47"/>
    <mergeCell ref="H46:K46"/>
    <mergeCell ref="L46:M47"/>
    <mergeCell ref="N46:N47"/>
    <mergeCell ref="O46:O47"/>
    <mergeCell ref="H47:K47"/>
    <mergeCell ref="B44:B45"/>
    <mergeCell ref="C44:C45"/>
    <mergeCell ref="D44:E45"/>
    <mergeCell ref="F44:F45"/>
    <mergeCell ref="H44:K44"/>
    <mergeCell ref="L44:M45"/>
    <mergeCell ref="N44:N45"/>
    <mergeCell ref="O44:O45"/>
    <mergeCell ref="H45:K45"/>
    <mergeCell ref="B42:B43"/>
    <mergeCell ref="C42:C43"/>
    <mergeCell ref="D42:E43"/>
    <mergeCell ref="F42:F43"/>
    <mergeCell ref="H42:K42"/>
    <mergeCell ref="L42:M43"/>
    <mergeCell ref="N42:N43"/>
    <mergeCell ref="O42:O43"/>
    <mergeCell ref="H43:K43"/>
    <mergeCell ref="B40:B41"/>
    <mergeCell ref="C40:C41"/>
    <mergeCell ref="D40:E41"/>
    <mergeCell ref="F40:F41"/>
    <mergeCell ref="H40:K40"/>
    <mergeCell ref="L40:M41"/>
    <mergeCell ref="N40:N41"/>
    <mergeCell ref="O40:O41"/>
    <mergeCell ref="H41:K41"/>
    <mergeCell ref="B38:B39"/>
    <mergeCell ref="C38:C39"/>
    <mergeCell ref="D38:E39"/>
    <mergeCell ref="F38:F39"/>
    <mergeCell ref="H38:K38"/>
    <mergeCell ref="L38:M39"/>
    <mergeCell ref="N38:N39"/>
    <mergeCell ref="O38:O39"/>
    <mergeCell ref="H39:K39"/>
    <mergeCell ref="B36:B37"/>
    <mergeCell ref="C36:C37"/>
    <mergeCell ref="D36:E37"/>
    <mergeCell ref="F36:F37"/>
    <mergeCell ref="H36:K36"/>
    <mergeCell ref="L36:M37"/>
    <mergeCell ref="N36:N37"/>
    <mergeCell ref="O36:O37"/>
    <mergeCell ref="H37:K37"/>
    <mergeCell ref="B34:B35"/>
    <mergeCell ref="C34:C35"/>
    <mergeCell ref="D34:E35"/>
    <mergeCell ref="F34:F35"/>
    <mergeCell ref="H34:K34"/>
    <mergeCell ref="L34:M35"/>
    <mergeCell ref="N34:N35"/>
    <mergeCell ref="O34:O35"/>
    <mergeCell ref="H35:K35"/>
    <mergeCell ref="L30:M31"/>
    <mergeCell ref="N30:N31"/>
    <mergeCell ref="O30:O31"/>
    <mergeCell ref="H31:K31"/>
    <mergeCell ref="B32:B33"/>
    <mergeCell ref="C32:C33"/>
    <mergeCell ref="D32:E33"/>
    <mergeCell ref="F32:F33"/>
    <mergeCell ref="H32:K32"/>
    <mergeCell ref="L32:M33"/>
    <mergeCell ref="N32:N33"/>
    <mergeCell ref="O32:O33"/>
    <mergeCell ref="H33:K33"/>
    <mergeCell ref="B30:B31"/>
    <mergeCell ref="C30:C31"/>
    <mergeCell ref="D30:E31"/>
    <mergeCell ref="F30:F31"/>
    <mergeCell ref="H30:K30"/>
    <mergeCell ref="L20:M21"/>
    <mergeCell ref="N20:N21"/>
    <mergeCell ref="O20:O21"/>
    <mergeCell ref="H21:K21"/>
    <mergeCell ref="B28:B29"/>
    <mergeCell ref="C28:C29"/>
    <mergeCell ref="D28:E29"/>
    <mergeCell ref="F28:F29"/>
    <mergeCell ref="H28:K28"/>
    <mergeCell ref="L28:M29"/>
    <mergeCell ref="N28:N29"/>
    <mergeCell ref="O28:O29"/>
    <mergeCell ref="H29:K29"/>
    <mergeCell ref="B20:B21"/>
    <mergeCell ref="C20:C21"/>
    <mergeCell ref="D20:E21"/>
    <mergeCell ref="F20:F21"/>
    <mergeCell ref="H20:K20"/>
    <mergeCell ref="B24:B25"/>
    <mergeCell ref="C24:C25"/>
    <mergeCell ref="D24:E25"/>
    <mergeCell ref="F24:F25"/>
    <mergeCell ref="H24:K24"/>
    <mergeCell ref="L24:M25"/>
    <mergeCell ref="B18:B19"/>
    <mergeCell ref="C18:C19"/>
    <mergeCell ref="D18:E19"/>
    <mergeCell ref="F18:F19"/>
    <mergeCell ref="H18:K18"/>
    <mergeCell ref="L18:M19"/>
    <mergeCell ref="N18:N19"/>
    <mergeCell ref="O18:O19"/>
    <mergeCell ref="H19:K19"/>
    <mergeCell ref="O14:O15"/>
    <mergeCell ref="H15:K15"/>
    <mergeCell ref="B12:B13"/>
    <mergeCell ref="C12:C13"/>
    <mergeCell ref="D12:E13"/>
    <mergeCell ref="F12:F13"/>
    <mergeCell ref="H12:K12"/>
    <mergeCell ref="L16:M17"/>
    <mergeCell ref="N16:N17"/>
    <mergeCell ref="O16:O17"/>
    <mergeCell ref="H17:K17"/>
    <mergeCell ref="B16:B17"/>
    <mergeCell ref="C16:C17"/>
    <mergeCell ref="D16:E17"/>
    <mergeCell ref="F16:F17"/>
    <mergeCell ref="H16:K16"/>
    <mergeCell ref="W44:Y44"/>
    <mergeCell ref="B5:E5"/>
    <mergeCell ref="G5:K5"/>
    <mergeCell ref="L5:M5"/>
    <mergeCell ref="N5:O5"/>
    <mergeCell ref="W43:Y43"/>
    <mergeCell ref="D9:E9"/>
    <mergeCell ref="B6:E6"/>
    <mergeCell ref="G6:K6"/>
    <mergeCell ref="L6:M6"/>
    <mergeCell ref="N6:O6"/>
    <mergeCell ref="L10:M11"/>
    <mergeCell ref="N10:N11"/>
    <mergeCell ref="O10:O11"/>
    <mergeCell ref="H11:K11"/>
    <mergeCell ref="L9:M9"/>
    <mergeCell ref="G9:K9"/>
    <mergeCell ref="B10:B11"/>
    <mergeCell ref="C10:C11"/>
    <mergeCell ref="D10:E11"/>
    <mergeCell ref="F10:F11"/>
    <mergeCell ref="H10:K10"/>
    <mergeCell ref="B14:B15"/>
    <mergeCell ref="C14:C15"/>
    <mergeCell ref="B1:O1"/>
    <mergeCell ref="D2:K3"/>
    <mergeCell ref="B2:C3"/>
    <mergeCell ref="B22:B23"/>
    <mergeCell ref="C22:C23"/>
    <mergeCell ref="D22:E23"/>
    <mergeCell ref="F22:F23"/>
    <mergeCell ref="H22:K22"/>
    <mergeCell ref="L22:M23"/>
    <mergeCell ref="N22:N23"/>
    <mergeCell ref="O22:O23"/>
    <mergeCell ref="H23:K23"/>
    <mergeCell ref="L2:M2"/>
    <mergeCell ref="L3:M3"/>
    <mergeCell ref="B4:O4"/>
    <mergeCell ref="L12:M13"/>
    <mergeCell ref="N12:N13"/>
    <mergeCell ref="O12:O13"/>
    <mergeCell ref="H13:K13"/>
    <mergeCell ref="D14:E15"/>
    <mergeCell ref="F14:F15"/>
    <mergeCell ref="H14:K14"/>
    <mergeCell ref="L14:M15"/>
    <mergeCell ref="N14:N15"/>
    <mergeCell ref="N24:N25"/>
    <mergeCell ref="O24:O25"/>
    <mergeCell ref="H25:K25"/>
    <mergeCell ref="B26:B27"/>
    <mergeCell ref="C26:C27"/>
    <mergeCell ref="D26:E27"/>
    <mergeCell ref="F26:F27"/>
    <mergeCell ref="H26:K26"/>
    <mergeCell ref="L26:M27"/>
    <mergeCell ref="N26:N27"/>
    <mergeCell ref="O26:O27"/>
    <mergeCell ref="H27:K27"/>
    <mergeCell ref="N56:N57"/>
    <mergeCell ref="O56:O57"/>
    <mergeCell ref="H58:K58"/>
    <mergeCell ref="B58:B59"/>
    <mergeCell ref="C58:C59"/>
    <mergeCell ref="D58:E59"/>
    <mergeCell ref="F58:F59"/>
    <mergeCell ref="H59:K59"/>
    <mergeCell ref="L58:M59"/>
    <mergeCell ref="N58:N59"/>
    <mergeCell ref="O58:O59"/>
    <mergeCell ref="H56:K56"/>
    <mergeCell ref="H57:K57"/>
    <mergeCell ref="B56:B57"/>
    <mergeCell ref="C56:C57"/>
    <mergeCell ref="D56:E57"/>
    <mergeCell ref="F56:F57"/>
    <mergeCell ref="L56:M57"/>
    <mergeCell ref="B64:B65"/>
    <mergeCell ref="C64:C65"/>
    <mergeCell ref="D64:E65"/>
    <mergeCell ref="F64:F65"/>
    <mergeCell ref="H64:K64"/>
    <mergeCell ref="L64:M65"/>
    <mergeCell ref="N64:N65"/>
    <mergeCell ref="O64:O65"/>
    <mergeCell ref="H65:K65"/>
    <mergeCell ref="B62:B63"/>
    <mergeCell ref="C62:C63"/>
    <mergeCell ref="D62:E63"/>
    <mergeCell ref="F62:F63"/>
    <mergeCell ref="H62:K62"/>
    <mergeCell ref="L62:M63"/>
    <mergeCell ref="N62:N63"/>
    <mergeCell ref="O62:O63"/>
    <mergeCell ref="H63:K63"/>
    <mergeCell ref="B60:B61"/>
    <mergeCell ref="C60:C61"/>
    <mergeCell ref="D60:E61"/>
    <mergeCell ref="F60:F61"/>
    <mergeCell ref="H60:K60"/>
    <mergeCell ref="L60:M61"/>
    <mergeCell ref="N60:N61"/>
    <mergeCell ref="O60:O61"/>
    <mergeCell ref="H61:K61"/>
    <mergeCell ref="B66:B67"/>
    <mergeCell ref="C66:C67"/>
    <mergeCell ref="D66:E67"/>
    <mergeCell ref="F66:F67"/>
    <mergeCell ref="H66:K66"/>
    <mergeCell ref="L66:M67"/>
    <mergeCell ref="N66:N67"/>
    <mergeCell ref="O66:O67"/>
    <mergeCell ref="H67:K67"/>
    <mergeCell ref="B68:B69"/>
    <mergeCell ref="C68:C69"/>
    <mergeCell ref="D68:E69"/>
    <mergeCell ref="F68:F69"/>
    <mergeCell ref="H68:K68"/>
    <mergeCell ref="L68:M69"/>
    <mergeCell ref="N68:N69"/>
    <mergeCell ref="O68:O69"/>
    <mergeCell ref="H69:K69"/>
    <mergeCell ref="B70:B71"/>
    <mergeCell ref="C70:C71"/>
    <mergeCell ref="D70:E71"/>
    <mergeCell ref="F70:F71"/>
    <mergeCell ref="H70:K70"/>
    <mergeCell ref="L70:M71"/>
    <mergeCell ref="N70:N71"/>
    <mergeCell ref="O70:O71"/>
    <mergeCell ref="H71:K71"/>
    <mergeCell ref="B72:B73"/>
    <mergeCell ref="C72:C73"/>
    <mergeCell ref="D72:E73"/>
    <mergeCell ref="F72:F73"/>
    <mergeCell ref="H72:K72"/>
    <mergeCell ref="L72:M73"/>
    <mergeCell ref="N72:N73"/>
    <mergeCell ref="O72:O73"/>
    <mergeCell ref="H73:K73"/>
    <mergeCell ref="B74:B75"/>
    <mergeCell ref="C74:C75"/>
    <mergeCell ref="D74:E75"/>
    <mergeCell ref="F74:F75"/>
    <mergeCell ref="H74:K74"/>
    <mergeCell ref="L74:M75"/>
    <mergeCell ref="N74:N75"/>
    <mergeCell ref="O74:O75"/>
    <mergeCell ref="H75:K75"/>
    <mergeCell ref="B76:B77"/>
    <mergeCell ref="C76:C77"/>
    <mergeCell ref="D76:E77"/>
    <mergeCell ref="F76:F77"/>
    <mergeCell ref="H76:K76"/>
    <mergeCell ref="L76:M77"/>
    <mergeCell ref="N76:N77"/>
    <mergeCell ref="O76:O77"/>
    <mergeCell ref="H77:K77"/>
    <mergeCell ref="B84:B85"/>
    <mergeCell ref="C84:C85"/>
    <mergeCell ref="D84:E85"/>
    <mergeCell ref="F84:F85"/>
    <mergeCell ref="H84:K84"/>
    <mergeCell ref="L84:M85"/>
    <mergeCell ref="N84:N85"/>
    <mergeCell ref="O84:O85"/>
    <mergeCell ref="H85:K85"/>
    <mergeCell ref="B78:B79"/>
    <mergeCell ref="C78:C79"/>
    <mergeCell ref="D78:E79"/>
    <mergeCell ref="F78:F79"/>
    <mergeCell ref="H78:K78"/>
    <mergeCell ref="L78:M79"/>
    <mergeCell ref="N78:N79"/>
    <mergeCell ref="O78:O79"/>
    <mergeCell ref="H79:K79"/>
    <mergeCell ref="B86:B87"/>
    <mergeCell ref="C86:C87"/>
    <mergeCell ref="D86:E87"/>
    <mergeCell ref="F86:F87"/>
    <mergeCell ref="H86:K86"/>
    <mergeCell ref="L86:M87"/>
    <mergeCell ref="N86:N87"/>
    <mergeCell ref="O86:O87"/>
    <mergeCell ref="H87:K87"/>
    <mergeCell ref="B88:B89"/>
    <mergeCell ref="C88:C89"/>
    <mergeCell ref="D88:E89"/>
    <mergeCell ref="F88:F89"/>
    <mergeCell ref="H88:K88"/>
    <mergeCell ref="L88:M89"/>
    <mergeCell ref="N88:N89"/>
    <mergeCell ref="O88:O89"/>
    <mergeCell ref="H89:K89"/>
    <mergeCell ref="B80:B81"/>
    <mergeCell ref="C80:C81"/>
    <mergeCell ref="D80:E81"/>
    <mergeCell ref="F80:F81"/>
    <mergeCell ref="H80:K80"/>
    <mergeCell ref="L80:M81"/>
    <mergeCell ref="N80:N81"/>
    <mergeCell ref="O80:O81"/>
    <mergeCell ref="H81:K81"/>
    <mergeCell ref="B82:B83"/>
    <mergeCell ref="C82:C83"/>
    <mergeCell ref="D82:E83"/>
    <mergeCell ref="F82:F83"/>
    <mergeCell ref="H82:K82"/>
    <mergeCell ref="L82:M83"/>
    <mergeCell ref="N82:N83"/>
    <mergeCell ref="O82:O83"/>
    <mergeCell ref="H83:K83"/>
  </mergeCells>
  <conditionalFormatting sqref="N56:N59 N64:N65">
    <cfRule type="cellIs" dxfId="249" priority="85" operator="equal">
      <formula>"CANCELLED"</formula>
    </cfRule>
    <cfRule type="cellIs" dxfId="248" priority="86" operator="equal">
      <formula>"BLOCKED"</formula>
    </cfRule>
    <cfRule type="cellIs" dxfId="247" priority="87" operator="equal">
      <formula>"CLOSED"</formula>
    </cfRule>
    <cfRule type="cellIs" dxfId="246" priority="88" operator="equal">
      <formula>"IN PROGRESS"</formula>
    </cfRule>
  </conditionalFormatting>
  <conditionalFormatting sqref="N62:N63">
    <cfRule type="cellIs" dxfId="245" priority="81" operator="equal">
      <formula>"CANCELLED"</formula>
    </cfRule>
    <cfRule type="cellIs" dxfId="244" priority="82" operator="equal">
      <formula>"BLOCKED"</formula>
    </cfRule>
    <cfRule type="cellIs" dxfId="243" priority="83" operator="equal">
      <formula>"CLOSED"</formula>
    </cfRule>
    <cfRule type="cellIs" dxfId="242" priority="84" operator="equal">
      <formula>"IN PROGRESS"</formula>
    </cfRule>
  </conditionalFormatting>
  <conditionalFormatting sqref="N60:N61">
    <cfRule type="cellIs" dxfId="241" priority="77" operator="equal">
      <formula>"CANCELLED"</formula>
    </cfRule>
    <cfRule type="cellIs" dxfId="240" priority="78" operator="equal">
      <formula>"BLOCKED"</formula>
    </cfRule>
    <cfRule type="cellIs" dxfId="239" priority="79" operator="equal">
      <formula>"CLOSED"</formula>
    </cfRule>
    <cfRule type="cellIs" dxfId="238" priority="80" operator="equal">
      <formula>"IN PROGRESS"</formula>
    </cfRule>
  </conditionalFormatting>
  <conditionalFormatting sqref="N66:N67">
    <cfRule type="cellIs" dxfId="237" priority="73" operator="equal">
      <formula>"CANCELLED"</formula>
    </cfRule>
    <cfRule type="cellIs" dxfId="236" priority="74" operator="equal">
      <formula>"BLOCKED"</formula>
    </cfRule>
    <cfRule type="cellIs" dxfId="235" priority="75" operator="equal">
      <formula>"CLOSED"</formula>
    </cfRule>
    <cfRule type="cellIs" dxfId="234" priority="76" operator="equal">
      <formula>"IN PROGRESS"</formula>
    </cfRule>
  </conditionalFormatting>
  <conditionalFormatting sqref="N10:N55">
    <cfRule type="cellIs" dxfId="233" priority="69" operator="equal">
      <formula>"CANCELLED"</formula>
    </cfRule>
    <cfRule type="cellIs" dxfId="232" priority="70" operator="equal">
      <formula>"BLOCKED"</formula>
    </cfRule>
    <cfRule type="cellIs" dxfId="231" priority="71" operator="equal">
      <formula>"CLOSED"</formula>
    </cfRule>
    <cfRule type="cellIs" dxfId="230" priority="72" operator="equal">
      <formula>"IN PROGRESS"</formula>
    </cfRule>
  </conditionalFormatting>
  <conditionalFormatting sqref="N68:N69">
    <cfRule type="cellIs" dxfId="229" priority="65" operator="equal">
      <formula>"CANCELLED"</formula>
    </cfRule>
    <cfRule type="cellIs" dxfId="228" priority="66" operator="equal">
      <formula>"BLOCKED"</formula>
    </cfRule>
    <cfRule type="cellIs" dxfId="227" priority="67" operator="equal">
      <formula>"CLOSED"</formula>
    </cfRule>
    <cfRule type="cellIs" dxfId="226" priority="68" operator="equal">
      <formula>"IN PROGRESS"</formula>
    </cfRule>
  </conditionalFormatting>
  <conditionalFormatting sqref="N70:N71">
    <cfRule type="cellIs" dxfId="225" priority="61" operator="equal">
      <formula>"CANCELLED"</formula>
    </cfRule>
    <cfRule type="cellIs" dxfId="224" priority="62" operator="equal">
      <formula>"BLOCKED"</formula>
    </cfRule>
    <cfRule type="cellIs" dxfId="223" priority="63" operator="equal">
      <formula>"CLOSED"</formula>
    </cfRule>
    <cfRule type="cellIs" dxfId="222" priority="64" operator="equal">
      <formula>"IN PROGRESS"</formula>
    </cfRule>
  </conditionalFormatting>
  <conditionalFormatting sqref="N72:N73">
    <cfRule type="cellIs" dxfId="221" priority="57" operator="equal">
      <formula>"CANCELLED"</formula>
    </cfRule>
    <cfRule type="cellIs" dxfId="220" priority="58" operator="equal">
      <formula>"BLOCKED"</formula>
    </cfRule>
    <cfRule type="cellIs" dxfId="219" priority="59" operator="equal">
      <formula>"CLOSED"</formula>
    </cfRule>
    <cfRule type="cellIs" dxfId="218" priority="60" operator="equal">
      <formula>"IN PROGRESS"</formula>
    </cfRule>
  </conditionalFormatting>
  <conditionalFormatting sqref="N74:N75">
    <cfRule type="cellIs" dxfId="217" priority="53" operator="equal">
      <formula>"CANCELLED"</formula>
    </cfRule>
    <cfRule type="cellIs" dxfId="216" priority="54" operator="equal">
      <formula>"BLOCKED"</formula>
    </cfRule>
    <cfRule type="cellIs" dxfId="215" priority="55" operator="equal">
      <formula>"CLOSED"</formula>
    </cfRule>
    <cfRule type="cellIs" dxfId="214" priority="56" operator="equal">
      <formula>"IN PROGRESS"</formula>
    </cfRule>
  </conditionalFormatting>
  <conditionalFormatting sqref="N76:N77">
    <cfRule type="cellIs" dxfId="213" priority="49" operator="equal">
      <formula>"CANCELLED"</formula>
    </cfRule>
    <cfRule type="cellIs" dxfId="212" priority="50" operator="equal">
      <formula>"BLOCKED"</formula>
    </cfRule>
    <cfRule type="cellIs" dxfId="211" priority="51" operator="equal">
      <formula>"CLOSED"</formula>
    </cfRule>
    <cfRule type="cellIs" dxfId="210" priority="52" operator="equal">
      <formula>"IN PROGRESS"</formula>
    </cfRule>
  </conditionalFormatting>
  <conditionalFormatting sqref="N84:N85">
    <cfRule type="cellIs" dxfId="209" priority="45" operator="equal">
      <formula>"CANCELLED"</formula>
    </cfRule>
    <cfRule type="cellIs" dxfId="208" priority="46" operator="equal">
      <formula>"BLOCKED"</formula>
    </cfRule>
    <cfRule type="cellIs" dxfId="207" priority="47" operator="equal">
      <formula>"CLOSED"</formula>
    </cfRule>
    <cfRule type="cellIs" dxfId="206" priority="48" operator="equal">
      <formula>"IN PROGRESS"</formula>
    </cfRule>
  </conditionalFormatting>
  <conditionalFormatting sqref="N78:N79">
    <cfRule type="cellIs" dxfId="205" priority="41" operator="equal">
      <formula>"CANCELLED"</formula>
    </cfRule>
    <cfRule type="cellIs" dxfId="204" priority="42" operator="equal">
      <formula>"BLOCKED"</formula>
    </cfRule>
    <cfRule type="cellIs" dxfId="203" priority="43" operator="equal">
      <formula>"CLOSED"</formula>
    </cfRule>
    <cfRule type="cellIs" dxfId="202" priority="44" operator="equal">
      <formula>"IN PROGRESS"</formula>
    </cfRule>
  </conditionalFormatting>
  <conditionalFormatting sqref="N86:N87">
    <cfRule type="cellIs" dxfId="201" priority="37" operator="equal">
      <formula>"CANCELLED"</formula>
    </cfRule>
    <cfRule type="cellIs" dxfId="200" priority="38" operator="equal">
      <formula>"BLOCKED"</formula>
    </cfRule>
    <cfRule type="cellIs" dxfId="199" priority="39" operator="equal">
      <formula>"CLOSED"</formula>
    </cfRule>
    <cfRule type="cellIs" dxfId="198" priority="40" operator="equal">
      <formula>"IN PROGRESS"</formula>
    </cfRule>
  </conditionalFormatting>
  <conditionalFormatting sqref="N88:N89">
    <cfRule type="cellIs" dxfId="197" priority="33" operator="equal">
      <formula>"CANCELLED"</formula>
    </cfRule>
    <cfRule type="cellIs" dxfId="196" priority="34" operator="equal">
      <formula>"BLOCKED"</formula>
    </cfRule>
    <cfRule type="cellIs" dxfId="195" priority="35" operator="equal">
      <formula>"CLOSED"</formula>
    </cfRule>
    <cfRule type="cellIs" dxfId="194" priority="36" operator="equal">
      <formula>"IN PROGRESS"</formula>
    </cfRule>
  </conditionalFormatting>
  <conditionalFormatting sqref="N80:N81">
    <cfRule type="cellIs" dxfId="193" priority="29" operator="equal">
      <formula>"CANCELLED"</formula>
    </cfRule>
    <cfRule type="cellIs" dxfId="192" priority="30" operator="equal">
      <formula>"BLOCKED"</formula>
    </cfRule>
    <cfRule type="cellIs" dxfId="191" priority="31" operator="equal">
      <formula>"CLOSED"</formula>
    </cfRule>
    <cfRule type="cellIs" dxfId="190" priority="32" operator="equal">
      <formula>"IN PROGRESS"</formula>
    </cfRule>
  </conditionalFormatting>
  <conditionalFormatting sqref="N82:N83">
    <cfRule type="cellIs" dxfId="189" priority="25" operator="equal">
      <formula>"CANCELLED"</formula>
    </cfRule>
    <cfRule type="cellIs" dxfId="188" priority="26" operator="equal">
      <formula>"BLOCKED"</formula>
    </cfRule>
    <cfRule type="cellIs" dxfId="187" priority="27" operator="equal">
      <formula>"CLOSED"</formula>
    </cfRule>
    <cfRule type="cellIs" dxfId="186" priority="28" operator="equal">
      <formula>"IN PROGRESS"</formula>
    </cfRule>
  </conditionalFormatting>
  <dataValidations count="1">
    <dataValidation type="list" allowBlank="1" showInputMessage="1" showErrorMessage="1" sqref="N10:N56 N58 N64 N62 N60 N66 N68 N70 N72 N74 N76 N84 N78 N86 N88 N80 N82" xr:uid="{00000000-0002-0000-0600-000000000000}">
      <formula1>"IN PROGRESS, CLOSED, BLOCKED, CANCELLED"</formula1>
    </dataValidation>
  </dataValidations>
  <printOptions horizontalCentered="1" verticalCentered="1"/>
  <pageMargins left="0.19685039370078741" right="0.19685039370078741" top="0.19685039370078741" bottom="0.19685039370078741" header="0.51181102362204722" footer="0.51181102362204722"/>
  <pageSetup paperSize="9" scale="88" fitToHeight="4" orientation="landscape" r:id="rId1"/>
  <headerFooter alignWithMargins="0">
    <oddHeader>&amp;L&amp;F&amp;R&amp;D</oddHeader>
    <oddFooter>&amp;L&amp;A&amp;R&amp;P de &amp;N</oddFooter>
  </headerFooter>
  <rowBreaks count="3" manualBreakCount="3">
    <brk id="31" max="15" man="1"/>
    <brk id="55" max="15" man="1"/>
    <brk id="77" max="1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tabColor rgb="FF92D050"/>
    <pageSetUpPr fitToPage="1"/>
  </sheetPr>
  <dimension ref="A1:AB33"/>
  <sheetViews>
    <sheetView tabSelected="1" view="pageBreakPreview" topLeftCell="F20" zoomScale="70" zoomScaleNormal="40" zoomScaleSheetLayoutView="70" workbookViewId="0">
      <selection activeCell="U13" sqref="U13"/>
    </sheetView>
  </sheetViews>
  <sheetFormatPr defaultColWidth="11.42578125" defaultRowHeight="12.75"/>
  <cols>
    <col min="1" max="1" width="2.7109375" style="75" customWidth="1"/>
    <col min="2" max="2" width="26.85546875" style="75" customWidth="1"/>
    <col min="3" max="3" width="14.85546875" style="75" bestFit="1" customWidth="1"/>
    <col min="4" max="4" width="26.85546875" style="75" customWidth="1"/>
    <col min="5" max="5" width="29.140625" style="75" customWidth="1"/>
    <col min="6" max="6" width="26.85546875" style="75" customWidth="1"/>
    <col min="7" max="9" width="4.7109375" style="75" customWidth="1"/>
    <col min="10" max="10" width="8.140625" style="75" bestFit="1" customWidth="1"/>
    <col min="11" max="11" width="15.42578125" style="75" customWidth="1"/>
    <col min="12" max="12" width="9.140625" style="75" customWidth="1"/>
    <col min="13" max="13" width="53" style="75" customWidth="1"/>
    <col min="14" max="14" width="20.28515625" style="75" customWidth="1"/>
    <col min="15" max="15" width="13.140625" style="75" customWidth="1"/>
    <col min="16" max="16" width="12.7109375" style="75" customWidth="1"/>
    <col min="17" max="19" width="5.7109375" style="75" customWidth="1"/>
    <col min="20" max="20" width="9" style="75" customWidth="1"/>
    <col min="21" max="21" width="22" style="75" customWidth="1"/>
    <col min="22" max="22" width="10.140625" style="75" customWidth="1"/>
    <col min="23" max="23" width="2.7109375" style="75" customWidth="1"/>
    <col min="24" max="16384" width="11.42578125" style="75"/>
  </cols>
  <sheetData>
    <row r="1" spans="1:28" ht="6.6" customHeight="1" thickBot="1">
      <c r="A1" s="109"/>
      <c r="B1" s="110"/>
      <c r="C1" s="110"/>
      <c r="D1" s="110"/>
      <c r="E1" s="110"/>
      <c r="F1" s="110"/>
      <c r="G1" s="110"/>
      <c r="H1" s="110"/>
      <c r="I1" s="110"/>
      <c r="J1" s="110"/>
      <c r="K1" s="110"/>
      <c r="L1" s="110"/>
      <c r="M1" s="110"/>
      <c r="N1" s="110"/>
      <c r="O1" s="110"/>
      <c r="P1" s="110"/>
      <c r="Q1" s="110"/>
      <c r="R1" s="110"/>
      <c r="S1" s="110"/>
      <c r="T1" s="110"/>
      <c r="U1" s="110"/>
      <c r="V1" s="110"/>
      <c r="W1" s="111"/>
    </row>
    <row r="2" spans="1:28" ht="15" customHeight="1" thickBot="1">
      <c r="A2" s="112"/>
      <c r="B2" s="442"/>
      <c r="C2" s="444" t="s">
        <v>355</v>
      </c>
      <c r="D2" s="445"/>
      <c r="E2" s="445"/>
      <c r="F2" s="445"/>
      <c r="G2" s="445"/>
      <c r="H2" s="445"/>
      <c r="I2" s="445"/>
      <c r="J2" s="445"/>
      <c r="K2" s="445"/>
      <c r="L2" s="445"/>
      <c r="M2" s="445"/>
      <c r="N2" s="445"/>
      <c r="O2" s="445"/>
      <c r="P2" s="445"/>
      <c r="Q2" s="448" t="s">
        <v>1</v>
      </c>
      <c r="R2" s="449"/>
      <c r="S2" s="449"/>
      <c r="T2" s="450"/>
      <c r="U2" s="113" t="s">
        <v>2</v>
      </c>
      <c r="V2" s="221" t="s">
        <v>3</v>
      </c>
      <c r="W2" s="114"/>
    </row>
    <row r="3" spans="1:28" ht="24.75" customHeight="1" thickBot="1">
      <c r="A3" s="112"/>
      <c r="B3" s="443"/>
      <c r="C3" s="446"/>
      <c r="D3" s="447"/>
      <c r="E3" s="447"/>
      <c r="F3" s="447"/>
      <c r="G3" s="447"/>
      <c r="H3" s="447"/>
      <c r="I3" s="447"/>
      <c r="J3" s="447"/>
      <c r="K3" s="447"/>
      <c r="L3" s="447"/>
      <c r="M3" s="447"/>
      <c r="N3" s="447"/>
      <c r="O3" s="447"/>
      <c r="P3" s="447"/>
      <c r="Q3" s="451" t="str">
        <f>'Cover Page'!L3</f>
        <v>CSI-MVADS0XXX</v>
      </c>
      <c r="R3" s="452"/>
      <c r="S3" s="452"/>
      <c r="T3" s="453"/>
      <c r="U3" s="115">
        <f ca="1">'Cover Page'!N3</f>
        <v>44824</v>
      </c>
      <c r="V3" s="222" t="s">
        <v>356</v>
      </c>
      <c r="W3" s="114"/>
    </row>
    <row r="4" spans="1:28" ht="6.6" customHeight="1" thickBot="1">
      <c r="A4" s="112"/>
      <c r="B4" s="84"/>
      <c r="C4" s="84"/>
      <c r="D4" s="84"/>
      <c r="E4" s="84"/>
      <c r="F4" s="84"/>
      <c r="G4" s="84"/>
      <c r="H4" s="84"/>
      <c r="I4" s="84"/>
      <c r="J4" s="84"/>
      <c r="K4" s="84"/>
      <c r="L4" s="84"/>
      <c r="M4" s="84"/>
      <c r="N4" s="84"/>
      <c r="Q4" s="84"/>
      <c r="R4" s="84"/>
      <c r="S4" s="84"/>
      <c r="T4" s="84"/>
      <c r="U4" s="84"/>
      <c r="V4" s="84"/>
      <c r="W4" s="117"/>
      <c r="X4" s="84"/>
      <c r="Y4" s="84"/>
      <c r="AB4" s="84"/>
    </row>
    <row r="5" spans="1:28" ht="20.45" customHeight="1" thickBot="1">
      <c r="A5" s="112"/>
      <c r="B5" s="448" t="s">
        <v>5</v>
      </c>
      <c r="C5" s="454"/>
      <c r="D5" s="116" t="s">
        <v>6</v>
      </c>
      <c r="E5" s="455" t="s">
        <v>7</v>
      </c>
      <c r="F5" s="456"/>
      <c r="G5" s="456"/>
      <c r="H5" s="456"/>
      <c r="I5" s="456"/>
      <c r="J5" s="456"/>
      <c r="K5" s="456"/>
      <c r="L5" s="456"/>
      <c r="M5" s="456"/>
      <c r="N5" s="456"/>
      <c r="O5" s="457"/>
      <c r="P5" s="448" t="s">
        <v>8</v>
      </c>
      <c r="Q5" s="449"/>
      <c r="R5" s="449"/>
      <c r="S5" s="449"/>
      <c r="T5" s="450"/>
      <c r="U5" s="460" t="s">
        <v>9</v>
      </c>
      <c r="V5" s="461"/>
      <c r="W5" s="117"/>
      <c r="X5" s="84"/>
      <c r="Y5" s="84"/>
      <c r="AB5" s="84"/>
    </row>
    <row r="6" spans="1:28" ht="33.6" customHeight="1" thickBot="1">
      <c r="A6" s="112"/>
      <c r="B6" s="462" t="str">
        <f>'Cover Page'!B6</f>
        <v>AIRBUS DEFENCE &amp; SPACE</v>
      </c>
      <c r="C6" s="463"/>
      <c r="D6" s="160" t="str">
        <f>'Cover Page'!F6</f>
        <v>FAL A400M</v>
      </c>
      <c r="E6" s="464" t="str">
        <f>'Cover Page'!G6</f>
        <v>A400M QUALITY INSPECTION ACTIVITIES TOQMK1 WP2:
QUALITY INSPECTION ACTIVITIES FLIGHT TEST CENTER</v>
      </c>
      <c r="F6" s="465"/>
      <c r="G6" s="465"/>
      <c r="H6" s="465"/>
      <c r="I6" s="465"/>
      <c r="J6" s="465"/>
      <c r="K6" s="465"/>
      <c r="L6" s="465"/>
      <c r="M6" s="465"/>
      <c r="N6" s="465"/>
      <c r="O6" s="466"/>
      <c r="P6" s="462" t="str">
        <f>'Cover Page'!L6</f>
        <v>TAQ-A4-CD-19-0001-D</v>
      </c>
      <c r="Q6" s="465"/>
      <c r="R6" s="465"/>
      <c r="S6" s="465"/>
      <c r="T6" s="466"/>
      <c r="U6" s="467" t="str">
        <f>'Cover Page'!N6</f>
        <v>A400M</v>
      </c>
      <c r="V6" s="468"/>
      <c r="W6" s="117"/>
      <c r="X6" s="84"/>
      <c r="Y6" s="84"/>
      <c r="AB6" s="84"/>
    </row>
    <row r="7" spans="1:28" ht="6.6" customHeight="1" thickBot="1">
      <c r="A7" s="112"/>
      <c r="B7" s="84"/>
      <c r="C7" s="84"/>
      <c r="D7" s="84"/>
      <c r="E7" s="84"/>
      <c r="F7" s="84"/>
      <c r="G7" s="84"/>
      <c r="H7" s="84"/>
      <c r="I7" s="84"/>
      <c r="J7" s="84"/>
      <c r="K7" s="84"/>
      <c r="L7" s="84"/>
      <c r="M7" s="84"/>
      <c r="N7" s="84"/>
      <c r="Q7" s="84"/>
      <c r="R7" s="84"/>
      <c r="S7" s="84"/>
      <c r="T7" s="84"/>
      <c r="U7" s="84"/>
      <c r="V7" s="84"/>
      <c r="W7" s="117"/>
      <c r="X7" s="84"/>
      <c r="Y7" s="84"/>
      <c r="AB7" s="84"/>
    </row>
    <row r="8" spans="1:28" ht="30" customHeight="1">
      <c r="A8" s="112"/>
      <c r="B8" s="85"/>
      <c r="C8" s="469" t="s">
        <v>357</v>
      </c>
      <c r="D8" s="469"/>
      <c r="E8" s="86" t="s">
        <v>358</v>
      </c>
      <c r="F8" s="86"/>
      <c r="G8" s="86" t="s">
        <v>359</v>
      </c>
      <c r="H8" s="86"/>
      <c r="I8" s="87"/>
      <c r="J8" s="86"/>
      <c r="K8" s="88"/>
      <c r="L8" s="87"/>
      <c r="M8" s="118" t="s">
        <v>360</v>
      </c>
      <c r="N8" s="161">
        <v>43740</v>
      </c>
      <c r="O8" s="89"/>
      <c r="P8" s="90"/>
      <c r="Q8" s="90"/>
      <c r="R8" s="90"/>
      <c r="S8" s="90"/>
      <c r="T8" s="90"/>
      <c r="U8" s="90"/>
      <c r="V8" s="91"/>
      <c r="W8" s="119"/>
      <c r="X8" s="92"/>
      <c r="Y8" s="92"/>
      <c r="Z8" s="92"/>
      <c r="AA8" s="92"/>
      <c r="AB8" s="93"/>
    </row>
    <row r="9" spans="1:28" ht="19.5" thickBot="1">
      <c r="A9" s="112"/>
      <c r="B9" s="94"/>
      <c r="C9" s="470"/>
      <c r="D9" s="470"/>
      <c r="E9" s="95" t="s">
        <v>361</v>
      </c>
      <c r="F9" s="95"/>
      <c r="G9" s="95"/>
      <c r="H9" s="95"/>
      <c r="I9" s="96"/>
      <c r="J9" s="97"/>
      <c r="K9" s="96"/>
      <c r="L9" s="96"/>
      <c r="M9" s="120" t="s">
        <v>362</v>
      </c>
      <c r="N9" s="121">
        <v>43845</v>
      </c>
      <c r="O9" s="98"/>
      <c r="P9" s="97"/>
      <c r="Q9" s="97"/>
      <c r="R9" s="97"/>
      <c r="S9" s="97"/>
      <c r="T9" s="97"/>
      <c r="U9" s="97"/>
      <c r="V9" s="99"/>
      <c r="W9" s="122"/>
      <c r="X9" s="100"/>
      <c r="Y9" s="100"/>
      <c r="Z9" s="100"/>
      <c r="AA9" s="100"/>
      <c r="AB9" s="101"/>
    </row>
    <row r="10" spans="1:28" ht="6.6" customHeight="1" thickBot="1">
      <c r="A10" s="112"/>
      <c r="B10" s="102"/>
      <c r="C10" s="103"/>
      <c r="D10" s="104"/>
      <c r="E10" s="104"/>
      <c r="F10" s="103"/>
      <c r="G10" s="103"/>
      <c r="H10" s="105"/>
      <c r="I10" s="105"/>
      <c r="J10" s="100"/>
      <c r="K10" s="100"/>
      <c r="L10" s="106"/>
      <c r="M10" s="107"/>
      <c r="N10" s="108"/>
      <c r="O10" s="108"/>
      <c r="P10" s="100"/>
      <c r="Q10" s="100"/>
      <c r="R10" s="100"/>
      <c r="S10" s="100"/>
      <c r="T10" s="106"/>
      <c r="U10" s="102"/>
      <c r="V10" s="84"/>
      <c r="W10" s="122"/>
      <c r="X10" s="100"/>
      <c r="Y10" s="100"/>
      <c r="Z10" s="100"/>
      <c r="AA10" s="100"/>
      <c r="AB10" s="101"/>
    </row>
    <row r="11" spans="1:28" ht="15" thickBot="1">
      <c r="A11" s="123"/>
      <c r="B11" s="471" t="s">
        <v>363</v>
      </c>
      <c r="C11" s="472"/>
      <c r="D11" s="472"/>
      <c r="E11" s="472"/>
      <c r="F11" s="473"/>
      <c r="G11" s="474" t="s">
        <v>364</v>
      </c>
      <c r="H11" s="475"/>
      <c r="I11" s="475"/>
      <c r="J11" s="458" t="s">
        <v>365</v>
      </c>
      <c r="K11" s="459"/>
      <c r="L11" s="476" t="s">
        <v>366</v>
      </c>
      <c r="M11" s="476"/>
      <c r="N11" s="476"/>
      <c r="O11" s="476"/>
      <c r="P11" s="476"/>
      <c r="Q11" s="477" t="s">
        <v>367</v>
      </c>
      <c r="R11" s="475"/>
      <c r="S11" s="475"/>
      <c r="T11" s="458" t="s">
        <v>365</v>
      </c>
      <c r="U11" s="459"/>
      <c r="V11" s="162"/>
      <c r="W11" s="114"/>
    </row>
    <row r="12" spans="1:28" ht="67.900000000000006" customHeight="1" thickBot="1">
      <c r="A12" s="123"/>
      <c r="B12" s="136" t="s">
        <v>368</v>
      </c>
      <c r="C12" s="137" t="s">
        <v>369</v>
      </c>
      <c r="D12" s="138" t="s">
        <v>370</v>
      </c>
      <c r="E12" s="139" t="s">
        <v>371</v>
      </c>
      <c r="F12" s="140" t="s">
        <v>372</v>
      </c>
      <c r="G12" s="125" t="s">
        <v>373</v>
      </c>
      <c r="H12" s="126" t="s">
        <v>374</v>
      </c>
      <c r="I12" s="127" t="s">
        <v>375</v>
      </c>
      <c r="J12" s="128" t="s">
        <v>376</v>
      </c>
      <c r="K12" s="129" t="s">
        <v>377</v>
      </c>
      <c r="L12" s="130" t="s">
        <v>378</v>
      </c>
      <c r="M12" s="124" t="s">
        <v>379</v>
      </c>
      <c r="N12" s="124" t="s">
        <v>380</v>
      </c>
      <c r="O12" s="124" t="s">
        <v>381</v>
      </c>
      <c r="P12" s="124" t="s">
        <v>382</v>
      </c>
      <c r="Q12" s="131" t="s">
        <v>383</v>
      </c>
      <c r="R12" s="131" t="s">
        <v>384</v>
      </c>
      <c r="S12" s="132" t="s">
        <v>385</v>
      </c>
      <c r="T12" s="128" t="s">
        <v>386</v>
      </c>
      <c r="U12" s="129" t="s">
        <v>387</v>
      </c>
      <c r="V12" s="163" t="s">
        <v>388</v>
      </c>
      <c r="W12" s="114"/>
    </row>
    <row r="13" spans="1:28" ht="62.45" customHeight="1">
      <c r="A13" s="112"/>
      <c r="B13" s="167" t="s">
        <v>389</v>
      </c>
      <c r="C13" s="168">
        <v>43798</v>
      </c>
      <c r="D13" s="167" t="s">
        <v>390</v>
      </c>
      <c r="E13" s="167" t="s">
        <v>391</v>
      </c>
      <c r="F13" s="167" t="s">
        <v>392</v>
      </c>
      <c r="G13" s="169">
        <v>9</v>
      </c>
      <c r="H13" s="169">
        <v>7</v>
      </c>
      <c r="I13" s="170">
        <v>3</v>
      </c>
      <c r="J13" s="171">
        <f>Tabla13[[#This Row],[Gravedad]]*Tabla13[[#This Row],[Ocurrencia]]*Tabla13[[#This Row],[Detección]]</f>
        <v>189</v>
      </c>
      <c r="K13" s="172" t="str">
        <f t="shared" ref="K13:K21" si="0">IF(J13=0,"Valorar los tres parámetros de Priorización",IF(J13&gt;100,"Es necesario evaluar y tomar acciones", IF(J13&gt;80,"Se vigilará el riesgo. El responsable decidirá si se necesita tomar acciones", "No se requiere ninguna acción")))</f>
        <v>Es necesario evaluar y tomar acciones</v>
      </c>
      <c r="L13" s="173">
        <v>1</v>
      </c>
      <c r="M13" s="174" t="s">
        <v>393</v>
      </c>
      <c r="N13" s="175" t="s">
        <v>394</v>
      </c>
      <c r="O13" s="176" t="s">
        <v>395</v>
      </c>
      <c r="P13" s="176" t="s">
        <v>396</v>
      </c>
      <c r="Q13" s="169">
        <v>8</v>
      </c>
      <c r="R13" s="169">
        <v>5</v>
      </c>
      <c r="S13" s="170">
        <v>2</v>
      </c>
      <c r="T13" s="171">
        <f>(Tabla13[[#This Row],[Gravedad ]]*Tabla13[[#This Row],[Ocurrencia ]]*Tabla13[[#This Row],[Detección ]])</f>
        <v>80</v>
      </c>
      <c r="U13" s="172" t="str">
        <f>IF(T13=0,"Valorar los tres parámetros de Priorización",IF(T13&gt;100,"Es necesario evaluar y tomar acciones", IF(T13&gt;80,"Se vigilará el riesgo. El responsable decidirá si se necesita tomar acciones", "No se requiere ninguna acción")))</f>
        <v>No se requiere ninguna acción</v>
      </c>
      <c r="V13" s="177"/>
      <c r="W13" s="114"/>
    </row>
    <row r="14" spans="1:28" ht="62.45" customHeight="1">
      <c r="A14" s="112"/>
      <c r="B14" s="167" t="s">
        <v>397</v>
      </c>
      <c r="C14" s="168">
        <v>43798</v>
      </c>
      <c r="D14" s="167" t="s">
        <v>398</v>
      </c>
      <c r="E14" s="167" t="s">
        <v>399</v>
      </c>
      <c r="F14" s="167" t="s">
        <v>400</v>
      </c>
      <c r="G14" s="169">
        <v>7</v>
      </c>
      <c r="H14" s="169">
        <v>5</v>
      </c>
      <c r="I14" s="170">
        <v>2</v>
      </c>
      <c r="J14" s="171">
        <f>Tabla13[[#This Row],[Gravedad]]*Tabla13[[#This Row],[Ocurrencia]]*Tabla13[[#This Row],[Detección]]</f>
        <v>70</v>
      </c>
      <c r="K14" s="172" t="str">
        <f>IF(J14=0,"Valorar los tres parámetros de Priorización",IF(J14&gt;100,"Es necesario evaluar y tomar acciones", IF(J14&gt;80,"Se vigilará el riesgo. El responsable decidirá si se necesita tomar acciones", "No se requiere ninguna acción")))</f>
        <v>No se requiere ninguna acción</v>
      </c>
      <c r="L14" s="173">
        <v>2</v>
      </c>
      <c r="M14" s="179" t="s">
        <v>401</v>
      </c>
      <c r="N14" s="167" t="s">
        <v>402</v>
      </c>
      <c r="O14" s="180" t="s">
        <v>403</v>
      </c>
      <c r="P14" s="181"/>
      <c r="Q14" s="169"/>
      <c r="R14" s="169"/>
      <c r="S14" s="170"/>
      <c r="T14" s="171">
        <f>(Tabla13[[#This Row],[Gravedad ]]*Tabla13[[#This Row],[Ocurrencia ]]*Tabla13[[#This Row],[Detección ]])</f>
        <v>0</v>
      </c>
      <c r="U14" s="172" t="str">
        <f t="shared" ref="U13:U21" si="1">IF(T14=0,"Valorar los tres parámetros de Priorización",IF(T14&gt;100,"Es necesario evaluar y tomar acciones", IF(T14&gt;80,"Se vigilará el riesgo. El responsable decidirá si se necesita tomar acciones", "No se requiere ninguna acción")))</f>
        <v>Valorar los tres parámetros de Priorización</v>
      </c>
      <c r="V14" s="182"/>
      <c r="W14" s="114"/>
    </row>
    <row r="15" spans="1:28" ht="93" customHeight="1">
      <c r="A15" s="112"/>
      <c r="B15" s="167" t="s">
        <v>404</v>
      </c>
      <c r="C15" s="168">
        <v>43798</v>
      </c>
      <c r="D15" s="167" t="s">
        <v>405</v>
      </c>
      <c r="E15" s="167" t="s">
        <v>406</v>
      </c>
      <c r="F15" s="167" t="s">
        <v>407</v>
      </c>
      <c r="G15" s="169">
        <v>5</v>
      </c>
      <c r="H15" s="169">
        <v>6</v>
      </c>
      <c r="I15" s="170">
        <v>4</v>
      </c>
      <c r="J15" s="171">
        <f>Tabla13[[#This Row],[Gravedad]]*Tabla13[[#This Row],[Ocurrencia]]*Tabla13[[#This Row],[Detección]]</f>
        <v>120</v>
      </c>
      <c r="K15" s="172" t="str">
        <f t="shared" si="0"/>
        <v>Es necesario evaluar y tomar acciones</v>
      </c>
      <c r="L15" s="173">
        <v>3</v>
      </c>
      <c r="M15" s="179" t="s">
        <v>408</v>
      </c>
      <c r="N15" s="167" t="s">
        <v>189</v>
      </c>
      <c r="O15" s="181" t="s">
        <v>409</v>
      </c>
      <c r="P15" s="181" t="s">
        <v>409</v>
      </c>
      <c r="Q15" s="169">
        <v>5</v>
      </c>
      <c r="R15" s="169">
        <v>2</v>
      </c>
      <c r="S15" s="170">
        <v>4</v>
      </c>
      <c r="T15" s="171">
        <f>(Tabla13[[#This Row],[Gravedad ]]*Tabla13[[#This Row],[Ocurrencia ]]*Tabla13[[#This Row],[Detección ]])</f>
        <v>40</v>
      </c>
      <c r="U15" s="172" t="str">
        <f t="shared" si="1"/>
        <v>No se requiere ninguna acción</v>
      </c>
      <c r="V15" s="182"/>
      <c r="W15" s="114"/>
    </row>
    <row r="16" spans="1:28" ht="145.5" customHeight="1">
      <c r="A16" s="112"/>
      <c r="B16" s="167" t="s">
        <v>410</v>
      </c>
      <c r="C16" s="168">
        <v>43811</v>
      </c>
      <c r="D16" s="167" t="s">
        <v>411</v>
      </c>
      <c r="E16" s="167" t="s">
        <v>412</v>
      </c>
      <c r="F16" s="167" t="s">
        <v>400</v>
      </c>
      <c r="G16" s="169">
        <v>4</v>
      </c>
      <c r="H16" s="169">
        <v>4</v>
      </c>
      <c r="I16" s="170">
        <v>2</v>
      </c>
      <c r="J16" s="171">
        <f>Tabla13[[#This Row],[Gravedad]]*Tabla13[[#This Row],[Ocurrencia]]*Tabla13[[#This Row],[Detección]]</f>
        <v>32</v>
      </c>
      <c r="K16" s="172" t="str">
        <f t="shared" si="0"/>
        <v>No se requiere ninguna acción</v>
      </c>
      <c r="L16" s="173">
        <v>4</v>
      </c>
      <c r="M16" s="179" t="s">
        <v>413</v>
      </c>
      <c r="N16" s="167" t="s">
        <v>402</v>
      </c>
      <c r="O16" s="180" t="s">
        <v>414</v>
      </c>
      <c r="P16" s="181" t="s">
        <v>415</v>
      </c>
      <c r="Q16" s="169">
        <v>2</v>
      </c>
      <c r="R16" s="169">
        <v>2</v>
      </c>
      <c r="S16" s="170">
        <v>1</v>
      </c>
      <c r="T16" s="171">
        <f>(Tabla13[[#This Row],[Gravedad ]]*Tabla13[[#This Row],[Ocurrencia ]]*Tabla13[[#This Row],[Detección ]])</f>
        <v>4</v>
      </c>
      <c r="U16" s="172" t="str">
        <f t="shared" si="1"/>
        <v>No se requiere ninguna acción</v>
      </c>
      <c r="V16" s="183" t="s">
        <v>416</v>
      </c>
      <c r="W16" s="114"/>
    </row>
    <row r="17" spans="1:23" ht="123" customHeight="1">
      <c r="A17" s="112"/>
      <c r="B17" s="184" t="s">
        <v>417</v>
      </c>
      <c r="C17" s="185">
        <v>43854</v>
      </c>
      <c r="D17" s="167" t="s">
        <v>418</v>
      </c>
      <c r="E17" s="167" t="s">
        <v>419</v>
      </c>
      <c r="F17" s="167" t="s">
        <v>420</v>
      </c>
      <c r="G17" s="186">
        <v>9</v>
      </c>
      <c r="H17" s="169">
        <v>3</v>
      </c>
      <c r="I17" s="170">
        <v>9</v>
      </c>
      <c r="J17" s="171">
        <f>Tabla13[[#This Row],[Gravedad]]*Tabla13[[#This Row],[Ocurrencia]]*Tabla13[[#This Row],[Detección]]</f>
        <v>243</v>
      </c>
      <c r="K17" s="172" t="str">
        <f t="shared" si="0"/>
        <v>Es necesario evaluar y tomar acciones</v>
      </c>
      <c r="L17" s="173">
        <v>5</v>
      </c>
      <c r="M17" s="179" t="s">
        <v>421</v>
      </c>
      <c r="N17" s="167" t="s">
        <v>422</v>
      </c>
      <c r="O17" s="181" t="s">
        <v>423</v>
      </c>
      <c r="P17" s="181" t="s">
        <v>424</v>
      </c>
      <c r="Q17" s="169">
        <v>9</v>
      </c>
      <c r="R17" s="169">
        <v>10</v>
      </c>
      <c r="S17" s="170">
        <v>5</v>
      </c>
      <c r="T17" s="171">
        <f>(Tabla13[[#This Row],[Gravedad ]]*Tabla13[[#This Row],[Ocurrencia ]]*Tabla13[[#This Row],[Detección ]])</f>
        <v>450</v>
      </c>
      <c r="U17" s="172" t="str">
        <f t="shared" si="1"/>
        <v>Es necesario evaluar y tomar acciones</v>
      </c>
      <c r="V17" s="183" t="s">
        <v>425</v>
      </c>
      <c r="W17" s="114"/>
    </row>
    <row r="18" spans="1:23" ht="134.25" customHeight="1">
      <c r="A18" s="112"/>
      <c r="B18" s="184" t="s">
        <v>426</v>
      </c>
      <c r="C18" s="185">
        <v>43854</v>
      </c>
      <c r="D18" s="167" t="s">
        <v>427</v>
      </c>
      <c r="E18" s="167" t="s">
        <v>428</v>
      </c>
      <c r="F18" s="167" t="s">
        <v>429</v>
      </c>
      <c r="G18" s="169">
        <v>10</v>
      </c>
      <c r="H18" s="169">
        <v>6</v>
      </c>
      <c r="I18" s="170">
        <v>8</v>
      </c>
      <c r="J18" s="171">
        <f>Tabla13[[#This Row],[Gravedad]]*Tabla13[[#This Row],[Ocurrencia]]*Tabla13[[#This Row],[Detección]]</f>
        <v>480</v>
      </c>
      <c r="K18" s="172" t="str">
        <f t="shared" si="0"/>
        <v>Es necesario evaluar y tomar acciones</v>
      </c>
      <c r="L18" s="173">
        <v>6</v>
      </c>
      <c r="M18" s="179" t="s">
        <v>430</v>
      </c>
      <c r="N18" s="167" t="s">
        <v>431</v>
      </c>
      <c r="O18" s="167" t="s">
        <v>414</v>
      </c>
      <c r="P18" s="181"/>
      <c r="Q18" s="169"/>
      <c r="R18" s="169"/>
      <c r="S18" s="170"/>
      <c r="T18" s="171">
        <f>(Tabla13[[#This Row],[Gravedad ]]*Tabla13[[#This Row],[Ocurrencia ]]*Tabla13[[#This Row],[Detección ]])</f>
        <v>0</v>
      </c>
      <c r="U18" s="172" t="str">
        <f t="shared" si="1"/>
        <v>Valorar los tres parámetros de Priorización</v>
      </c>
      <c r="V18" s="182"/>
      <c r="W18" s="114"/>
    </row>
    <row r="19" spans="1:23" ht="171" customHeight="1">
      <c r="A19" s="112"/>
      <c r="B19" s="184" t="s">
        <v>432</v>
      </c>
      <c r="C19" s="185">
        <v>43882</v>
      </c>
      <c r="D19" s="167" t="s">
        <v>433</v>
      </c>
      <c r="E19" s="167" t="s">
        <v>434</v>
      </c>
      <c r="F19" s="167" t="s">
        <v>420</v>
      </c>
      <c r="G19" s="169">
        <v>2</v>
      </c>
      <c r="H19" s="169">
        <v>7</v>
      </c>
      <c r="I19" s="170">
        <v>9</v>
      </c>
      <c r="J19" s="171">
        <f>Tabla13[[#This Row],[Gravedad]]*Tabla13[[#This Row],[Ocurrencia]]*Tabla13[[#This Row],[Detección]]</f>
        <v>126</v>
      </c>
      <c r="K19" s="172" t="str">
        <f t="shared" si="0"/>
        <v>Es necesario evaluar y tomar acciones</v>
      </c>
      <c r="L19" s="173">
        <v>7</v>
      </c>
      <c r="M19" s="179" t="s">
        <v>435</v>
      </c>
      <c r="N19" s="167" t="s">
        <v>436</v>
      </c>
      <c r="O19" s="167" t="s">
        <v>414</v>
      </c>
      <c r="P19" s="181" t="s">
        <v>437</v>
      </c>
      <c r="Q19" s="169">
        <v>2</v>
      </c>
      <c r="R19" s="169">
        <v>6</v>
      </c>
      <c r="S19" s="170">
        <v>2</v>
      </c>
      <c r="T19" s="171">
        <f>(Tabla13[[#This Row],[Gravedad ]]*Tabla13[[#This Row],[Ocurrencia ]]*Tabla13[[#This Row],[Detección ]])</f>
        <v>24</v>
      </c>
      <c r="U19" s="172" t="str">
        <f t="shared" si="1"/>
        <v>No se requiere ninguna acción</v>
      </c>
      <c r="V19" s="182"/>
      <c r="W19" s="114"/>
    </row>
    <row r="20" spans="1:23" ht="132.75" customHeight="1">
      <c r="A20" s="112"/>
      <c r="B20" s="184" t="s">
        <v>438</v>
      </c>
      <c r="C20" s="185">
        <v>43882</v>
      </c>
      <c r="D20" s="167" t="s">
        <v>439</v>
      </c>
      <c r="E20" s="167" t="s">
        <v>440</v>
      </c>
      <c r="F20" s="167" t="s">
        <v>441</v>
      </c>
      <c r="G20" s="169">
        <v>6</v>
      </c>
      <c r="H20" s="169">
        <v>6</v>
      </c>
      <c r="I20" s="170">
        <v>3</v>
      </c>
      <c r="J20" s="171">
        <f>Tabla13[[#This Row],[Gravedad]]*Tabla13[[#This Row],[Ocurrencia]]*Tabla13[[#This Row],[Detección]]</f>
        <v>108</v>
      </c>
      <c r="K20" s="172" t="str">
        <f t="shared" si="0"/>
        <v>Es necesario evaluar y tomar acciones</v>
      </c>
      <c r="L20" s="173">
        <v>8</v>
      </c>
      <c r="M20" s="179" t="s">
        <v>442</v>
      </c>
      <c r="N20" s="167" t="s">
        <v>443</v>
      </c>
      <c r="O20" s="167" t="s">
        <v>444</v>
      </c>
      <c r="P20" s="181"/>
      <c r="Q20" s="169"/>
      <c r="R20" s="169"/>
      <c r="S20" s="170"/>
      <c r="T20" s="171">
        <f>(Tabla13[[#This Row],[Gravedad ]]*Tabla13[[#This Row],[Ocurrencia ]]*Tabla13[[#This Row],[Detección ]])</f>
        <v>0</v>
      </c>
      <c r="U20" s="172" t="str">
        <f t="shared" si="1"/>
        <v>Valorar los tres parámetros de Priorización</v>
      </c>
      <c r="V20" s="182"/>
      <c r="W20" s="114"/>
    </row>
    <row r="21" spans="1:23" ht="148.9" customHeight="1">
      <c r="A21" s="112"/>
      <c r="B21" s="184" t="s">
        <v>445</v>
      </c>
      <c r="C21" s="185">
        <v>43882</v>
      </c>
      <c r="D21" s="167" t="s">
        <v>398</v>
      </c>
      <c r="E21" s="167" t="s">
        <v>446</v>
      </c>
      <c r="F21" s="181" t="s">
        <v>447</v>
      </c>
      <c r="G21" s="169">
        <v>7</v>
      </c>
      <c r="H21" s="169">
        <v>5</v>
      </c>
      <c r="I21" s="170">
        <v>2</v>
      </c>
      <c r="J21" s="171">
        <f>Tabla13[[#This Row],[Gravedad]]*Tabla13[[#This Row],[Ocurrencia]]*Tabla13[[#This Row],[Detección]]</f>
        <v>70</v>
      </c>
      <c r="K21" s="172" t="str">
        <f t="shared" si="0"/>
        <v>No se requiere ninguna acción</v>
      </c>
      <c r="L21" s="173">
        <v>9</v>
      </c>
      <c r="M21" s="179" t="s">
        <v>448</v>
      </c>
      <c r="N21" s="167" t="s">
        <v>449</v>
      </c>
      <c r="O21" s="167" t="s">
        <v>444</v>
      </c>
      <c r="P21" s="181"/>
      <c r="Q21" s="169"/>
      <c r="R21" s="169"/>
      <c r="S21" s="170"/>
      <c r="T21" s="171">
        <f>(Tabla13[[#This Row],[Gravedad ]]*Tabla13[[#This Row],[Ocurrencia ]]*Tabla13[[#This Row],[Detección ]])</f>
        <v>0</v>
      </c>
      <c r="U21" s="172" t="str">
        <f t="shared" si="1"/>
        <v>Valorar los tres parámetros de Priorización</v>
      </c>
      <c r="V21" s="182"/>
      <c r="W21" s="114"/>
    </row>
    <row r="22" spans="1:23" ht="62.45" customHeight="1">
      <c r="A22" s="112"/>
      <c r="B22" s="184" t="s">
        <v>450</v>
      </c>
      <c r="C22" s="168">
        <v>43945</v>
      </c>
      <c r="D22" s="185" t="s">
        <v>451</v>
      </c>
      <c r="E22" s="167" t="s">
        <v>452</v>
      </c>
      <c r="F22" s="167" t="s">
        <v>453</v>
      </c>
      <c r="G22" s="169">
        <v>6</v>
      </c>
      <c r="H22" s="169">
        <v>5</v>
      </c>
      <c r="I22" s="170">
        <v>4</v>
      </c>
      <c r="J22" s="171">
        <f>Tabla13[[#This Row],[Gravedad]]*Tabla13[[#This Row],[Ocurrencia]]*Tabla13[[#This Row],[Detección]]</f>
        <v>120</v>
      </c>
      <c r="K22" s="172" t="str">
        <f>IF(J22=0,"Valorar los tres parámetros de Priorización",IF(J22&gt;100,"Es necesario evaluar y tomar acciones", IF(J22&gt;80,"Se vigilará el riesgo. El responsable decidirá si se necesita tomar acciones", "No se requiere ninguna acción")))</f>
        <v>Es necesario evaluar y tomar acciones</v>
      </c>
      <c r="L22" s="173">
        <v>10</v>
      </c>
      <c r="M22" s="179" t="s">
        <v>454</v>
      </c>
      <c r="N22" s="167" t="s">
        <v>455</v>
      </c>
      <c r="O22" s="167" t="s">
        <v>456</v>
      </c>
      <c r="P22" s="181"/>
      <c r="Q22" s="169"/>
      <c r="R22" s="169"/>
      <c r="S22" s="170"/>
      <c r="T22" s="171">
        <f>(Tabla13[[#This Row],[Gravedad ]]*Tabla13[[#This Row],[Ocurrencia ]]*Tabla13[[#This Row],[Detección ]])</f>
        <v>0</v>
      </c>
      <c r="U22" s="172" t="str">
        <f>IF(T22=0,"Valorar los tres parámetros de Priorización",IF(T22&gt;100,"Es necesario evaluar y tomar acciones", IF(T22&gt;80,"Se vigilará el riesgo. El responsable decidirá si se necesita tomar acciones", "No se requiere ninguna acción")))</f>
        <v>Valorar los tres parámetros de Priorización</v>
      </c>
      <c r="V22" s="182"/>
      <c r="W22" s="114"/>
    </row>
    <row r="23" spans="1:23" ht="62.45" customHeight="1">
      <c r="A23" s="112"/>
      <c r="B23" s="184" t="s">
        <v>457</v>
      </c>
      <c r="C23" s="168">
        <v>43945</v>
      </c>
      <c r="D23" s="185" t="s">
        <v>458</v>
      </c>
      <c r="E23" s="167" t="s">
        <v>459</v>
      </c>
      <c r="F23" s="167" t="s">
        <v>460</v>
      </c>
      <c r="G23" s="169">
        <v>3</v>
      </c>
      <c r="H23" s="169">
        <v>9</v>
      </c>
      <c r="I23" s="170">
        <v>2</v>
      </c>
      <c r="J23" s="171">
        <f>Tabla13[[#This Row],[Gravedad]]*Tabla13[[#This Row],[Ocurrencia]]*Tabla13[[#This Row],[Detección]]</f>
        <v>54</v>
      </c>
      <c r="K23" s="172" t="str">
        <f>IF(J23=0,"Valorar los tres parámetros de Priorización",IF(J23&gt;100,"Es necesario evaluar y tomar acciones", IF(J23&gt;80,"Se vigilará el riesgo. El responsable decidirá si se necesita tomar acciones", "No se requiere ninguna acción")))</f>
        <v>No se requiere ninguna acción</v>
      </c>
      <c r="L23" s="173">
        <v>11</v>
      </c>
      <c r="M23" s="179" t="s">
        <v>461</v>
      </c>
      <c r="N23" s="167" t="s">
        <v>455</v>
      </c>
      <c r="O23" s="167" t="s">
        <v>456</v>
      </c>
      <c r="P23" s="181" t="s">
        <v>437</v>
      </c>
      <c r="Q23" s="169">
        <v>3</v>
      </c>
      <c r="R23" s="169">
        <v>3</v>
      </c>
      <c r="S23" s="170">
        <v>2</v>
      </c>
      <c r="T23" s="171">
        <f>(Tabla13[[#This Row],[Gravedad ]]*Tabla13[[#This Row],[Ocurrencia ]]*Tabla13[[#This Row],[Detección ]])</f>
        <v>18</v>
      </c>
      <c r="U23" s="172" t="str">
        <f>IF(T23=0,"Valorar los tres parámetros de Priorización",IF(T23&gt;100,"Es necesario evaluar y tomar acciones", IF(T23&gt;80,"Se vigilará el riesgo. El responsable decidirá si se necesita tomar acciones", "No se requiere ninguna acción")))</f>
        <v>No se requiere ninguna acción</v>
      </c>
      <c r="V23" s="183" t="s">
        <v>462</v>
      </c>
      <c r="W23" s="114"/>
    </row>
    <row r="24" spans="1:23" ht="244.5" customHeight="1">
      <c r="A24" s="112"/>
      <c r="B24" s="184" t="s">
        <v>463</v>
      </c>
      <c r="C24" s="168">
        <v>43945</v>
      </c>
      <c r="D24" s="185" t="s">
        <v>464</v>
      </c>
      <c r="E24" s="167" t="s">
        <v>465</v>
      </c>
      <c r="F24" s="167" t="s">
        <v>466</v>
      </c>
      <c r="G24" s="169">
        <v>9</v>
      </c>
      <c r="H24" s="169">
        <v>7</v>
      </c>
      <c r="I24" s="170">
        <v>5</v>
      </c>
      <c r="J24" s="171">
        <f>Tabla13[[#This Row],[Gravedad]]*Tabla13[[#This Row],[Ocurrencia]]*Tabla13[[#This Row],[Detección]]</f>
        <v>315</v>
      </c>
      <c r="K24" s="172" t="str">
        <f>IF(J24=0,"Valorar los tres parámetros de Priorización",IF(J24&gt;100,"Es necesario evaluar y tomar acciones", IF(J24&gt;80,"Se vigilará el riesgo. El responsable decidirá si se necesita tomar acciones", "No se requiere ninguna acción")))</f>
        <v>Es necesario evaluar y tomar acciones</v>
      </c>
      <c r="L24" s="173">
        <v>12</v>
      </c>
      <c r="M24" s="179" t="s">
        <v>467</v>
      </c>
      <c r="N24" s="167" t="s">
        <v>468</v>
      </c>
      <c r="O24" s="167" t="s">
        <v>444</v>
      </c>
      <c r="P24" s="181"/>
      <c r="Q24" s="169"/>
      <c r="R24" s="169"/>
      <c r="S24" s="170"/>
      <c r="T24" s="171">
        <f>(Tabla13[[#This Row],[Gravedad ]]*Tabla13[[#This Row],[Ocurrencia ]]*Tabla13[[#This Row],[Detección ]])</f>
        <v>0</v>
      </c>
      <c r="U24" s="172" t="str">
        <f>IF(T24=0,"Valorar los tres parámetros de Priorización",IF(T24&gt;100,"Es necesario evaluar y tomar acciones", IF(T24&gt;80,"Se vigilará el riesgo. El responsable decidirá si se necesita tomar acciones", "No se requiere ninguna acción")))</f>
        <v>Valorar los tres parámetros de Priorización</v>
      </c>
      <c r="V24" s="182"/>
      <c r="W24" s="114"/>
    </row>
    <row r="25" spans="1:23" ht="97.5" customHeight="1">
      <c r="A25" s="112"/>
      <c r="B25" s="187" t="s">
        <v>469</v>
      </c>
      <c r="C25" s="168">
        <v>43945</v>
      </c>
      <c r="D25" s="185" t="s">
        <v>470</v>
      </c>
      <c r="E25" s="167" t="s">
        <v>471</v>
      </c>
      <c r="F25" s="167" t="s">
        <v>472</v>
      </c>
      <c r="G25" s="188">
        <v>9</v>
      </c>
      <c r="H25" s="188">
        <v>10</v>
      </c>
      <c r="I25" s="189">
        <v>5</v>
      </c>
      <c r="J25" s="190">
        <f>Tabla13[[#This Row],[Gravedad]]*Tabla13[[#This Row],[Ocurrencia]]*Tabla13[[#This Row],[Detección]]</f>
        <v>450</v>
      </c>
      <c r="K25" s="191" t="str">
        <f t="shared" ref="K25:K27" si="2">IF(J25=0,"Valorar los tres parámetros de Priorización",IF(J25&gt;100,"Es necesario evaluar y tomar acciones", IF(J25&gt;80,"Se vigilará el riesgo. El responsable decidirá si se necesita tomar acciones", "No se requiere ninguna acción")))</f>
        <v>Es necesario evaluar y tomar acciones</v>
      </c>
      <c r="L25" s="173">
        <v>13</v>
      </c>
      <c r="M25" s="179" t="s">
        <v>473</v>
      </c>
      <c r="N25" s="167" t="s">
        <v>474</v>
      </c>
      <c r="O25" s="167" t="s">
        <v>396</v>
      </c>
      <c r="P25" s="192"/>
      <c r="Q25" s="188"/>
      <c r="R25" s="188"/>
      <c r="S25" s="188"/>
      <c r="T25" s="171">
        <f>(Tabla13[[#This Row],[Gravedad ]]*Tabla13[[#This Row],[Ocurrencia ]]*Tabla13[[#This Row],[Detección ]])</f>
        <v>0</v>
      </c>
      <c r="U25" s="172" t="str">
        <f t="shared" ref="U25:U27" si="3">IF(T25=0,"Valorar los tres parámetros de Priorización",IF(T25&gt;100,"Es necesario evaluar y tomar acciones", IF(T25&gt;80,"Se vigilará el riesgo. El responsable decidirá si se necesita tomar acciones", "No se requiere ninguna acción")))</f>
        <v>Valorar los tres parámetros de Priorización</v>
      </c>
      <c r="V25" s="178"/>
      <c r="W25" s="114"/>
    </row>
    <row r="26" spans="1:23" ht="102" customHeight="1">
      <c r="A26" s="112"/>
      <c r="B26" s="187" t="s">
        <v>475</v>
      </c>
      <c r="C26" s="168">
        <v>43945</v>
      </c>
      <c r="D26" s="185" t="s">
        <v>476</v>
      </c>
      <c r="E26" s="167" t="s">
        <v>477</v>
      </c>
      <c r="F26" s="167" t="s">
        <v>420</v>
      </c>
      <c r="G26" s="188">
        <v>8</v>
      </c>
      <c r="H26" s="188">
        <v>4</v>
      </c>
      <c r="I26" s="189">
        <v>8</v>
      </c>
      <c r="J26" s="190">
        <f>Tabla13[[#This Row],[Gravedad]]*Tabla13[[#This Row],[Ocurrencia]]*Tabla13[[#This Row],[Detección]]</f>
        <v>256</v>
      </c>
      <c r="K26" s="191" t="str">
        <f t="shared" si="2"/>
        <v>Es necesario evaluar y tomar acciones</v>
      </c>
      <c r="L26" s="173">
        <v>14</v>
      </c>
      <c r="M26" s="179" t="s">
        <v>478</v>
      </c>
      <c r="N26" s="167" t="s">
        <v>479</v>
      </c>
      <c r="O26" s="167" t="s">
        <v>444</v>
      </c>
      <c r="P26" s="192"/>
      <c r="Q26" s="188"/>
      <c r="R26" s="188"/>
      <c r="S26" s="188"/>
      <c r="T26" s="171">
        <f>(Tabla13[[#This Row],[Gravedad ]]*Tabla13[[#This Row],[Ocurrencia ]]*Tabla13[[#This Row],[Detección ]])</f>
        <v>0</v>
      </c>
      <c r="U26" s="172" t="str">
        <f t="shared" si="3"/>
        <v>Valorar los tres parámetros de Priorización</v>
      </c>
      <c r="V26" s="178"/>
      <c r="W26" s="114"/>
    </row>
    <row r="27" spans="1:23" ht="101.25" customHeight="1">
      <c r="A27" s="112"/>
      <c r="B27" s="193" t="s">
        <v>480</v>
      </c>
      <c r="C27" s="168">
        <v>43945</v>
      </c>
      <c r="D27" s="194" t="s">
        <v>481</v>
      </c>
      <c r="E27" s="195" t="s">
        <v>482</v>
      </c>
      <c r="F27" s="195" t="s">
        <v>420</v>
      </c>
      <c r="G27" s="196">
        <v>6</v>
      </c>
      <c r="H27" s="196">
        <v>6</v>
      </c>
      <c r="I27" s="197">
        <v>8</v>
      </c>
      <c r="J27" s="198">
        <f>Tabla13[[#This Row],[Gravedad]]*Tabla13[[#This Row],[Ocurrencia]]*Tabla13[[#This Row],[Detección]]</f>
        <v>288</v>
      </c>
      <c r="K27" s="199" t="str">
        <f t="shared" si="2"/>
        <v>Es necesario evaluar y tomar acciones</v>
      </c>
      <c r="L27" s="173">
        <v>15</v>
      </c>
      <c r="M27" s="200" t="s">
        <v>483</v>
      </c>
      <c r="N27" s="195" t="s">
        <v>443</v>
      </c>
      <c r="O27" s="195" t="s">
        <v>484</v>
      </c>
      <c r="P27" s="201"/>
      <c r="Q27" s="188"/>
      <c r="R27" s="188"/>
      <c r="S27" s="188"/>
      <c r="T27" s="171">
        <f>(Tabla13[[#This Row],[Gravedad ]]*Tabla13[[#This Row],[Ocurrencia ]]*Tabla13[[#This Row],[Detección ]])</f>
        <v>0</v>
      </c>
      <c r="U27" s="172" t="str">
        <f t="shared" si="3"/>
        <v>Valorar los tres parámetros de Priorización</v>
      </c>
      <c r="V27" s="202"/>
      <c r="W27" s="114"/>
    </row>
    <row r="28" spans="1:23" ht="105" customHeight="1">
      <c r="A28" s="112"/>
      <c r="B28" s="193" t="s">
        <v>485</v>
      </c>
      <c r="C28" s="168">
        <v>43945</v>
      </c>
      <c r="D28" s="194" t="s">
        <v>486</v>
      </c>
      <c r="E28" s="195" t="s">
        <v>487</v>
      </c>
      <c r="F28" s="195" t="s">
        <v>420</v>
      </c>
      <c r="G28" s="203">
        <v>3</v>
      </c>
      <c r="H28" s="203">
        <v>5</v>
      </c>
      <c r="I28" s="204">
        <v>2</v>
      </c>
      <c r="J28" s="205">
        <f>Tabla13[[#This Row],[Gravedad]]*Tabla13[[#This Row],[Ocurrencia]]*Tabla13[[#This Row],[Detección]]</f>
        <v>30</v>
      </c>
      <c r="K28" s="199" t="str">
        <f>IF(J28=0,"Valorar los tres parámetros de Priorización",IF(J28&gt;100,"Es necesario evaluar y tomar acciones", IF(J28&gt;80,"Se vigilará el riesgo. El responsable decidirá si se necesita tomar acciones", "No se requiere ninguna acción")))</f>
        <v>No se requiere ninguna acción</v>
      </c>
      <c r="L28" s="173">
        <v>16</v>
      </c>
      <c r="M28" s="200" t="s">
        <v>488</v>
      </c>
      <c r="N28" s="195" t="s">
        <v>402</v>
      </c>
      <c r="O28" s="195" t="s">
        <v>489</v>
      </c>
      <c r="P28" s="201"/>
      <c r="Q28" s="206"/>
      <c r="R28" s="206"/>
      <c r="S28" s="206"/>
      <c r="T28" s="171">
        <f>(Tabla13[[#This Row],[Gravedad ]]*Tabla13[[#This Row],[Ocurrencia ]]*Tabla13[[#This Row],[Detección ]])</f>
        <v>0</v>
      </c>
      <c r="U28" s="172" t="str">
        <f>IF(T28=0,"Valorar los tres parámetros de Priorización",IF(T28&gt;100,"Es necesario evaluar y tomar acciones", IF(T28&gt;80,"Se vigilará el riesgo. El responsable decidirá si se necesita tomar acciones", "No se requiere ninguna acción")))</f>
        <v>Valorar los tres parámetros de Priorización</v>
      </c>
      <c r="V28" s="202"/>
      <c r="W28" s="114"/>
    </row>
    <row r="29" spans="1:23" ht="82.5" customHeight="1">
      <c r="A29" s="112"/>
      <c r="B29" s="193" t="s">
        <v>490</v>
      </c>
      <c r="C29" s="168">
        <v>43945</v>
      </c>
      <c r="D29" s="194" t="s">
        <v>491</v>
      </c>
      <c r="E29" s="195" t="s">
        <v>492</v>
      </c>
      <c r="F29" s="195" t="s">
        <v>420</v>
      </c>
      <c r="G29" s="203">
        <v>9</v>
      </c>
      <c r="H29" s="203">
        <v>3</v>
      </c>
      <c r="I29" s="204">
        <v>9</v>
      </c>
      <c r="J29" s="205">
        <f>Tabla13[[#This Row],[Gravedad]]*Tabla13[[#This Row],[Ocurrencia]]*Tabla13[[#This Row],[Detección]]</f>
        <v>243</v>
      </c>
      <c r="K29" s="199" t="str">
        <f>IF(J29=0,"Valorar los tres parámetros de Priorización",IF(J29&gt;100,"Es necesario evaluar y tomar acciones", IF(J29&gt;80,"Se vigilará el riesgo. El responsable decidirá si se necesita tomar acciones", "No se requiere ninguna acción")))</f>
        <v>Es necesario evaluar y tomar acciones</v>
      </c>
      <c r="L29" s="173">
        <v>17</v>
      </c>
      <c r="M29" s="200" t="s">
        <v>493</v>
      </c>
      <c r="N29" s="195" t="s">
        <v>402</v>
      </c>
      <c r="O29" s="207" t="s">
        <v>494</v>
      </c>
      <c r="P29" s="208"/>
      <c r="Q29" s="188"/>
      <c r="R29" s="188"/>
      <c r="S29" s="188"/>
      <c r="T29" s="171">
        <f>(Tabla13[[#This Row],[Gravedad ]]*Tabla13[[#This Row],[Ocurrencia ]]*Tabla13[[#This Row],[Detección ]])</f>
        <v>0</v>
      </c>
      <c r="U29" s="172" t="str">
        <f>IF(T29=0,"Valorar los tres parámetros de Priorización",IF(T29&gt;100,"Es necesario evaluar y tomar acciones", IF(T29&gt;80,"Se vigilará el riesgo. El responsable decidirá si se necesita tomar acciones", "No se requiere ninguna acción")))</f>
        <v>Valorar los tres parámetros de Priorización</v>
      </c>
      <c r="V29" s="202"/>
      <c r="W29" s="114"/>
    </row>
    <row r="30" spans="1:23" ht="84" customHeight="1">
      <c r="A30" s="112"/>
      <c r="B30" s="193" t="s">
        <v>495</v>
      </c>
      <c r="C30" s="168">
        <v>43945</v>
      </c>
      <c r="D30" s="194" t="s">
        <v>496</v>
      </c>
      <c r="E30" s="195" t="s">
        <v>497</v>
      </c>
      <c r="F30" s="195" t="s">
        <v>420</v>
      </c>
      <c r="G30" s="203">
        <v>6</v>
      </c>
      <c r="H30" s="203">
        <v>5</v>
      </c>
      <c r="I30" s="204">
        <v>3</v>
      </c>
      <c r="J30" s="205">
        <f>Tabla13[[#This Row],[Gravedad]]*Tabla13[[#This Row],[Ocurrencia]]*Tabla13[[#This Row],[Detección]]</f>
        <v>90</v>
      </c>
      <c r="K30" s="199" t="str">
        <f>IF(J30=0,"Valorar los tres parámetros de Priorización",IF(J30&gt;100,"Es necesario evaluar y tomar acciones", IF(J30&gt;80,"Se vigilará el riesgo. El responsable decidirá si se necesita tomar acciones", "No se requiere ninguna acción")))</f>
        <v>Se vigilará el riesgo. El responsable decidirá si se necesita tomar acciones</v>
      </c>
      <c r="L30" s="173">
        <v>18</v>
      </c>
      <c r="M30" s="200" t="s">
        <v>498</v>
      </c>
      <c r="N30" s="195" t="s">
        <v>499</v>
      </c>
      <c r="O30" s="195" t="s">
        <v>489</v>
      </c>
      <c r="P30" s="201"/>
      <c r="Q30" s="206"/>
      <c r="R30" s="206"/>
      <c r="S30" s="206"/>
      <c r="T30" s="171">
        <f>(Tabla13[[#This Row],[Gravedad ]]*Tabla13[[#This Row],[Ocurrencia ]]*Tabla13[[#This Row],[Detección ]])</f>
        <v>0</v>
      </c>
      <c r="U30" s="172" t="str">
        <f>IF(T30=0,"Valorar los tres parámetros de Priorización",IF(T30&gt;100,"Es necesario evaluar y tomar acciones", IF(T30&gt;80,"Se vigilará el riesgo. El responsable decidirá si se necesita tomar acciones", "No se requiere ninguna acción")))</f>
        <v>Valorar los tres parámetros de Priorización</v>
      </c>
      <c r="V30" s="202"/>
      <c r="W30" s="114"/>
    </row>
    <row r="31" spans="1:23" ht="167.25" customHeight="1">
      <c r="A31" s="112"/>
      <c r="B31" s="193" t="s">
        <v>500</v>
      </c>
      <c r="C31" s="229"/>
      <c r="D31" s="238" t="s">
        <v>501</v>
      </c>
      <c r="E31" s="233" t="s">
        <v>502</v>
      </c>
      <c r="F31" s="233" t="s">
        <v>503</v>
      </c>
      <c r="G31" s="230">
        <v>6</v>
      </c>
      <c r="H31" s="230">
        <v>4</v>
      </c>
      <c r="I31" s="231">
        <v>2</v>
      </c>
      <c r="J31" s="232">
        <f>Tabla13[[#This Row],[Gravedad]]*Tabla13[[#This Row],[Ocurrencia]]*Tabla13[[#This Row],[Detección]]</f>
        <v>48</v>
      </c>
      <c r="K31" s="239" t="str">
        <f>IF(J31=0,"Valorar los tres parámetros de Priorización",IF(J31&gt;100,"Es necesario evaluar y tomar acciones", IF(J31&gt;80,"Se vigilará el riesgo. El responsable decidirá si se necesita tomar acciones", "No se requiere ninguna acción")))</f>
        <v>No se requiere ninguna acción</v>
      </c>
      <c r="L31" s="173">
        <v>19</v>
      </c>
      <c r="M31" s="200" t="s">
        <v>504</v>
      </c>
      <c r="N31" s="233"/>
      <c r="O31" s="229"/>
      <c r="P31" s="234"/>
      <c r="Q31" s="235"/>
      <c r="R31" s="235"/>
      <c r="S31" s="235"/>
      <c r="T31" s="236">
        <f>(Tabla13[[#This Row],[Gravedad ]]*Tabla13[[#This Row],[Ocurrencia ]]*Tabla13[[#This Row],[Detección ]])</f>
        <v>0</v>
      </c>
      <c r="U31" s="237" t="str">
        <f>IF(T31=0,"Valorar los tres parámetros de Priorización",IF(T31&gt;100,"Es necesario evaluar y tomar acciones", IF(T31&gt;80,"Se vigilará el riesgo. El responsable decidirá si se necesita tomar acciones", "No se requiere ninguna acción")))</f>
        <v>Valorar los tres parámetros de Priorización</v>
      </c>
      <c r="V31" s="228"/>
      <c r="W31" s="114"/>
    </row>
    <row r="32" spans="1:23" ht="62.45" customHeight="1">
      <c r="A32" s="112"/>
      <c r="B32" s="184"/>
      <c r="C32" s="167"/>
      <c r="D32" s="185"/>
      <c r="E32" s="167"/>
      <c r="F32" s="167"/>
      <c r="G32" s="186"/>
      <c r="H32" s="186"/>
      <c r="I32" s="209"/>
      <c r="J32" s="210"/>
      <c r="K32" s="172"/>
      <c r="L32" s="187"/>
      <c r="M32" s="179"/>
      <c r="N32" s="167"/>
      <c r="O32" s="167"/>
      <c r="P32" s="167"/>
      <c r="Q32" s="186"/>
      <c r="R32" s="186"/>
      <c r="S32" s="209"/>
      <c r="T32" s="210"/>
      <c r="U32" s="172"/>
      <c r="V32" s="182"/>
      <c r="W32" s="114"/>
    </row>
    <row r="33" spans="1:23" ht="13.5" thickBot="1">
      <c r="A33" s="133"/>
      <c r="B33" s="134"/>
      <c r="C33" s="134"/>
      <c r="D33" s="134"/>
      <c r="E33" s="134"/>
      <c r="F33" s="134"/>
      <c r="G33" s="134"/>
      <c r="H33" s="134"/>
      <c r="I33" s="134"/>
      <c r="J33" s="134"/>
      <c r="K33" s="134"/>
      <c r="L33" s="134"/>
      <c r="M33" s="134"/>
      <c r="N33" s="134"/>
      <c r="O33" s="134"/>
      <c r="P33" s="134"/>
      <c r="Q33" s="134"/>
      <c r="R33" s="134"/>
      <c r="S33" s="134"/>
      <c r="T33" s="134"/>
      <c r="U33" s="134"/>
      <c r="V33" s="134"/>
      <c r="W33" s="135"/>
    </row>
  </sheetData>
  <mergeCells count="19">
    <mergeCell ref="T11:U11"/>
    <mergeCell ref="U5:V5"/>
    <mergeCell ref="B6:C6"/>
    <mergeCell ref="E6:O6"/>
    <mergeCell ref="P6:T6"/>
    <mergeCell ref="U6:V6"/>
    <mergeCell ref="C8:D9"/>
    <mergeCell ref="B11:F11"/>
    <mergeCell ref="G11:I11"/>
    <mergeCell ref="J11:K11"/>
    <mergeCell ref="L11:P11"/>
    <mergeCell ref="Q11:S11"/>
    <mergeCell ref="B2:B3"/>
    <mergeCell ref="C2:P3"/>
    <mergeCell ref="Q2:T2"/>
    <mergeCell ref="Q3:T3"/>
    <mergeCell ref="B5:C5"/>
    <mergeCell ref="E5:O5"/>
    <mergeCell ref="P5:T5"/>
  </mergeCells>
  <conditionalFormatting sqref="U13:U20 K13:K20">
    <cfRule type="containsText" dxfId="185" priority="211" operator="containsText" text="Es necesario evaluar y tomar acciones">
      <formula>NOT(ISERROR(SEARCH("Es necesario evaluar y tomar acciones",K13)))</formula>
    </cfRule>
    <cfRule type="containsText" dxfId="184" priority="212" operator="containsText" text="Se vigilará el riesgo. El responsable decidirá si se necesita tomar acciones">
      <formula>NOT(ISERROR(SEARCH("Se vigilará el riesgo. El responsable decidirá si se necesita tomar acciones",K13)))</formula>
    </cfRule>
    <cfRule type="containsText" dxfId="183" priority="213" operator="containsText" text="Es necesario evaluar y tomar acciones">
      <formula>NOT(ISERROR(SEARCH("Es necesario evaluar y tomar acciones",K13)))</formula>
    </cfRule>
    <cfRule type="containsText" dxfId="182" priority="214" operator="containsText" text="No se requiere ninguna acción">
      <formula>NOT(ISERROR(SEARCH("No se requiere ninguna acción",K13)))</formula>
    </cfRule>
  </conditionalFormatting>
  <conditionalFormatting sqref="J13:J20 T13:T20">
    <cfRule type="cellIs" dxfId="181" priority="228" operator="greaterThanOrEqual">
      <formula>100</formula>
    </cfRule>
    <cfRule type="cellIs" dxfId="180" priority="229" operator="between">
      <formula>80</formula>
      <formula>99</formula>
    </cfRule>
    <cfRule type="cellIs" dxfId="179" priority="230" operator="between">
      <formula>1</formula>
      <formula>79</formula>
    </cfRule>
  </conditionalFormatting>
  <conditionalFormatting sqref="J13:J20 T13:T20">
    <cfRule type="cellIs" dxfId="178" priority="226" operator="greaterThan">
      <formula>80</formula>
    </cfRule>
    <cfRule type="cellIs" dxfId="177" priority="227" operator="greaterThan">
      <formula>0</formula>
    </cfRule>
  </conditionalFormatting>
  <conditionalFormatting sqref="J13:J20 T13:T20">
    <cfRule type="cellIs" dxfId="176" priority="225" operator="greaterThan">
      <formula>100</formula>
    </cfRule>
  </conditionalFormatting>
  <conditionalFormatting sqref="U21">
    <cfRule type="containsText" dxfId="175" priority="191" operator="containsText" text="Es necesario evaluar y tomar acciones">
      <formula>NOT(ISERROR(SEARCH("Es necesario evaluar y tomar acciones",U21)))</formula>
    </cfRule>
    <cfRule type="containsText" dxfId="174" priority="192" operator="containsText" text="Se vigilará el riesgo. El responsable decidirá si se necesita tomar acciones">
      <formula>NOT(ISERROR(SEARCH("Se vigilará el riesgo. El responsable decidirá si se necesita tomar acciones",U21)))</formula>
    </cfRule>
    <cfRule type="containsText" dxfId="173" priority="193" operator="containsText" text="Es necesario evaluar y tomar acciones">
      <formula>NOT(ISERROR(SEARCH("Es necesario evaluar y tomar acciones",U21)))</formula>
    </cfRule>
    <cfRule type="containsText" dxfId="172" priority="194" operator="containsText" text="No se requiere ninguna acción">
      <formula>NOT(ISERROR(SEARCH("No se requiere ninguna acción",U21)))</formula>
    </cfRule>
  </conditionalFormatting>
  <conditionalFormatting sqref="J21">
    <cfRule type="cellIs" dxfId="171" priority="208" operator="greaterThanOrEqual">
      <formula>100</formula>
    </cfRule>
    <cfRule type="cellIs" dxfId="170" priority="209" operator="between">
      <formula>80</formula>
      <formula>99</formula>
    </cfRule>
    <cfRule type="cellIs" dxfId="169" priority="210" operator="between">
      <formula>1</formula>
      <formula>79</formula>
    </cfRule>
  </conditionalFormatting>
  <conditionalFormatting sqref="J21">
    <cfRule type="cellIs" dxfId="168" priority="206" operator="greaterThan">
      <formula>80</formula>
    </cfRule>
    <cfRule type="cellIs" dxfId="167" priority="207" operator="greaterThan">
      <formula>0</formula>
    </cfRule>
  </conditionalFormatting>
  <conditionalFormatting sqref="J21">
    <cfRule type="cellIs" dxfId="166" priority="205" operator="greaterThan">
      <formula>100</formula>
    </cfRule>
  </conditionalFormatting>
  <conditionalFormatting sqref="K21">
    <cfRule type="containsText" dxfId="165" priority="201" operator="containsText" text="Es necesario evaluar y tomar acciones">
      <formula>NOT(ISERROR(SEARCH("Es necesario evaluar y tomar acciones",K21)))</formula>
    </cfRule>
    <cfRule type="containsText" dxfId="164" priority="202" operator="containsText" text="Se vigilará el riesgo. El responsable decidirá si se necesita tomar acciones">
      <formula>NOT(ISERROR(SEARCH("Se vigilará el riesgo. El responsable decidirá si se necesita tomar acciones",K21)))</formula>
    </cfRule>
    <cfRule type="containsText" dxfId="163" priority="203" operator="containsText" text="Es necesario evaluar y tomar acciones">
      <formula>NOT(ISERROR(SEARCH("Es necesario evaluar y tomar acciones",K21)))</formula>
    </cfRule>
    <cfRule type="containsText" dxfId="162" priority="204" operator="containsText" text="No se requiere ninguna acción">
      <formula>NOT(ISERROR(SEARCH("No se requiere ninguna acción",K21)))</formula>
    </cfRule>
  </conditionalFormatting>
  <conditionalFormatting sqref="T21">
    <cfRule type="cellIs" dxfId="161" priority="198" operator="greaterThanOrEqual">
      <formula>100</formula>
    </cfRule>
    <cfRule type="cellIs" dxfId="160" priority="199" operator="between">
      <formula>80</formula>
      <formula>99</formula>
    </cfRule>
    <cfRule type="cellIs" dxfId="159" priority="200" operator="between">
      <formula>1</formula>
      <formula>79</formula>
    </cfRule>
  </conditionalFormatting>
  <conditionalFormatting sqref="T21">
    <cfRule type="cellIs" dxfId="158" priority="196" operator="greaterThan">
      <formula>80</formula>
    </cfRule>
    <cfRule type="cellIs" dxfId="157" priority="197" operator="greaterThan">
      <formula>0</formula>
    </cfRule>
  </conditionalFormatting>
  <conditionalFormatting sqref="T21">
    <cfRule type="cellIs" dxfId="156" priority="195" operator="greaterThan">
      <formula>100</formula>
    </cfRule>
  </conditionalFormatting>
  <conditionalFormatting sqref="U22:U24">
    <cfRule type="containsText" dxfId="155" priority="171" operator="containsText" text="Es necesario evaluar y tomar acciones">
      <formula>NOT(ISERROR(SEARCH("Es necesario evaluar y tomar acciones",U22)))</formula>
    </cfRule>
    <cfRule type="containsText" dxfId="154" priority="172" operator="containsText" text="Se vigilará el riesgo. El responsable decidirá si se necesita tomar acciones">
      <formula>NOT(ISERROR(SEARCH("Se vigilará el riesgo. El responsable decidirá si se necesita tomar acciones",U22)))</formula>
    </cfRule>
    <cfRule type="containsText" dxfId="153" priority="173" operator="containsText" text="Es necesario evaluar y tomar acciones">
      <formula>NOT(ISERROR(SEARCH("Es necesario evaluar y tomar acciones",U22)))</formula>
    </cfRule>
    <cfRule type="containsText" dxfId="152" priority="174" operator="containsText" text="No se requiere ninguna acción">
      <formula>NOT(ISERROR(SEARCH("No se requiere ninguna acción",U22)))</formula>
    </cfRule>
  </conditionalFormatting>
  <conditionalFormatting sqref="J22:J24">
    <cfRule type="cellIs" dxfId="151" priority="188" operator="greaterThanOrEqual">
      <formula>100</formula>
    </cfRule>
    <cfRule type="cellIs" dxfId="150" priority="189" operator="between">
      <formula>80</formula>
      <formula>99</formula>
    </cfRule>
    <cfRule type="cellIs" dxfId="149" priority="190" operator="between">
      <formula>1</formula>
      <formula>79</formula>
    </cfRule>
  </conditionalFormatting>
  <conditionalFormatting sqref="J22:J24">
    <cfRule type="cellIs" dxfId="148" priority="186" operator="greaterThan">
      <formula>80</formula>
    </cfRule>
    <cfRule type="cellIs" dxfId="147" priority="187" operator="greaterThan">
      <formula>0</formula>
    </cfRule>
  </conditionalFormatting>
  <conditionalFormatting sqref="J22:J24">
    <cfRule type="cellIs" dxfId="146" priority="185" operator="greaterThan">
      <formula>100</formula>
    </cfRule>
  </conditionalFormatting>
  <conditionalFormatting sqref="K22:K24">
    <cfRule type="containsText" dxfId="145" priority="181" operator="containsText" text="Es necesario evaluar y tomar acciones">
      <formula>NOT(ISERROR(SEARCH("Es necesario evaluar y tomar acciones",K22)))</formula>
    </cfRule>
    <cfRule type="containsText" dxfId="144" priority="182" operator="containsText" text="Se vigilará el riesgo. El responsable decidirá si se necesita tomar acciones">
      <formula>NOT(ISERROR(SEARCH("Se vigilará el riesgo. El responsable decidirá si se necesita tomar acciones",K22)))</formula>
    </cfRule>
    <cfRule type="containsText" dxfId="143" priority="183" operator="containsText" text="Es necesario evaluar y tomar acciones">
      <formula>NOT(ISERROR(SEARCH("Es necesario evaluar y tomar acciones",K22)))</formula>
    </cfRule>
    <cfRule type="containsText" dxfId="142" priority="184" operator="containsText" text="No se requiere ninguna acción">
      <formula>NOT(ISERROR(SEARCH("No se requiere ninguna acción",K22)))</formula>
    </cfRule>
  </conditionalFormatting>
  <conditionalFormatting sqref="T22:T24">
    <cfRule type="cellIs" dxfId="141" priority="178" operator="greaterThanOrEqual">
      <formula>100</formula>
    </cfRule>
    <cfRule type="cellIs" dxfId="140" priority="179" operator="between">
      <formula>80</formula>
      <formula>99</formula>
    </cfRule>
    <cfRule type="cellIs" dxfId="139" priority="180" operator="between">
      <formula>1</formula>
      <formula>79</formula>
    </cfRule>
  </conditionalFormatting>
  <conditionalFormatting sqref="T22:T24">
    <cfRule type="cellIs" dxfId="138" priority="176" operator="greaterThan">
      <formula>80</formula>
    </cfRule>
    <cfRule type="cellIs" dxfId="137" priority="177" operator="greaterThan">
      <formula>0</formula>
    </cfRule>
  </conditionalFormatting>
  <conditionalFormatting sqref="T22:T24">
    <cfRule type="cellIs" dxfId="136" priority="175" operator="greaterThan">
      <formula>100</formula>
    </cfRule>
  </conditionalFormatting>
  <conditionalFormatting sqref="K26">
    <cfRule type="containsText" dxfId="135" priority="141" operator="containsText" text="Es necesario evaluar y tomar acciones">
      <formula>NOT(ISERROR(SEARCH("Es necesario evaluar y tomar acciones",K26)))</formula>
    </cfRule>
    <cfRule type="containsText" dxfId="134" priority="142" operator="containsText" text="Se vigilará el riesgo. El responsable decidirá si se necesita tomar acciones">
      <formula>NOT(ISERROR(SEARCH("Se vigilará el riesgo. El responsable decidirá si se necesita tomar acciones",K26)))</formula>
    </cfRule>
    <cfRule type="containsText" dxfId="133" priority="143" operator="containsText" text="Es necesario evaluar y tomar acciones">
      <formula>NOT(ISERROR(SEARCH("Es necesario evaluar y tomar acciones",K26)))</formula>
    </cfRule>
    <cfRule type="containsText" dxfId="132" priority="144" operator="containsText" text="No se requiere ninguna acción">
      <formula>NOT(ISERROR(SEARCH("No se requiere ninguna acción",K26)))</formula>
    </cfRule>
  </conditionalFormatting>
  <conditionalFormatting sqref="J25">
    <cfRule type="cellIs" dxfId="131" priority="168" operator="greaterThanOrEqual">
      <formula>100</formula>
    </cfRule>
    <cfRule type="cellIs" dxfId="130" priority="169" operator="between">
      <formula>80</formula>
      <formula>99</formula>
    </cfRule>
    <cfRule type="cellIs" dxfId="129" priority="170" operator="between">
      <formula>1</formula>
      <formula>79</formula>
    </cfRule>
  </conditionalFormatting>
  <conditionalFormatting sqref="J25">
    <cfRule type="cellIs" dxfId="128" priority="166" operator="greaterThan">
      <formula>80</formula>
    </cfRule>
    <cfRule type="cellIs" dxfId="127" priority="167" operator="greaterThan">
      <formula>0</formula>
    </cfRule>
  </conditionalFormatting>
  <conditionalFormatting sqref="J25">
    <cfRule type="cellIs" dxfId="126" priority="165" operator="greaterThan">
      <formula>100</formula>
    </cfRule>
  </conditionalFormatting>
  <conditionalFormatting sqref="K25">
    <cfRule type="containsText" dxfId="125" priority="161" operator="containsText" text="Es necesario evaluar y tomar acciones">
      <formula>NOT(ISERROR(SEARCH("Es necesario evaluar y tomar acciones",K25)))</formula>
    </cfRule>
    <cfRule type="containsText" dxfId="124" priority="162" operator="containsText" text="Se vigilará el riesgo. El responsable decidirá si se necesita tomar acciones">
      <formula>NOT(ISERROR(SEARCH("Se vigilará el riesgo. El responsable decidirá si se necesita tomar acciones",K25)))</formula>
    </cfRule>
    <cfRule type="containsText" dxfId="123" priority="163" operator="containsText" text="Es necesario evaluar y tomar acciones">
      <formula>NOT(ISERROR(SEARCH("Es necesario evaluar y tomar acciones",K25)))</formula>
    </cfRule>
    <cfRule type="containsText" dxfId="122" priority="164" operator="containsText" text="No se requiere ninguna acción">
      <formula>NOT(ISERROR(SEARCH("No se requiere ninguna acción",K25)))</formula>
    </cfRule>
  </conditionalFormatting>
  <conditionalFormatting sqref="J26">
    <cfRule type="cellIs" dxfId="121" priority="148" operator="greaterThanOrEqual">
      <formula>100</formula>
    </cfRule>
    <cfRule type="cellIs" dxfId="120" priority="149" operator="between">
      <formula>80</formula>
      <formula>99</formula>
    </cfRule>
    <cfRule type="cellIs" dxfId="119" priority="150" operator="between">
      <formula>1</formula>
      <formula>79</formula>
    </cfRule>
  </conditionalFormatting>
  <conditionalFormatting sqref="J26">
    <cfRule type="cellIs" dxfId="118" priority="146" operator="greaterThan">
      <formula>80</formula>
    </cfRule>
    <cfRule type="cellIs" dxfId="117" priority="147" operator="greaterThan">
      <formula>0</formula>
    </cfRule>
  </conditionalFormatting>
  <conditionalFormatting sqref="J26">
    <cfRule type="cellIs" dxfId="116" priority="145" operator="greaterThan">
      <formula>100</formula>
    </cfRule>
  </conditionalFormatting>
  <conditionalFormatting sqref="K27">
    <cfRule type="containsText" dxfId="115" priority="121" operator="containsText" text="Es necesario evaluar y tomar acciones">
      <formula>NOT(ISERROR(SEARCH("Es necesario evaluar y tomar acciones",K27)))</formula>
    </cfRule>
    <cfRule type="containsText" dxfId="114" priority="122" operator="containsText" text="Se vigilará el riesgo. El responsable decidirá si se necesita tomar acciones">
      <formula>NOT(ISERROR(SEARCH("Se vigilará el riesgo. El responsable decidirá si se necesita tomar acciones",K27)))</formula>
    </cfRule>
    <cfRule type="containsText" dxfId="113" priority="123" operator="containsText" text="Es necesario evaluar y tomar acciones">
      <formula>NOT(ISERROR(SEARCH("Es necesario evaluar y tomar acciones",K27)))</formula>
    </cfRule>
    <cfRule type="containsText" dxfId="112" priority="124" operator="containsText" text="No se requiere ninguna acción">
      <formula>NOT(ISERROR(SEARCH("No se requiere ninguna acción",K27)))</formula>
    </cfRule>
  </conditionalFormatting>
  <conditionalFormatting sqref="J27">
    <cfRule type="cellIs" dxfId="111" priority="128" operator="greaterThanOrEqual">
      <formula>100</formula>
    </cfRule>
    <cfRule type="cellIs" dxfId="110" priority="129" operator="between">
      <formula>80</formula>
      <formula>99</formula>
    </cfRule>
    <cfRule type="cellIs" dxfId="109" priority="130" operator="between">
      <formula>1</formula>
      <formula>79</formula>
    </cfRule>
  </conditionalFormatting>
  <conditionalFormatting sqref="J27">
    <cfRule type="cellIs" dxfId="108" priority="126" operator="greaterThan">
      <formula>80</formula>
    </cfRule>
    <cfRule type="cellIs" dxfId="107" priority="127" operator="greaterThan">
      <formula>0</formula>
    </cfRule>
  </conditionalFormatting>
  <conditionalFormatting sqref="J27">
    <cfRule type="cellIs" dxfId="106" priority="125" operator="greaterThan">
      <formula>100</formula>
    </cfRule>
  </conditionalFormatting>
  <conditionalFormatting sqref="K28">
    <cfRule type="containsText" dxfId="105" priority="101" operator="containsText" text="Es necesario evaluar y tomar acciones">
      <formula>NOT(ISERROR(SEARCH("Es necesario evaluar y tomar acciones",K28)))</formula>
    </cfRule>
    <cfRule type="containsText" dxfId="104" priority="102" operator="containsText" text="Se vigilará el riesgo. El responsable decidirá si se necesita tomar acciones">
      <formula>NOT(ISERROR(SEARCH("Se vigilará el riesgo. El responsable decidirá si se necesita tomar acciones",K28)))</formula>
    </cfRule>
    <cfRule type="containsText" dxfId="103" priority="103" operator="containsText" text="Es necesario evaluar y tomar acciones">
      <formula>NOT(ISERROR(SEARCH("Es necesario evaluar y tomar acciones",K28)))</formula>
    </cfRule>
    <cfRule type="containsText" dxfId="102" priority="104" operator="containsText" text="No se requiere ninguna acción">
      <formula>NOT(ISERROR(SEARCH("No se requiere ninguna acción",K28)))</formula>
    </cfRule>
  </conditionalFormatting>
  <conditionalFormatting sqref="J28">
    <cfRule type="cellIs" dxfId="101" priority="108" operator="greaterThanOrEqual">
      <formula>100</formula>
    </cfRule>
    <cfRule type="cellIs" dxfId="100" priority="109" operator="between">
      <formula>80</formula>
      <formula>99</formula>
    </cfRule>
    <cfRule type="cellIs" dxfId="99" priority="110" operator="between">
      <formula>1</formula>
      <formula>79</formula>
    </cfRule>
  </conditionalFormatting>
  <conditionalFormatting sqref="J28">
    <cfRule type="cellIs" dxfId="98" priority="106" operator="greaterThan">
      <formula>80</formula>
    </cfRule>
    <cfRule type="cellIs" dxfId="97" priority="107" operator="greaterThan">
      <formula>0</formula>
    </cfRule>
  </conditionalFormatting>
  <conditionalFormatting sqref="J28">
    <cfRule type="cellIs" dxfId="96" priority="105" operator="greaterThan">
      <formula>100</formula>
    </cfRule>
  </conditionalFormatting>
  <conditionalFormatting sqref="K29">
    <cfRule type="containsText" dxfId="95" priority="81" operator="containsText" text="Es necesario evaluar y tomar acciones">
      <formula>NOT(ISERROR(SEARCH("Es necesario evaluar y tomar acciones",K29)))</formula>
    </cfRule>
    <cfRule type="containsText" dxfId="94" priority="82" operator="containsText" text="Se vigilará el riesgo. El responsable decidirá si se necesita tomar acciones">
      <formula>NOT(ISERROR(SEARCH("Se vigilará el riesgo. El responsable decidirá si se necesita tomar acciones",K29)))</formula>
    </cfRule>
    <cfRule type="containsText" dxfId="93" priority="83" operator="containsText" text="Es necesario evaluar y tomar acciones">
      <formula>NOT(ISERROR(SEARCH("Es necesario evaluar y tomar acciones",K29)))</formula>
    </cfRule>
    <cfRule type="containsText" dxfId="92" priority="84" operator="containsText" text="No se requiere ninguna acción">
      <formula>NOT(ISERROR(SEARCH("No se requiere ninguna acción",K29)))</formula>
    </cfRule>
  </conditionalFormatting>
  <conditionalFormatting sqref="J29">
    <cfRule type="cellIs" dxfId="91" priority="88" operator="greaterThanOrEqual">
      <formula>100</formula>
    </cfRule>
    <cfRule type="cellIs" dxfId="90" priority="89" operator="between">
      <formula>80</formula>
      <formula>99</formula>
    </cfRule>
    <cfRule type="cellIs" dxfId="89" priority="90" operator="between">
      <formula>1</formula>
      <formula>79</formula>
    </cfRule>
  </conditionalFormatting>
  <conditionalFormatting sqref="J29">
    <cfRule type="cellIs" dxfId="88" priority="86" operator="greaterThan">
      <formula>80</formula>
    </cfRule>
    <cfRule type="cellIs" dxfId="87" priority="87" operator="greaterThan">
      <formula>0</formula>
    </cfRule>
  </conditionalFormatting>
  <conditionalFormatting sqref="J29">
    <cfRule type="cellIs" dxfId="86" priority="85" operator="greaterThan">
      <formula>100</formula>
    </cfRule>
  </conditionalFormatting>
  <conditionalFormatting sqref="K30">
    <cfRule type="containsText" dxfId="85" priority="61" operator="containsText" text="Es necesario evaluar y tomar acciones">
      <formula>NOT(ISERROR(SEARCH("Es necesario evaluar y tomar acciones",K30)))</formula>
    </cfRule>
    <cfRule type="containsText" dxfId="84" priority="62" operator="containsText" text="Se vigilará el riesgo. El responsable decidirá si se necesita tomar acciones">
      <formula>NOT(ISERROR(SEARCH("Se vigilará el riesgo. El responsable decidirá si se necesita tomar acciones",K30)))</formula>
    </cfRule>
    <cfRule type="containsText" dxfId="83" priority="63" operator="containsText" text="Es necesario evaluar y tomar acciones">
      <formula>NOT(ISERROR(SEARCH("Es necesario evaluar y tomar acciones",K30)))</formula>
    </cfRule>
    <cfRule type="containsText" dxfId="82" priority="64" operator="containsText" text="No se requiere ninguna acción">
      <formula>NOT(ISERROR(SEARCH("No se requiere ninguna acción",K30)))</formula>
    </cfRule>
  </conditionalFormatting>
  <conditionalFormatting sqref="J30">
    <cfRule type="cellIs" dxfId="81" priority="68" operator="greaterThanOrEqual">
      <formula>100</formula>
    </cfRule>
    <cfRule type="cellIs" dxfId="80" priority="69" operator="between">
      <formula>80</formula>
      <formula>99</formula>
    </cfRule>
    <cfRule type="cellIs" dxfId="79" priority="70" operator="between">
      <formula>1</formula>
      <formula>79</formula>
    </cfRule>
  </conditionalFormatting>
  <conditionalFormatting sqref="J30">
    <cfRule type="cellIs" dxfId="78" priority="66" operator="greaterThan">
      <formula>80</formula>
    </cfRule>
    <cfRule type="cellIs" dxfId="77" priority="67" operator="greaterThan">
      <formula>0</formula>
    </cfRule>
  </conditionalFormatting>
  <conditionalFormatting sqref="J30">
    <cfRule type="cellIs" dxfId="76" priority="65" operator="greaterThan">
      <formula>100</formula>
    </cfRule>
  </conditionalFormatting>
  <conditionalFormatting sqref="K31">
    <cfRule type="containsText" dxfId="75" priority="41" operator="containsText" text="Es necesario evaluar y tomar acciones">
      <formula>NOT(ISERROR(SEARCH("Es necesario evaluar y tomar acciones",K31)))</formula>
    </cfRule>
    <cfRule type="containsText" dxfId="74" priority="42" operator="containsText" text="Se vigilará el riesgo. El responsable decidirá si se necesita tomar acciones">
      <formula>NOT(ISERROR(SEARCH("Se vigilará el riesgo. El responsable decidirá si se necesita tomar acciones",K31)))</formula>
    </cfRule>
    <cfRule type="containsText" dxfId="73" priority="43" operator="containsText" text="Es necesario evaluar y tomar acciones">
      <formula>NOT(ISERROR(SEARCH("Es necesario evaluar y tomar acciones",K31)))</formula>
    </cfRule>
    <cfRule type="containsText" dxfId="72" priority="44" operator="containsText" text="No se requiere ninguna acción">
      <formula>NOT(ISERROR(SEARCH("No se requiere ninguna acción",K31)))</formula>
    </cfRule>
  </conditionalFormatting>
  <conditionalFormatting sqref="J31">
    <cfRule type="cellIs" dxfId="71" priority="48" operator="greaterThanOrEqual">
      <formula>100</formula>
    </cfRule>
    <cfRule type="cellIs" dxfId="70" priority="49" operator="between">
      <formula>80</formula>
      <formula>99</formula>
    </cfRule>
    <cfRule type="cellIs" dxfId="69" priority="50" operator="between">
      <formula>1</formula>
      <formula>79</formula>
    </cfRule>
  </conditionalFormatting>
  <conditionalFormatting sqref="J31">
    <cfRule type="cellIs" dxfId="68" priority="46" operator="greaterThan">
      <formula>80</formula>
    </cfRule>
    <cfRule type="cellIs" dxfId="67" priority="47" operator="greaterThan">
      <formula>0</formula>
    </cfRule>
  </conditionalFormatting>
  <conditionalFormatting sqref="J31">
    <cfRule type="cellIs" dxfId="66" priority="45" operator="greaterThan">
      <formula>100</formula>
    </cfRule>
  </conditionalFormatting>
  <conditionalFormatting sqref="U31">
    <cfRule type="containsText" dxfId="65" priority="31" operator="containsText" text="Es necesario evaluar y tomar acciones">
      <formula>NOT(ISERROR(SEARCH("Es necesario evaluar y tomar acciones",U31)))</formula>
    </cfRule>
    <cfRule type="containsText" dxfId="64" priority="32" operator="containsText" text="Se vigilará el riesgo. El responsable decidirá si se necesita tomar acciones">
      <formula>NOT(ISERROR(SEARCH("Se vigilará el riesgo. El responsable decidirá si se necesita tomar acciones",U31)))</formula>
    </cfRule>
    <cfRule type="containsText" dxfId="63" priority="33" operator="containsText" text="Es necesario evaluar y tomar acciones">
      <formula>NOT(ISERROR(SEARCH("Es necesario evaluar y tomar acciones",U31)))</formula>
    </cfRule>
    <cfRule type="containsText" dxfId="62" priority="34" operator="containsText" text="No se requiere ninguna acción">
      <formula>NOT(ISERROR(SEARCH("No se requiere ninguna acción",U31)))</formula>
    </cfRule>
  </conditionalFormatting>
  <conditionalFormatting sqref="T31">
    <cfRule type="cellIs" dxfId="61" priority="38" operator="greaterThanOrEqual">
      <formula>100</formula>
    </cfRule>
    <cfRule type="cellIs" dxfId="60" priority="39" operator="between">
      <formula>80</formula>
      <formula>99</formula>
    </cfRule>
    <cfRule type="cellIs" dxfId="59" priority="40" operator="between">
      <formula>1</formula>
      <formula>79</formula>
    </cfRule>
  </conditionalFormatting>
  <conditionalFormatting sqref="T31">
    <cfRule type="cellIs" dxfId="58" priority="36" operator="greaterThan">
      <formula>80</formula>
    </cfRule>
    <cfRule type="cellIs" dxfId="57" priority="37" operator="greaterThan">
      <formula>0</formula>
    </cfRule>
  </conditionalFormatting>
  <conditionalFormatting sqref="T31">
    <cfRule type="cellIs" dxfId="56" priority="35" operator="greaterThan">
      <formula>100</formula>
    </cfRule>
  </conditionalFormatting>
  <conditionalFormatting sqref="U32">
    <cfRule type="containsText" dxfId="55" priority="11" operator="containsText" text="Es necesario evaluar y tomar acciones">
      <formula>NOT(ISERROR(SEARCH("Es necesario evaluar y tomar acciones",U32)))</formula>
    </cfRule>
    <cfRule type="containsText" dxfId="54" priority="12" operator="containsText" text="Se vigilará el riesgo. El responsable decidirá si se necesita tomar acciones">
      <formula>NOT(ISERROR(SEARCH("Se vigilará el riesgo. El responsable decidirá si se necesita tomar acciones",U32)))</formula>
    </cfRule>
    <cfRule type="containsText" dxfId="53" priority="13" operator="containsText" text="Es necesario evaluar y tomar acciones">
      <formula>NOT(ISERROR(SEARCH("Es necesario evaluar y tomar acciones",U32)))</formula>
    </cfRule>
    <cfRule type="containsText" dxfId="52" priority="14" operator="containsText" text="No se requiere ninguna acción">
      <formula>NOT(ISERROR(SEARCH("No se requiere ninguna acción",U32)))</formula>
    </cfRule>
  </conditionalFormatting>
  <conditionalFormatting sqref="J32">
    <cfRule type="cellIs" dxfId="51" priority="28" operator="greaterThanOrEqual">
      <formula>100</formula>
    </cfRule>
    <cfRule type="cellIs" dxfId="50" priority="29" operator="between">
      <formula>80</formula>
      <formula>99</formula>
    </cfRule>
    <cfRule type="cellIs" dxfId="49" priority="30" operator="between">
      <formula>1</formula>
      <formula>79</formula>
    </cfRule>
  </conditionalFormatting>
  <conditionalFormatting sqref="J32">
    <cfRule type="cellIs" dxfId="48" priority="26" operator="greaterThan">
      <formula>80</formula>
    </cfRule>
    <cfRule type="cellIs" dxfId="47" priority="27" operator="greaterThan">
      <formula>0</formula>
    </cfRule>
  </conditionalFormatting>
  <conditionalFormatting sqref="J32">
    <cfRule type="cellIs" dxfId="46" priority="25" operator="greaterThan">
      <formula>100</formula>
    </cfRule>
  </conditionalFormatting>
  <conditionalFormatting sqref="K32">
    <cfRule type="containsText" dxfId="45" priority="21" operator="containsText" text="Es necesario evaluar y tomar acciones">
      <formula>NOT(ISERROR(SEARCH("Es necesario evaluar y tomar acciones",K32)))</formula>
    </cfRule>
    <cfRule type="containsText" dxfId="44" priority="22" operator="containsText" text="Se vigilará el riesgo. El responsable decidirá si se necesita tomar acciones">
      <formula>NOT(ISERROR(SEARCH("Se vigilará el riesgo. El responsable decidirá si se necesita tomar acciones",K32)))</formula>
    </cfRule>
    <cfRule type="containsText" dxfId="43" priority="23" operator="containsText" text="Es necesario evaluar y tomar acciones">
      <formula>NOT(ISERROR(SEARCH("Es necesario evaluar y tomar acciones",K32)))</formula>
    </cfRule>
    <cfRule type="containsText" dxfId="42" priority="24" operator="containsText" text="No se requiere ninguna acción">
      <formula>NOT(ISERROR(SEARCH("No se requiere ninguna acción",K32)))</formula>
    </cfRule>
  </conditionalFormatting>
  <conditionalFormatting sqref="T32">
    <cfRule type="cellIs" dxfId="41" priority="18" operator="greaterThanOrEqual">
      <formula>100</formula>
    </cfRule>
    <cfRule type="cellIs" dxfId="40" priority="19" operator="between">
      <formula>80</formula>
      <formula>99</formula>
    </cfRule>
    <cfRule type="cellIs" dxfId="39" priority="20" operator="between">
      <formula>1</formula>
      <formula>79</formula>
    </cfRule>
  </conditionalFormatting>
  <conditionalFormatting sqref="T32">
    <cfRule type="cellIs" dxfId="38" priority="16" operator="greaterThan">
      <formula>80</formula>
    </cfRule>
    <cfRule type="cellIs" dxfId="37" priority="17" operator="greaterThan">
      <formula>0</formula>
    </cfRule>
  </conditionalFormatting>
  <conditionalFormatting sqref="T32">
    <cfRule type="cellIs" dxfId="36" priority="15" operator="greaterThan">
      <formula>100</formula>
    </cfRule>
  </conditionalFormatting>
  <conditionalFormatting sqref="U25:U30">
    <cfRule type="containsText" dxfId="35" priority="1" operator="containsText" text="Es necesario evaluar y tomar acciones">
      <formula>NOT(ISERROR(SEARCH("Es necesario evaluar y tomar acciones",U25)))</formula>
    </cfRule>
    <cfRule type="containsText" dxfId="34" priority="2" operator="containsText" text="Se vigilará el riesgo. El responsable decidirá si se necesita tomar acciones">
      <formula>NOT(ISERROR(SEARCH("Se vigilará el riesgo. El responsable decidirá si se necesita tomar acciones",U25)))</formula>
    </cfRule>
    <cfRule type="containsText" dxfId="33" priority="3" operator="containsText" text="Es necesario evaluar y tomar acciones">
      <formula>NOT(ISERROR(SEARCH("Es necesario evaluar y tomar acciones",U25)))</formula>
    </cfRule>
    <cfRule type="containsText" dxfId="32" priority="4" operator="containsText" text="No se requiere ninguna acción">
      <formula>NOT(ISERROR(SEARCH("No se requiere ninguna acción",U25)))</formula>
    </cfRule>
  </conditionalFormatting>
  <conditionalFormatting sqref="T25:T30">
    <cfRule type="cellIs" dxfId="31" priority="8" operator="greaterThanOrEqual">
      <formula>100</formula>
    </cfRule>
    <cfRule type="cellIs" dxfId="30" priority="9" operator="between">
      <formula>80</formula>
      <formula>99</formula>
    </cfRule>
    <cfRule type="cellIs" dxfId="29" priority="10" operator="between">
      <formula>1</formula>
      <formula>79</formula>
    </cfRule>
  </conditionalFormatting>
  <conditionalFormatting sqref="T25:T30">
    <cfRule type="cellIs" dxfId="28" priority="6" operator="greaterThan">
      <formula>80</formula>
    </cfRule>
    <cfRule type="cellIs" dxfId="27" priority="7" operator="greaterThan">
      <formula>0</formula>
    </cfRule>
  </conditionalFormatting>
  <conditionalFormatting sqref="T25:T30">
    <cfRule type="cellIs" dxfId="26" priority="5" operator="greaterThan">
      <formula>100</formula>
    </cfRule>
  </conditionalFormatting>
  <dataValidations count="3">
    <dataValidation allowBlank="1" sqref="D25:D32 E22:E24 D13:D21" xr:uid="{00000000-0002-0000-0700-000000000000}"/>
    <dataValidation allowBlank="1" promptTitle="Fecha de detección" prompt="Especificar la fecha en la que fue detectado el riesgo." sqref="D22:D24 C31:C32 C13:C21" xr:uid="{00000000-0002-0000-0700-000001000000}"/>
    <dataValidation type="list" allowBlank="1" showInputMessage="1" showErrorMessage="1" sqref="G13:I32 Q13:S32" xr:uid="{00000000-0002-0000-0700-000002000000}">
      <formula1>"1, 2, 3, 4, 5, 6, 7, 8, 9, 10"</formula1>
    </dataValidation>
  </dataValidations>
  <printOptions horizontalCentered="1" verticalCentered="1"/>
  <pageMargins left="0.11811023622047245" right="0.11811023622047245" top="0.27559055118110237" bottom="0.27559055118110237" header="0.19685039370078741" footer="0.19685039370078741"/>
  <pageSetup paperSize="9" scale="44" fitToHeight="5" orientation="landscape" r:id="rId1"/>
  <headerFooter>
    <oddHeader>&amp;L CONTROL Y SEGUIMIENTO DEL SERVICIO
Plantilla de registro CSI &amp;RCódigo: TE.DSC.ESAR.29.ES Rev. B</oddHeader>
    <oddFooter>&amp;L&amp;F - &amp;A&amp;C&amp;D&amp;RPágina &amp;P de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4205E7F0A398744BF17E16537CB374C" ma:contentTypeVersion="10" ma:contentTypeDescription="Crear nuevo documento." ma:contentTypeScope="" ma:versionID="0e6a96f218697b50c35449995edb8201">
  <xsd:schema xmlns:xsd="http://www.w3.org/2001/XMLSchema" xmlns:xs="http://www.w3.org/2001/XMLSchema" xmlns:p="http://schemas.microsoft.com/office/2006/metadata/properties" xmlns:ns2="c4fa1eea-dab5-468c-bbf2-88a5a1df5112" xmlns:ns3="3fd6a1b3-5489-417f-a229-41b567039577" targetNamespace="http://schemas.microsoft.com/office/2006/metadata/properties" ma:root="true" ma:fieldsID="1a847a0a393f0de9c1432e0f6853a8a6" ns2:_="" ns3:_="">
    <xsd:import namespace="c4fa1eea-dab5-468c-bbf2-88a5a1df5112"/>
    <xsd:import namespace="3fd6a1b3-5489-417f-a229-41b56703957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fa1eea-dab5-468c-bbf2-88a5a1df5112"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d6a1b3-5489-417f-a229-41b56703957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0902D7-3ACD-4D9C-A4BE-39F7985F4DE0}"/>
</file>

<file path=customXml/itemProps2.xml><?xml version="1.0" encoding="utf-8"?>
<ds:datastoreItem xmlns:ds="http://schemas.openxmlformats.org/officeDocument/2006/customXml" ds:itemID="{5C73C953-CE48-45C4-8781-4B0F20AEAAD9}"/>
</file>

<file path=customXml/itemProps3.xml><?xml version="1.0" encoding="utf-8"?>
<ds:datastoreItem xmlns:ds="http://schemas.openxmlformats.org/officeDocument/2006/customXml" ds:itemID="{8F5087EC-6FF6-4A00-88D7-8F82ACF5160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Robles, Enrique</cp:lastModifiedBy>
  <cp:revision/>
  <dcterms:created xsi:type="dcterms:W3CDTF">2006-07-25T08:44:21Z</dcterms:created>
  <dcterms:modified xsi:type="dcterms:W3CDTF">2022-09-20T07:11:46Z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0x010100A4205E7F0A398744BF17E16537CB374C</vt:lpwstr>
  </property>
</Properties>
</file>