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39c8f0aa4856d/Documentos/MATLAB/Fundamentos de IA/Regresion Lineal Delitos 2021 México/"/>
    </mc:Choice>
  </mc:AlternateContent>
  <xr:revisionPtr revIDLastSave="49" documentId="8_{EB8C3B66-C1D6-4ADB-8A02-00093A78F85A}" xr6:coauthVersionLast="47" xr6:coauthVersionMax="47" xr10:uidLastSave="{212D5880-3EA6-4937-87CA-1571B1A4559A}"/>
  <bookViews>
    <workbookView xWindow="-120" yWindow="-120" windowWidth="29040" windowHeight="15720" xr2:uid="{3FEF5DAF-BC5B-4988-9C51-0AC542645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N10" i="1"/>
  <c r="N5" i="1"/>
  <c r="M7" i="1"/>
  <c r="M6" i="1"/>
  <c r="K3" i="1"/>
  <c r="J3" i="1"/>
  <c r="I3" i="1"/>
  <c r="H3" i="1"/>
  <c r="G3" i="1"/>
  <c r="F3" i="1"/>
  <c r="D3" i="1"/>
  <c r="E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C36" i="1" l="1"/>
</calcChain>
</file>

<file path=xl/sharedStrings.xml><?xml version="1.0" encoding="utf-8"?>
<sst xmlns="http://schemas.openxmlformats.org/spreadsheetml/2006/main" count="53" uniqueCount="53">
  <si>
    <t>XY</t>
  </si>
  <si>
    <t>SUM XY</t>
  </si>
  <si>
    <t>SUM X</t>
  </si>
  <si>
    <t>SUM Y</t>
  </si>
  <si>
    <t>ESTADO</t>
  </si>
  <si>
    <t>PROMEDIO DE Y</t>
  </si>
  <si>
    <t>PROMEDIO DE X</t>
  </si>
  <si>
    <t>X^2</t>
  </si>
  <si>
    <t>SUM X^2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</si>
  <si>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</si>
  <si>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</si>
  <si>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</si>
  <si>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</si>
  <si>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</si>
  <si>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</si>
  <si>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</si>
  <si>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</si>
  <si>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</si>
  <si>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</si>
  <si>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</si>
  <si>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</si>
  <si>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</si>
  <si>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</si>
  <si>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</si>
  <si>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</si>
  <si>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</si>
  <si>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</si>
  <si>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</si>
  <si>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</si>
  <si>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</si>
  <si>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</si>
  <si>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</si>
  <si>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</si>
  <si>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</si>
  <si>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</si>
  <si>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</si>
  <si>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</si>
  <si>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</si>
  <si>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</si>
  <si>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</si>
  <si>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</si>
  <si>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Cantidad de muestras</t>
  </si>
  <si>
    <t>n</t>
  </si>
  <si>
    <t>Intercepcion B1</t>
  </si>
  <si>
    <t>numerador</t>
  </si>
  <si>
    <t>denominador</t>
  </si>
  <si>
    <t>Pendiente B0</t>
  </si>
  <si>
    <t>Recta estimada Y</t>
  </si>
  <si>
    <t xml:space="preserve">Y = </t>
  </si>
  <si>
    <t>Jalisco 2025</t>
  </si>
  <si>
    <t>Victimas de delitos (y)</t>
  </si>
  <si>
    <t>Población de 18 años y más (x)</t>
  </si>
  <si>
    <t>Victimas de delitos por habitantes de 18 años y más de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</si>
</sst>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Victimas</a:t>
            </a:r>
            <a:r>
              <a:rPr lang="es-MX" baseline="0"/>
              <a:t> de delitos por habitantes de 18 años y más de Entidad Federativa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8709755030621173E-2"/>
                  <c:y val="-3.43649752114318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6776465441819771E-2"/>
                  <c:y val="0.15125182268883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Hoja1!$B$3:$B$34</c:f>
              <c:numCache>
                <c:formatCode>General</c:formatCode>
                <c:ptCount val="32"/>
                <c:pt idx="0">
                  <c:v>1018074</c:v>
                </c:pt>
                <c:pt idx="1">
                  <c:v>2748407</c:v>
                </c:pt>
                <c:pt idx="2">
                  <c:v>602924</c:v>
                </c:pt>
                <c:pt idx="3">
                  <c:v>673811</c:v>
                </c:pt>
                <c:pt idx="4">
                  <c:v>2296412</c:v>
                </c:pt>
                <c:pt idx="5">
                  <c:v>547607</c:v>
                </c:pt>
                <c:pt idx="6">
                  <c:v>3600550</c:v>
                </c:pt>
                <c:pt idx="7">
                  <c:v>2661681</c:v>
                </c:pt>
                <c:pt idx="8">
                  <c:v>7449123</c:v>
                </c:pt>
                <c:pt idx="9">
                  <c:v>1264061</c:v>
                </c:pt>
                <c:pt idx="10">
                  <c:v>4329408</c:v>
                </c:pt>
                <c:pt idx="11">
                  <c:v>2358080</c:v>
                </c:pt>
                <c:pt idx="12">
                  <c:v>2228105</c:v>
                </c:pt>
                <c:pt idx="13">
                  <c:v>6014731</c:v>
                </c:pt>
                <c:pt idx="14">
                  <c:v>12705488</c:v>
                </c:pt>
                <c:pt idx="15">
                  <c:v>3361549</c:v>
                </c:pt>
                <c:pt idx="16">
                  <c:v>1449774</c:v>
                </c:pt>
                <c:pt idx="17">
                  <c:v>877405</c:v>
                </c:pt>
                <c:pt idx="18">
                  <c:v>4443894</c:v>
                </c:pt>
                <c:pt idx="19">
                  <c:v>2848793</c:v>
                </c:pt>
                <c:pt idx="20">
                  <c:v>4637341</c:v>
                </c:pt>
                <c:pt idx="21">
                  <c:v>1731942</c:v>
                </c:pt>
                <c:pt idx="22">
                  <c:v>1367099</c:v>
                </c:pt>
                <c:pt idx="23">
                  <c:v>1972259</c:v>
                </c:pt>
                <c:pt idx="24">
                  <c:v>2180293</c:v>
                </c:pt>
                <c:pt idx="25">
                  <c:v>2109621</c:v>
                </c:pt>
                <c:pt idx="26">
                  <c:v>1665465</c:v>
                </c:pt>
                <c:pt idx="27">
                  <c:v>2566924</c:v>
                </c:pt>
                <c:pt idx="28">
                  <c:v>951310</c:v>
                </c:pt>
                <c:pt idx="29">
                  <c:v>5861424</c:v>
                </c:pt>
                <c:pt idx="30">
                  <c:v>1723421</c:v>
                </c:pt>
                <c:pt idx="31">
                  <c:v>1109388</c:v>
                </c:pt>
              </c:numCache>
            </c:numRef>
          </c:xVal>
          <c:yVal>
            <c:numRef>
              <c:f>Hoja1!$C$3:$C$34</c:f>
              <c:numCache>
                <c:formatCode>General</c:formatCode>
                <c:ptCount val="32"/>
                <c:pt idx="0">
                  <c:v>277879</c:v>
                </c:pt>
                <c:pt idx="1">
                  <c:v>747796</c:v>
                </c:pt>
                <c:pt idx="2">
                  <c:v>114573</c:v>
                </c:pt>
                <c:pt idx="3">
                  <c:v>113814</c:v>
                </c:pt>
                <c:pt idx="4">
                  <c:v>461009</c:v>
                </c:pt>
                <c:pt idx="5">
                  <c:v>117519</c:v>
                </c:pt>
                <c:pt idx="6">
                  <c:v>545609</c:v>
                </c:pt>
                <c:pt idx="7">
                  <c:v>633989</c:v>
                </c:pt>
                <c:pt idx="8">
                  <c:v>2389499</c:v>
                </c:pt>
                <c:pt idx="9">
                  <c:v>200399</c:v>
                </c:pt>
                <c:pt idx="10">
                  <c:v>1110422</c:v>
                </c:pt>
                <c:pt idx="11">
                  <c:v>444046</c:v>
                </c:pt>
                <c:pt idx="12">
                  <c:v>340135</c:v>
                </c:pt>
                <c:pt idx="13">
                  <c:v>1517085</c:v>
                </c:pt>
                <c:pt idx="14">
                  <c:v>4860203</c:v>
                </c:pt>
                <c:pt idx="15">
                  <c:v>473382</c:v>
                </c:pt>
                <c:pt idx="16">
                  <c:v>329507</c:v>
                </c:pt>
                <c:pt idx="17">
                  <c:v>162665</c:v>
                </c:pt>
                <c:pt idx="18">
                  <c:v>1026824</c:v>
                </c:pt>
                <c:pt idx="19">
                  <c:v>426201</c:v>
                </c:pt>
                <c:pt idx="20">
                  <c:v>1212136</c:v>
                </c:pt>
                <c:pt idx="21">
                  <c:v>458215</c:v>
                </c:pt>
                <c:pt idx="22">
                  <c:v>315097</c:v>
                </c:pt>
                <c:pt idx="23">
                  <c:v>443112</c:v>
                </c:pt>
                <c:pt idx="24">
                  <c:v>450879</c:v>
                </c:pt>
                <c:pt idx="25">
                  <c:v>440842</c:v>
                </c:pt>
                <c:pt idx="26">
                  <c:v>447951</c:v>
                </c:pt>
                <c:pt idx="27">
                  <c:v>412139</c:v>
                </c:pt>
                <c:pt idx="28">
                  <c:v>225232</c:v>
                </c:pt>
                <c:pt idx="29">
                  <c:v>917521</c:v>
                </c:pt>
                <c:pt idx="30">
                  <c:v>300603</c:v>
                </c:pt>
                <c:pt idx="31">
                  <c:v>198595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7-4D76-9E0B-078A185B0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141792"/>
        <c:axId val="1634696848"/>
      </c:scatterChart>
      <c:valAx>
        <c:axId val="16341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4696848"/>
        <c:crosses val="autoZero"/>
        <c:crossBetween val="midCat"/>
      </c:valAx>
      <c:valAx>
        <c:axId val="163469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3414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18</xdr:row>
      <xdr:rowOff>166687</xdr:rowOff>
    </xdr:from>
    <xdr:to>
      <xdr:col>16</xdr:col>
      <xdr:colOff>533400</xdr:colOff>
      <xdr:row>33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DA27DFD-FEF6-8B42-55E9-6A9EC4C4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A657-CA93-47F9-A707-B5F208737DEB}">
  <dimension ref="A1:T36"/>
  <sheetViews>
    <sheetView tabSelected="1" workbookViewId="0">
      <selection activeCell="C2" sqref="C2"/>
    </sheetView>
  </sheetViews>
  <sheetFormatPr baseColWidth="10" defaultRowHeight="15" x14ac:dyDescent="0.25"/>
  <cols>
    <col min="1" max="1" width="28.28515625" bestFit="1" customWidth="1"/>
    <col min="2" max="2" width="28.140625" bestFit="1" customWidth="1"/>
    <col min="3" max="3" width="20.85546875" bestFit="1" customWidth="1"/>
    <col min="4" max="4" width="15" bestFit="1" customWidth="1"/>
    <col min="5" max="5" width="14.85546875" bestFit="1" customWidth="1"/>
    <col min="6" max="8" width="12" bestFit="1" customWidth="1"/>
    <col min="13" max="13" width="15.85546875" bestFit="1" customWidth="1"/>
    <col min="14" max="14" width="13" bestFit="1" customWidth="1"/>
  </cols>
  <sheetData>
    <row r="1" spans="1:20" ht="15.75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0" x14ac:dyDescent="0.25">
      <c r="A2" s="1" t="s">
        <v>4</v>
      </c>
      <c r="B2" s="1" t="s">
        <v>51</v>
      </c>
      <c r="C2" s="1" t="s">
        <v>50</v>
      </c>
      <c r="D2" s="8" t="s">
        <v>6</v>
      </c>
      <c r="E2" s="1" t="s">
        <v>5</v>
      </c>
      <c r="F2" s="1" t="s">
        <v>0</v>
      </c>
      <c r="G2" s="1" t="s">
        <v>1</v>
      </c>
      <c r="H2" s="1" t="s">
        <v>7</v>
      </c>
      <c r="I2" s="1" t="s">
        <v>8</v>
      </c>
      <c r="J2" s="1" t="s">
        <v>2</v>
      </c>
      <c r="K2" s="1" t="s">
        <v>3</v>
      </c>
      <c r="S2" s="6" t="s">
        <v>41</v>
      </c>
      <c r="T2" s="6"/>
    </row>
    <row r="3" spans="1:20" x14ac:dyDescent="0.25">
      <c r="A3" t="s">
        <v>9</v>
      </c>
      <c r="B3">
        <v>1018074</v>
      </c>
      <c r="C3">
        <v>277879</v>
      </c>
      <c r="D3">
        <f>AVERAGE(B3:B34)</f>
        <v>2854886.375</v>
      </c>
      <c r="E3">
        <f>AVERAGE(C3:C34)</f>
        <v>691089.9375</v>
      </c>
      <c r="F3">
        <f>B3*C3</f>
        <v>282901385046</v>
      </c>
      <c r="G3">
        <f>SUM(F3:F33)</f>
        <v>128336147686564</v>
      </c>
      <c r="H3">
        <f>B3^2</f>
        <v>1036474669476</v>
      </c>
      <c r="I3">
        <f>SUM(H3:H34)</f>
        <v>449320192382586</v>
      </c>
      <c r="J3">
        <f>SUM(B3:B34)</f>
        <v>91356364</v>
      </c>
      <c r="K3">
        <f>SUM(C3:C34)</f>
        <v>22114878</v>
      </c>
      <c r="S3" t="s">
        <v>42</v>
      </c>
      <c r="T3">
        <v>32</v>
      </c>
    </row>
    <row r="4" spans="1:20" x14ac:dyDescent="0.25">
      <c r="A4" t="s">
        <v>10</v>
      </c>
      <c r="B4">
        <v>2748407</v>
      </c>
      <c r="C4">
        <v>747796</v>
      </c>
      <c r="F4">
        <f t="shared" ref="F4:F34" si="0">B4*C4</f>
        <v>2055247760972</v>
      </c>
      <c r="H4">
        <f t="shared" ref="H4:H34" si="1">B4^2</f>
        <v>7553741037649</v>
      </c>
    </row>
    <row r="5" spans="1:20" x14ac:dyDescent="0.25">
      <c r="A5" t="s">
        <v>11</v>
      </c>
      <c r="B5">
        <v>602924</v>
      </c>
      <c r="C5">
        <v>114573</v>
      </c>
      <c r="F5">
        <f t="shared" si="0"/>
        <v>69078811452</v>
      </c>
      <c r="H5">
        <f t="shared" si="1"/>
        <v>363517349776</v>
      </c>
      <c r="M5" s="2" t="s">
        <v>43</v>
      </c>
      <c r="N5">
        <f>M6/M7</f>
        <v>0.34587726089732357</v>
      </c>
    </row>
    <row r="6" spans="1:20" x14ac:dyDescent="0.25">
      <c r="A6" t="s">
        <v>12</v>
      </c>
      <c r="B6">
        <v>673811</v>
      </c>
      <c r="C6">
        <v>113814</v>
      </c>
      <c r="F6">
        <f t="shared" si="0"/>
        <v>76689125154</v>
      </c>
      <c r="H6">
        <f t="shared" si="1"/>
        <v>454021263721</v>
      </c>
      <c r="M6">
        <f>T3*G3-J3*K3</f>
        <v>2086421881586456</v>
      </c>
      <c r="N6" s="3" t="s">
        <v>44</v>
      </c>
    </row>
    <row r="7" spans="1:20" x14ac:dyDescent="0.25">
      <c r="A7" t="s">
        <v>13</v>
      </c>
      <c r="B7">
        <v>2296412</v>
      </c>
      <c r="C7">
        <v>461009</v>
      </c>
      <c r="F7">
        <f t="shared" si="0"/>
        <v>1058666599708</v>
      </c>
      <c r="H7">
        <f t="shared" si="1"/>
        <v>5273508073744</v>
      </c>
      <c r="M7">
        <f>T3*I3-(J3)^2</f>
        <v>6032260912942256</v>
      </c>
      <c r="N7" s="3" t="s">
        <v>45</v>
      </c>
    </row>
    <row r="8" spans="1:20" x14ac:dyDescent="0.25">
      <c r="A8" t="s">
        <v>14</v>
      </c>
      <c r="B8">
        <v>547607</v>
      </c>
      <c r="C8">
        <v>117519</v>
      </c>
      <c r="F8">
        <f t="shared" si="0"/>
        <v>64354227033</v>
      </c>
      <c r="H8">
        <f t="shared" si="1"/>
        <v>299873426449</v>
      </c>
    </row>
    <row r="9" spans="1:20" x14ac:dyDescent="0.25">
      <c r="A9" t="s">
        <v>15</v>
      </c>
      <c r="B9">
        <v>3600550</v>
      </c>
      <c r="C9">
        <v>545609</v>
      </c>
      <c r="F9">
        <f t="shared" si="0"/>
        <v>1964492484950</v>
      </c>
      <c r="H9">
        <f t="shared" si="1"/>
        <v>12963960302500</v>
      </c>
    </row>
    <row r="10" spans="1:20" x14ac:dyDescent="0.25">
      <c r="A10" t="s">
        <v>16</v>
      </c>
      <c r="B10">
        <v>2661681</v>
      </c>
      <c r="C10">
        <v>633989</v>
      </c>
      <c r="F10">
        <f t="shared" si="0"/>
        <v>1687476475509</v>
      </c>
      <c r="H10">
        <f t="shared" si="1"/>
        <v>7084545745761</v>
      </c>
      <c r="M10" s="2" t="s">
        <v>46</v>
      </c>
      <c r="N10">
        <f>E3-N5*D3</f>
        <v>-296350.34205808933</v>
      </c>
    </row>
    <row r="11" spans="1:20" x14ac:dyDescent="0.25">
      <c r="A11" t="s">
        <v>17</v>
      </c>
      <c r="B11">
        <v>7449123</v>
      </c>
      <c r="C11">
        <v>2389499</v>
      </c>
      <c r="F11">
        <f t="shared" si="0"/>
        <v>17799671959377</v>
      </c>
      <c r="H11">
        <f t="shared" si="1"/>
        <v>55489433469129</v>
      </c>
    </row>
    <row r="12" spans="1:20" x14ac:dyDescent="0.25">
      <c r="A12" t="s">
        <v>18</v>
      </c>
      <c r="B12">
        <v>1264061</v>
      </c>
      <c r="C12">
        <v>200399</v>
      </c>
      <c r="F12">
        <f t="shared" si="0"/>
        <v>253316560339</v>
      </c>
      <c r="H12">
        <f t="shared" si="1"/>
        <v>1597850211721</v>
      </c>
      <c r="M12" s="2" t="s">
        <v>47</v>
      </c>
    </row>
    <row r="13" spans="1:20" x14ac:dyDescent="0.25">
      <c r="A13" t="s">
        <v>19</v>
      </c>
      <c r="B13">
        <v>4329408</v>
      </c>
      <c r="C13">
        <v>1110422</v>
      </c>
      <c r="F13">
        <f t="shared" si="0"/>
        <v>4807469890176</v>
      </c>
      <c r="H13">
        <f t="shared" si="1"/>
        <v>18743773630464</v>
      </c>
      <c r="M13" s="4" t="s">
        <v>48</v>
      </c>
      <c r="N13">
        <f>N5+N10</f>
        <v>-296349.99618082843</v>
      </c>
    </row>
    <row r="14" spans="1:20" x14ac:dyDescent="0.25">
      <c r="A14" t="s">
        <v>20</v>
      </c>
      <c r="B14">
        <v>2358080</v>
      </c>
      <c r="C14">
        <v>444046</v>
      </c>
      <c r="F14">
        <f t="shared" si="0"/>
        <v>1047095991680</v>
      </c>
      <c r="H14">
        <f t="shared" si="1"/>
        <v>5560541286400</v>
      </c>
    </row>
    <row r="15" spans="1:20" x14ac:dyDescent="0.25">
      <c r="A15" t="s">
        <v>21</v>
      </c>
      <c r="B15">
        <v>2228105</v>
      </c>
      <c r="C15">
        <v>340135</v>
      </c>
      <c r="F15">
        <f t="shared" si="0"/>
        <v>757856494175</v>
      </c>
      <c r="H15">
        <f t="shared" si="1"/>
        <v>4964451891025</v>
      </c>
      <c r="J15" s="7"/>
    </row>
    <row r="16" spans="1:20" x14ac:dyDescent="0.25">
      <c r="A16" t="s">
        <v>22</v>
      </c>
      <c r="B16">
        <v>6014731</v>
      </c>
      <c r="C16">
        <v>1517085</v>
      </c>
      <c r="F16">
        <f t="shared" si="0"/>
        <v>9124858179135</v>
      </c>
      <c r="H16">
        <f t="shared" si="1"/>
        <v>36176989002361</v>
      </c>
    </row>
    <row r="17" spans="1:8" x14ac:dyDescent="0.25">
      <c r="A17" t="s">
        <v>23</v>
      </c>
      <c r="B17">
        <v>12705488</v>
      </c>
      <c r="C17">
        <v>4860203</v>
      </c>
      <c r="F17">
        <f t="shared" si="0"/>
        <v>61751250894064</v>
      </c>
      <c r="H17">
        <f t="shared" si="1"/>
        <v>161429425318144</v>
      </c>
    </row>
    <row r="18" spans="1:8" x14ac:dyDescent="0.25">
      <c r="A18" t="s">
        <v>24</v>
      </c>
      <c r="B18">
        <v>3361549</v>
      </c>
      <c r="C18">
        <v>473382</v>
      </c>
      <c r="F18">
        <f t="shared" si="0"/>
        <v>1591296788718</v>
      </c>
      <c r="H18">
        <f t="shared" si="1"/>
        <v>11300011679401</v>
      </c>
    </row>
    <row r="19" spans="1:8" x14ac:dyDescent="0.25">
      <c r="A19" t="s">
        <v>25</v>
      </c>
      <c r="B19">
        <v>1449774</v>
      </c>
      <c r="C19">
        <v>329507</v>
      </c>
      <c r="F19">
        <f t="shared" si="0"/>
        <v>477710681418</v>
      </c>
      <c r="H19">
        <f t="shared" si="1"/>
        <v>2101844651076</v>
      </c>
    </row>
    <row r="20" spans="1:8" x14ac:dyDescent="0.25">
      <c r="A20" t="s">
        <v>26</v>
      </c>
      <c r="B20">
        <v>877405</v>
      </c>
      <c r="C20">
        <v>162665</v>
      </c>
      <c r="F20">
        <f t="shared" si="0"/>
        <v>142723084325</v>
      </c>
      <c r="H20">
        <f t="shared" si="1"/>
        <v>769839534025</v>
      </c>
    </row>
    <row r="21" spans="1:8" x14ac:dyDescent="0.25">
      <c r="A21" t="s">
        <v>27</v>
      </c>
      <c r="B21">
        <v>4443894</v>
      </c>
      <c r="C21">
        <v>1026824</v>
      </c>
      <c r="F21">
        <f t="shared" si="0"/>
        <v>4563097012656</v>
      </c>
      <c r="H21">
        <f t="shared" si="1"/>
        <v>19748193883236</v>
      </c>
    </row>
    <row r="22" spans="1:8" x14ac:dyDescent="0.25">
      <c r="A22" t="s">
        <v>28</v>
      </c>
      <c r="B22">
        <v>2848793</v>
      </c>
      <c r="C22">
        <v>426201</v>
      </c>
      <c r="F22">
        <f t="shared" si="0"/>
        <v>1214158425393</v>
      </c>
      <c r="H22">
        <f t="shared" si="1"/>
        <v>8115621556849</v>
      </c>
    </row>
    <row r="23" spans="1:8" x14ac:dyDescent="0.25">
      <c r="A23" t="s">
        <v>29</v>
      </c>
      <c r="B23">
        <v>4637341</v>
      </c>
      <c r="C23">
        <v>1212136</v>
      </c>
      <c r="F23">
        <f t="shared" si="0"/>
        <v>5621087970376</v>
      </c>
      <c r="H23">
        <f t="shared" si="1"/>
        <v>21504931550281</v>
      </c>
    </row>
    <row r="24" spans="1:8" x14ac:dyDescent="0.25">
      <c r="A24" t="s">
        <v>30</v>
      </c>
      <c r="B24">
        <v>1731942</v>
      </c>
      <c r="C24">
        <v>458215</v>
      </c>
      <c r="F24">
        <f t="shared" si="0"/>
        <v>793601803530</v>
      </c>
      <c r="H24">
        <f t="shared" si="1"/>
        <v>2999623091364</v>
      </c>
    </row>
    <row r="25" spans="1:8" x14ac:dyDescent="0.25">
      <c r="A25" t="s">
        <v>31</v>
      </c>
      <c r="B25">
        <v>1367099</v>
      </c>
      <c r="C25">
        <v>315097</v>
      </c>
      <c r="F25">
        <f t="shared" si="0"/>
        <v>430768793603</v>
      </c>
      <c r="H25">
        <f t="shared" si="1"/>
        <v>1868959675801</v>
      </c>
    </row>
    <row r="26" spans="1:8" x14ac:dyDescent="0.25">
      <c r="A26" t="s">
        <v>32</v>
      </c>
      <c r="B26">
        <v>1972259</v>
      </c>
      <c r="C26">
        <v>443112</v>
      </c>
      <c r="F26">
        <f t="shared" si="0"/>
        <v>873931630008</v>
      </c>
      <c r="H26">
        <f t="shared" si="1"/>
        <v>3889805563081</v>
      </c>
    </row>
    <row r="27" spans="1:8" x14ac:dyDescent="0.25">
      <c r="A27" t="s">
        <v>33</v>
      </c>
      <c r="B27">
        <v>2180293</v>
      </c>
      <c r="C27">
        <v>450879</v>
      </c>
      <c r="F27">
        <f t="shared" si="0"/>
        <v>983048327547</v>
      </c>
      <c r="H27">
        <f t="shared" si="1"/>
        <v>4753677565849</v>
      </c>
    </row>
    <row r="28" spans="1:8" x14ac:dyDescent="0.25">
      <c r="A28" t="s">
        <v>34</v>
      </c>
      <c r="B28">
        <v>2109621</v>
      </c>
      <c r="C28">
        <v>440842</v>
      </c>
      <c r="F28">
        <f t="shared" si="0"/>
        <v>930009540882</v>
      </c>
      <c r="H28">
        <f t="shared" si="1"/>
        <v>4450500763641</v>
      </c>
    </row>
    <row r="29" spans="1:8" x14ac:dyDescent="0.25">
      <c r="A29" t="s">
        <v>35</v>
      </c>
      <c r="B29">
        <v>1665465</v>
      </c>
      <c r="C29">
        <v>447951</v>
      </c>
      <c r="F29">
        <f t="shared" si="0"/>
        <v>746046712215</v>
      </c>
      <c r="H29">
        <f t="shared" si="1"/>
        <v>2773773666225</v>
      </c>
    </row>
    <row r="30" spans="1:8" x14ac:dyDescent="0.25">
      <c r="A30" t="s">
        <v>36</v>
      </c>
      <c r="B30">
        <v>2566924</v>
      </c>
      <c r="C30">
        <v>412139</v>
      </c>
      <c r="F30">
        <f t="shared" si="0"/>
        <v>1057929490436</v>
      </c>
      <c r="H30">
        <f t="shared" si="1"/>
        <v>6589098821776</v>
      </c>
    </row>
    <row r="31" spans="1:8" x14ac:dyDescent="0.25">
      <c r="A31" t="s">
        <v>37</v>
      </c>
      <c r="B31">
        <v>951310</v>
      </c>
      <c r="C31">
        <v>225232</v>
      </c>
      <c r="F31">
        <f t="shared" si="0"/>
        <v>214265453920</v>
      </c>
      <c r="H31">
        <f t="shared" si="1"/>
        <v>904990716100</v>
      </c>
    </row>
    <row r="32" spans="1:8" x14ac:dyDescent="0.25">
      <c r="A32" t="s">
        <v>38</v>
      </c>
      <c r="B32">
        <v>5861424</v>
      </c>
      <c r="C32">
        <v>917521</v>
      </c>
      <c r="F32">
        <f t="shared" si="0"/>
        <v>5377979609904</v>
      </c>
      <c r="H32">
        <f t="shared" si="1"/>
        <v>34356291307776</v>
      </c>
    </row>
    <row r="33" spans="1:8" x14ac:dyDescent="0.25">
      <c r="A33" t="s">
        <v>39</v>
      </c>
      <c r="B33">
        <v>1723421</v>
      </c>
      <c r="C33">
        <v>300603</v>
      </c>
      <c r="F33">
        <f t="shared" si="0"/>
        <v>518065522863</v>
      </c>
      <c r="H33">
        <f t="shared" si="1"/>
        <v>2970179943241</v>
      </c>
    </row>
    <row r="34" spans="1:8" x14ac:dyDescent="0.25">
      <c r="A34" t="s">
        <v>40</v>
      </c>
      <c r="B34">
        <v>1109388</v>
      </c>
      <c r="C34">
        <v>198595</v>
      </c>
      <c r="F34">
        <f t="shared" si="0"/>
        <v>220318909860</v>
      </c>
      <c r="H34">
        <f t="shared" si="1"/>
        <v>1230741734544</v>
      </c>
    </row>
    <row r="36" spans="1:8" x14ac:dyDescent="0.25">
      <c r="A36" t="s">
        <v>49</v>
      </c>
      <c r="B36">
        <v>6258953</v>
      </c>
      <c r="C36">
        <f>N10+N5*B36</f>
        <v>1868479.1776669968</v>
      </c>
    </row>
  </sheetData>
  <mergeCells count="2">
    <mergeCell ref="A1:K1"/>
    <mergeCell ref="S2:T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Haro Díaz</dc:creator>
  <cp:lastModifiedBy>José Luis Haro Díaz</cp:lastModifiedBy>
  <dcterms:created xsi:type="dcterms:W3CDTF">2024-09-20T01:24:13Z</dcterms:created>
  <dcterms:modified xsi:type="dcterms:W3CDTF">2024-09-20T04:41:13Z</dcterms:modified>
</cp:coreProperties>
</file>